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0245" windowHeight="7620" tabRatio="694" activeTab="0"/>
  </bookViews>
  <sheets>
    <sheet name="第１表" sheetId="1" r:id="rId1"/>
    <sheet name="第２表" sheetId="2" r:id="rId2"/>
    <sheet name="第３表" sheetId="3" r:id="rId3"/>
    <sheet name="第４表" sheetId="4" r:id="rId4"/>
    <sheet name="第５表" sheetId="5" r:id="rId5"/>
    <sheet name="第６表" sheetId="6" r:id="rId6"/>
    <sheet name="第７表" sheetId="7" r:id="rId7"/>
    <sheet name="第８表" sheetId="8" r:id="rId8"/>
    <sheet name="第９表" sheetId="9" r:id="rId9"/>
    <sheet name="第１０表" sheetId="10" r:id="rId10"/>
    <sheet name="第１１表" sheetId="11" r:id="rId11"/>
    <sheet name="第１２表" sheetId="12" r:id="rId12"/>
    <sheet name="第１３表" sheetId="13" r:id="rId13"/>
    <sheet name="第１４表" sheetId="14" r:id="rId14"/>
    <sheet name="第１５・１６表" sheetId="15" r:id="rId15"/>
    <sheet name="第１７表" sheetId="16" r:id="rId16"/>
  </sheets>
  <definedNames>
    <definedName name="_xlnm.Print_Area" localSheetId="9">'第１０表'!$A$1:$W$23</definedName>
    <definedName name="_xlnm.Print_Area" localSheetId="10">'第１１表'!$A$1:$R$28</definedName>
    <definedName name="_xlnm.Print_Area" localSheetId="15">'第１７表'!$A$1:$L$42</definedName>
    <definedName name="_xlnm.Print_Area" localSheetId="2">'第３表'!$A$1:$H$2551</definedName>
    <definedName name="_xlnm.Print_Area" localSheetId="3">'第４表'!$A$1:$P$74</definedName>
    <definedName name="_xlnm.Print_Area" localSheetId="6">'第７表'!$A$1:$G$79</definedName>
    <definedName name="_xlnm.Print_Area" localSheetId="7">'第８表'!$A$1:$X$134</definedName>
    <definedName name="_xlnm.Print_Titles" localSheetId="2">'第３表'!$1:$1</definedName>
  </definedNames>
  <calcPr fullCalcOnLoad="1"/>
</workbook>
</file>

<file path=xl/sharedStrings.xml><?xml version="1.0" encoding="utf-8"?>
<sst xmlns="http://schemas.openxmlformats.org/spreadsheetml/2006/main" count="9914" uniqueCount="1053">
  <si>
    <t>全  市</t>
  </si>
  <si>
    <t>　　　　　２人</t>
  </si>
  <si>
    <t>　　　　　３人</t>
  </si>
  <si>
    <t>　　　　　４人</t>
  </si>
  <si>
    <t>　　　　　５人</t>
  </si>
  <si>
    <t>　　　　　６人</t>
  </si>
  <si>
    <t>　　　　　７人以上</t>
  </si>
  <si>
    <t>－</t>
  </si>
  <si>
    <t>一般世帯数</t>
  </si>
  <si>
    <t>単独世帯</t>
  </si>
  <si>
    <t>　　　　　　　　　給　　与　　住　　宅</t>
  </si>
  <si>
    <t>　２０～　２９㎡</t>
  </si>
  <si>
    <t>　３０～　３９㎡</t>
  </si>
  <si>
    <t>　４０～　４９㎡</t>
  </si>
  <si>
    <t>　５０～　５９㎡</t>
  </si>
  <si>
    <t>　６０～　６９㎡</t>
  </si>
  <si>
    <t>　７０～　７９㎡</t>
  </si>
  <si>
    <t>　８０～　８９㎡</t>
  </si>
  <si>
    <t>　９０～　９９㎡</t>
  </si>
  <si>
    <t>１００～１１９㎡</t>
  </si>
  <si>
    <t>１２０～１４９㎡</t>
  </si>
  <si>
    <t>１５０～１９９㎡</t>
  </si>
  <si>
    <t>２００～２４９㎡</t>
  </si>
  <si>
    <t>１５０～１９９㎡</t>
  </si>
  <si>
    <t>２００～２４９㎡</t>
  </si>
  <si>
    <t>第４表　年齢（各歳及び５歳階級）別人口及び人口分析</t>
  </si>
  <si>
    <t>１００～</t>
  </si>
  <si>
    <t>総数</t>
  </si>
  <si>
    <t>年　　齢</t>
  </si>
  <si>
    <t>再掲</t>
  </si>
  <si>
    <t>人　　　口　（人）</t>
  </si>
  <si>
    <t>割　　合　（％）</t>
  </si>
  <si>
    <t>全　市</t>
  </si>
  <si>
    <t>第６表　労働力状態（８区分），年齢（５歳階級），男女別１５歳以上人口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</si>
  <si>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</si>
  <si>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</si>
  <si>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</si>
  <si>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</si>
  <si>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</si>
  <si>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</si>
  <si>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</si>
  <si>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</si>
  <si>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</si>
  <si>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</si>
  <si>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</si>
  <si>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</si>
  <si>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</si>
  <si>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</si>
  <si>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Ｏ</t>
  </si>
  <si>
    <t>Ｐ</t>
  </si>
  <si>
    <t>Ｑ</t>
  </si>
  <si>
    <t>Ｒ</t>
  </si>
  <si>
    <t>世帯の家族類型（３区分）
子供の有無・年齢（５歳階級）</t>
  </si>
  <si>
    <t>第７表　世帯の家族類型（３区分），子供の有無・年齢（５歳階級），夫婦の就業・</t>
  </si>
  <si>
    <t>電気・ｶﾞｽ・熱供給・水道業</t>
  </si>
  <si>
    <t>男女年齢
（５歳階級）</t>
  </si>
  <si>
    <t>情報通信業</t>
  </si>
  <si>
    <t>医療，福祉</t>
  </si>
  <si>
    <t>教育，学習支援業</t>
  </si>
  <si>
    <r>
      <t>ｻｰﾋﾞｽ業</t>
    </r>
    <r>
      <rPr>
        <sz val="6"/>
        <rFont val="ＭＳ Ｐ明朝"/>
        <family val="1"/>
      </rPr>
      <t>(他に分類されないもの)</t>
    </r>
  </si>
  <si>
    <t>A</t>
  </si>
  <si>
    <t>M</t>
  </si>
  <si>
    <t>－</t>
  </si>
  <si>
    <t>－</t>
  </si>
  <si>
    <t>注）　総数には従業上の地位「不詳」を含む。</t>
  </si>
  <si>
    <t>注２）　雇用者には「役員」を含む。</t>
  </si>
  <si>
    <t>注）総数には配偶関係「不詳」を含む。</t>
  </si>
  <si>
    <t>総　　　　数</t>
  </si>
  <si>
    <t>雇用者</t>
  </si>
  <si>
    <t>役員</t>
  </si>
  <si>
    <t>雇人のある業主</t>
  </si>
  <si>
    <t>雇人のない業主</t>
  </si>
  <si>
    <t>家族従業者</t>
  </si>
  <si>
    <t>家庭内職者</t>
  </si>
  <si>
    <t>夫婦のみの世帯</t>
  </si>
  <si>
    <t>夫婦と子供から成る世帯</t>
  </si>
  <si>
    <t>男親と子供から成る世帯</t>
  </si>
  <si>
    <t>女親と子供から成る世帯</t>
  </si>
  <si>
    <t>夫婦と両親から成る世帯</t>
  </si>
  <si>
    <t>夫婦とひとり親から成る世帯</t>
  </si>
  <si>
    <t>夫婦，子供と両親から成る世帯</t>
  </si>
  <si>
    <t>夫婦，子供とひとり親から成る世帯</t>
  </si>
  <si>
    <t>延べ面積　　　　　　　　（１４区分）</t>
  </si>
  <si>
    <t>主　　　　　　世　　　　　　帯</t>
  </si>
  <si>
    <t>２５０㎡以上</t>
  </si>
  <si>
    <t>15階建以上</t>
  </si>
  <si>
    <t>　２０㎡未満</t>
  </si>
  <si>
    <t>夫婦と他の親族（親，子供を含まない）から成る世帯</t>
  </si>
  <si>
    <t>夫婦，子供と他の親族（親を含まない）から成る世帯</t>
  </si>
  <si>
    <t>夫婦，親と他の親族（子供を含まない）から成る世帯</t>
  </si>
  <si>
    <t>夫婦，子供，親と他の親族から成る世帯</t>
  </si>
  <si>
    <t>兄弟姉妹のみから成る世帯</t>
  </si>
  <si>
    <t>核　　家　　族　　世　　帯</t>
  </si>
  <si>
    <t>単独世帯</t>
  </si>
  <si>
    <t>３世代　世帯</t>
  </si>
  <si>
    <t>世帯人員</t>
  </si>
  <si>
    <t>持ち家</t>
  </si>
  <si>
    <t>１７年　　　　（２００５）</t>
  </si>
  <si>
    <t>給与住宅</t>
  </si>
  <si>
    <t>間借り</t>
  </si>
  <si>
    <t>夫婦と他の親族から成る世帯</t>
  </si>
  <si>
    <t>地　　区　（14区分）</t>
  </si>
  <si>
    <t>主　　　世　　　帯</t>
  </si>
  <si>
    <t>持　　　ち　　　家</t>
  </si>
  <si>
    <t>給　　与　　住　　宅</t>
  </si>
  <si>
    <t>間　　　借　　　り</t>
  </si>
  <si>
    <t>宮下通１～５丁目　　　　</t>
  </si>
  <si>
    <t>神居１条～９条　　　　　</t>
  </si>
  <si>
    <t>神楽１条～７条</t>
  </si>
  <si>
    <t>１～９条通１～５丁目　　</t>
  </si>
  <si>
    <t>神居町神岡　　　　　　　</t>
  </si>
  <si>
    <t>２条西～９条西　　　　　</t>
  </si>
  <si>
    <t>神居町上雨紛　　　　　　</t>
  </si>
  <si>
    <t>西御料１条～５条</t>
  </si>
  <si>
    <t>曙１条～３条　　　　　　</t>
  </si>
  <si>
    <t>神居町雨紛　　　　　　　</t>
  </si>
  <si>
    <t>曙北２条～３条　　　　　</t>
  </si>
  <si>
    <t>神居町富沢　　　　　　　</t>
  </si>
  <si>
    <t>神楽岡公園</t>
  </si>
  <si>
    <t>亀吉１条～３条　　　　　</t>
  </si>
  <si>
    <t>神居町台場　　　　　　　</t>
  </si>
  <si>
    <t>緑が丘１条～５条</t>
  </si>
  <si>
    <t>宮下通６～１０丁目　　　</t>
  </si>
  <si>
    <t>神居町忠和</t>
  </si>
  <si>
    <t>緑が丘東２条～５条</t>
  </si>
  <si>
    <t>神居町西丘</t>
  </si>
  <si>
    <t>緑が丘南１条～５条</t>
  </si>
  <si>
    <t>常盤通　　　　　　　　　</t>
  </si>
  <si>
    <t>神居町豊里</t>
  </si>
  <si>
    <t>西神楽北１条～２条</t>
  </si>
  <si>
    <t>中常盤町　　　　　　　　</t>
  </si>
  <si>
    <t>神居町神華</t>
  </si>
  <si>
    <t>西神楽南１条～２条</t>
  </si>
  <si>
    <t>上常盤町　　　　　　　　</t>
  </si>
  <si>
    <t>常磐公園　　　　　　　　</t>
  </si>
  <si>
    <t>西神楽南１３～１７号</t>
  </si>
  <si>
    <t>宮下通１１～１６丁目　　</t>
  </si>
  <si>
    <t>神居町共栄</t>
  </si>
  <si>
    <t>宮下通１７～２６丁目　　</t>
  </si>
  <si>
    <t>神居町神居古潭</t>
  </si>
  <si>
    <t>高砂台</t>
  </si>
  <si>
    <t>宮前通東　　　　　　　　</t>
  </si>
  <si>
    <t>東鷹栖１条～４条</t>
  </si>
  <si>
    <t>忠和１条～９条</t>
  </si>
  <si>
    <t>東鷹栖東１線</t>
  </si>
  <si>
    <t>南１条通～南９条通　　　</t>
  </si>
  <si>
    <t>台場１条～４条</t>
  </si>
  <si>
    <t>東鷹栖１線～１５線</t>
  </si>
  <si>
    <t>旭神町　　　　　　　　　</t>
  </si>
  <si>
    <t>秋月１条～３条</t>
  </si>
  <si>
    <t>東山</t>
  </si>
  <si>
    <t>旭神１条～３条　　　　　</t>
  </si>
  <si>
    <t>神楽岡１条５～７丁目　　</t>
  </si>
  <si>
    <t>流通団地１条～４条</t>
  </si>
  <si>
    <t>緑が丘東１条１～４丁目　</t>
  </si>
  <si>
    <t>永山１条～１４条</t>
  </si>
  <si>
    <t>新富１条～３条　　　　　</t>
  </si>
  <si>
    <t>江丹別町春日</t>
  </si>
  <si>
    <t>東１条～８条　　　　　　</t>
  </si>
  <si>
    <t>江丹別町嵐山</t>
  </si>
  <si>
    <t>パルプ町１条～３条　　　</t>
  </si>
  <si>
    <t>江丹別町中園</t>
  </si>
  <si>
    <t>金星町　　　　　　　　　</t>
  </si>
  <si>
    <t>江丹別町共和</t>
  </si>
  <si>
    <t>新星町　　　　　　　　　</t>
  </si>
  <si>
    <t>江丹別町芳野</t>
  </si>
  <si>
    <t>大雪通　　　　　　　　　</t>
  </si>
  <si>
    <t>江丹別町西里</t>
  </si>
  <si>
    <t>旭町１条～２条　　　　　</t>
  </si>
  <si>
    <t>江丹別町拓北</t>
  </si>
  <si>
    <t>大町１条～３条　　　　　</t>
  </si>
  <si>
    <t>江丹別町富原</t>
  </si>
  <si>
    <t>川端町１条～７条　　　　</t>
  </si>
  <si>
    <t>江丹別町中央</t>
  </si>
  <si>
    <t>旭岡　　　　　　　　　　</t>
  </si>
  <si>
    <t>近文町　　　　　　　　　</t>
  </si>
  <si>
    <t>錦町　　　　　　　　　　</t>
  </si>
  <si>
    <t>東旭川北１条～３条</t>
  </si>
  <si>
    <t>東旭川南１条～２条</t>
  </si>
  <si>
    <t>北門町　　　　　　　　　</t>
  </si>
  <si>
    <t>工業団地１条～５条</t>
  </si>
  <si>
    <t>緑町　　　　　　　　　　</t>
  </si>
  <si>
    <t>本町　　　　　　　　　　</t>
  </si>
  <si>
    <t>東旭川町下兵村</t>
  </si>
  <si>
    <t>東旭川町上兵村</t>
  </si>
  <si>
    <t>東旭川町日ノ出</t>
  </si>
  <si>
    <t>東旭川町忠別</t>
  </si>
  <si>
    <t>東旭川町旭正</t>
  </si>
  <si>
    <t>東旭川町共栄</t>
  </si>
  <si>
    <t>東旭川町豊田</t>
  </si>
  <si>
    <t>東旭川町桜岡</t>
  </si>
  <si>
    <t>東旭川町東桜岡</t>
  </si>
  <si>
    <t>東旭川町倉沼</t>
  </si>
  <si>
    <t>東旭川町米原</t>
  </si>
  <si>
    <t>東旭川町瑞穂</t>
  </si>
  <si>
    <t>ﾃﾞｰﾀ
ｿﾞｰﾝ</t>
  </si>
  <si>
    <t>ﾃﾞｰﾀ
ｿﾞｰﾝ</t>
  </si>
  <si>
    <t>１～１０条通６～１０丁目</t>
  </si>
  <si>
    <t>新開</t>
  </si>
  <si>
    <t>１～１１条通１７～２５丁目</t>
  </si>
  <si>
    <t>末広１条～８条４～１５丁目</t>
  </si>
  <si>
    <t>緑台</t>
  </si>
  <si>
    <t>東光１条～２７条５～１０丁目</t>
  </si>
  <si>
    <t>春光町　　　　　　　　　</t>
  </si>
  <si>
    <t>字近文５線～８線　　　　</t>
  </si>
  <si>
    <t>住吉４条～７条　　　　　</t>
  </si>
  <si>
    <t>住宅以外に住む　　　一　 般　 世　 帯</t>
  </si>
  <si>
    <t>共　　　　　　　　　　同　　　　　　　　　　住　　　　　　　　　　宅</t>
  </si>
  <si>
    <t>建　　物　　全　　体　　の　　階　　数</t>
  </si>
  <si>
    <t>（　再　掲　）　世帯が住んでいる階</t>
  </si>
  <si>
    <t>１・２階建</t>
  </si>
  <si>
    <t>１・２階</t>
  </si>
  <si>
    <t>一戸建</t>
  </si>
  <si>
    <t>長屋建</t>
  </si>
  <si>
    <t>西</t>
  </si>
  <si>
    <t>中央</t>
  </si>
  <si>
    <t>大成</t>
  </si>
  <si>
    <t>東</t>
  </si>
  <si>
    <t>東旭川</t>
  </si>
  <si>
    <t>新旭川</t>
  </si>
  <si>
    <t>永山</t>
  </si>
  <si>
    <t>北星</t>
  </si>
  <si>
    <t>春光</t>
  </si>
  <si>
    <t>東鷹栖</t>
  </si>
  <si>
    <t>柏木</t>
  </si>
  <si>
    <t>江丹別</t>
  </si>
  <si>
    <t>神居町富岡</t>
  </si>
  <si>
    <t>神居町御料</t>
  </si>
  <si>
    <t>神楽</t>
  </si>
  <si>
    <t>西神楽</t>
  </si>
  <si>
    <t>単位：世帯</t>
  </si>
  <si>
    <t>地　区</t>
  </si>
  <si>
    <t>世　　　　帯　　　　数</t>
  </si>
  <si>
    <t>平成２年　　（１９９０）</t>
  </si>
  <si>
    <t>７年　　　　　（１９９５）</t>
  </si>
  <si>
    <t>１２年　　　　（２０００）</t>
  </si>
  <si>
    <t>総数</t>
  </si>
  <si>
    <t>単位：人</t>
  </si>
  <si>
    <t>人　　　　　　　　　　口</t>
  </si>
  <si>
    <t>世帯数</t>
  </si>
  <si>
    <t>１丁目</t>
  </si>
  <si>
    <t>２丁目</t>
  </si>
  <si>
    <t>３丁目</t>
  </si>
  <si>
    <t>４丁目</t>
  </si>
  <si>
    <t>５丁目</t>
  </si>
  <si>
    <t>６丁目</t>
  </si>
  <si>
    <t>一宮市</t>
  </si>
  <si>
    <t>高槻市（中核）</t>
  </si>
  <si>
    <t>複合サービス事業</t>
  </si>
  <si>
    <t>さいたま市（指定）</t>
  </si>
  <si>
    <t>堺市（指定）</t>
  </si>
  <si>
    <t>春光五区一条</t>
  </si>
  <si>
    <t>春光五区二条</t>
  </si>
  <si>
    <t>春光五区三条</t>
  </si>
  <si>
    <t>春光五区四条</t>
  </si>
  <si>
    <t>春光五区五条</t>
  </si>
  <si>
    <t>春光六区一条</t>
  </si>
  <si>
    <t>春光六区二条</t>
  </si>
  <si>
    <t>春光六区三条</t>
  </si>
  <si>
    <t>春光六区四条</t>
  </si>
  <si>
    <t>１０号</t>
  </si>
  <si>
    <t>東鷹栖二線</t>
  </si>
  <si>
    <t>２０号</t>
  </si>
  <si>
    <t>東鷹栖十五線</t>
  </si>
  <si>
    <t>西神楽一線</t>
  </si>
  <si>
    <t>８号</t>
  </si>
  <si>
    <t>西神楽二線</t>
  </si>
  <si>
    <t>西神楽三線</t>
  </si>
  <si>
    <t>西神楽四線</t>
  </si>
  <si>
    <t>注）　都市名中の（指定）は指定都市，（中核）は中核市を示す。</t>
  </si>
  <si>
    <t xml:space="preserve">  </t>
  </si>
  <si>
    <t>男</t>
  </si>
  <si>
    <t>女</t>
  </si>
  <si>
    <t>０～４歳</t>
  </si>
  <si>
    <t>５５～５９歳</t>
  </si>
  <si>
    <t>５～９歳</t>
  </si>
  <si>
    <t>６０～６４歳</t>
  </si>
  <si>
    <t>１０～１４歳</t>
  </si>
  <si>
    <t>６５～６９歳</t>
  </si>
  <si>
    <t>１５～１９歳</t>
  </si>
  <si>
    <t>７０～７４歳</t>
  </si>
  <si>
    <t>２０～２４歳</t>
  </si>
  <si>
    <t>７５～７９歳</t>
  </si>
  <si>
    <t>２５～２９歳</t>
  </si>
  <si>
    <t>８０～８４歳</t>
  </si>
  <si>
    <t>３０～３４歳</t>
  </si>
  <si>
    <t>８５～８９歳</t>
  </si>
  <si>
    <t>３５～３９歳</t>
  </si>
  <si>
    <t>９０～９４歳</t>
  </si>
  <si>
    <t>４０～４４歳</t>
  </si>
  <si>
    <t>９５～９９歳</t>
  </si>
  <si>
    <t>４５～４９歳</t>
  </si>
  <si>
    <t>不　　詳</t>
  </si>
  <si>
    <t>総　　数</t>
  </si>
  <si>
    <t>平均年齢</t>
  </si>
  <si>
    <t>５０～５４歳</t>
  </si>
  <si>
    <t>１５歳未満</t>
  </si>
  <si>
    <t>１５～６４歳</t>
  </si>
  <si>
    <t>６５歳以上</t>
  </si>
  <si>
    <t>年齢（５歳階級）</t>
  </si>
  <si>
    <t>総　　　数</t>
  </si>
  <si>
    <t>未　　　婚</t>
  </si>
  <si>
    <t>有　配　偶</t>
  </si>
  <si>
    <t>死　　　別</t>
  </si>
  <si>
    <t>離　　　別</t>
  </si>
  <si>
    <t>（再掲）</t>
  </si>
  <si>
    <t>　65歳以上</t>
  </si>
  <si>
    <t>　75歳以上</t>
  </si>
  <si>
    <t>労　　　　　　　　　　働　　　　　　　　　　力　　　　　　　　　　人　　　　　　　　　　口</t>
  </si>
  <si>
    <t>非　　労　　働　　力　　人　　口</t>
  </si>
  <si>
    <t>就　　　　　　業　　　　　　者</t>
  </si>
  <si>
    <t>（再掲）　　　　雇　　　　用　　　　者</t>
  </si>
  <si>
    <t>主に仕事</t>
  </si>
  <si>
    <t>休業者</t>
  </si>
  <si>
    <t>家事</t>
  </si>
  <si>
    <t>通学</t>
  </si>
  <si>
    <t>その他</t>
  </si>
  <si>
    <t>15～19歳</t>
  </si>
  <si>
    <t>85歳以上</t>
  </si>
  <si>
    <t>65歳以上</t>
  </si>
  <si>
    <t>65～74歳</t>
  </si>
  <si>
    <t>75歳以上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</si>
  <si>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</si>
  <si>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</si>
  <si>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</si>
  <si>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</si>
  <si>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</si>
  <si>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</si>
  <si>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</si>
  <si>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</si>
  <si>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</si>
  <si>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</si>
  <si>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</si>
  <si>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</si>
  <si>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</si>
  <si>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八王子市</t>
  </si>
  <si>
    <t>岐阜市（中核）</t>
  </si>
  <si>
    <t>藤沢市</t>
  </si>
  <si>
    <t>豊田市（中核）</t>
  </si>
  <si>
    <t>最年少の子供が0 ～ 4歳</t>
  </si>
  <si>
    <t>5 ～ 9歳</t>
  </si>
  <si>
    <t>10～14歳</t>
  </si>
  <si>
    <t>20歳以上</t>
  </si>
  <si>
    <t>夫婦のいる核家族世帯</t>
  </si>
  <si>
    <t>夫 婦 の い る 一 般 世 帯</t>
  </si>
  <si>
    <t>子　　　　　供　　　　　な　　　　　し</t>
  </si>
  <si>
    <t>子　　　　　供　　　　　あ　　　　　り</t>
  </si>
  <si>
    <t>世　　　　　　　　　　帯　　　　　　　　　　数</t>
  </si>
  <si>
    <t>漁業</t>
  </si>
  <si>
    <t>建設業</t>
  </si>
  <si>
    <t>製造業</t>
  </si>
  <si>
    <t>分類不能の産業</t>
  </si>
  <si>
    <t>韓国・朝鮮</t>
  </si>
  <si>
    <t>中国</t>
  </si>
  <si>
    <t>集中地区面積</t>
  </si>
  <si>
    <t>集中地区人口</t>
  </si>
  <si>
    <t>全市人口</t>
  </si>
  <si>
    <t>横浜市（指定）</t>
  </si>
  <si>
    <t>大阪市（指定）</t>
  </si>
  <si>
    <t>名古屋市（指定）</t>
  </si>
  <si>
    <t>札幌市（指定）</t>
  </si>
  <si>
    <t>神戸市（指定）</t>
  </si>
  <si>
    <t>京都市（指定）</t>
  </si>
  <si>
    <t>福岡市（指定）</t>
  </si>
  <si>
    <t>川崎市（指定）</t>
  </si>
  <si>
    <t>広島市（指定）</t>
  </si>
  <si>
    <t>北九州市（指定）</t>
  </si>
  <si>
    <t>仙台市（指定）</t>
  </si>
  <si>
    <t>千葉市（指定）</t>
  </si>
  <si>
    <t>各年１０月１日現在</t>
  </si>
  <si>
    <t>一　般　世　帯　数</t>
  </si>
  <si>
    <t>（第8表続き）</t>
  </si>
  <si>
    <t>神楽岡２条～１６条</t>
  </si>
  <si>
    <t>神楽岡１条４丁目</t>
  </si>
  <si>
    <t>-</t>
  </si>
  <si>
    <t>平成２２年１０月１日現在</t>
  </si>
  <si>
    <t>　85歳以上</t>
  </si>
  <si>
    <t>　　　　　　　　非就業（４区分）別夫婦のいる一般世帯数及び世帯人員</t>
  </si>
  <si>
    <t>世　　　　　　帯　　　　　　人　　　　　　員</t>
  </si>
  <si>
    <t>夫婦のいるその他の世帯（同居の親あり）</t>
  </si>
  <si>
    <t>夫婦のいるその他の世帯（同居の親なし）</t>
  </si>
  <si>
    <t>注１）　総数には労働力状態「不詳」を含む。</t>
  </si>
  <si>
    <t>農業,林業</t>
  </si>
  <si>
    <t>うち農業</t>
  </si>
  <si>
    <t>鉱業,採石業,砂利採取業</t>
  </si>
  <si>
    <t>F</t>
  </si>
  <si>
    <t>運輸業,郵便業</t>
  </si>
  <si>
    <t>不動産業，物品賃貸業</t>
  </si>
  <si>
    <t>学術研究,専門・技術サービス業</t>
  </si>
  <si>
    <t>宿泊業，飲食サービス業</t>
  </si>
  <si>
    <t>生活関連サービス業,娯楽業</t>
  </si>
  <si>
    <t>S</t>
  </si>
  <si>
    <r>
      <t>公務</t>
    </r>
    <r>
      <rPr>
        <sz val="6"/>
        <rFont val="ＭＳ Ｐ明朝"/>
        <family val="1"/>
      </rPr>
      <t>(他に分類されるものを除く)</t>
    </r>
  </si>
  <si>
    <t>T</t>
  </si>
  <si>
    <t>J</t>
  </si>
  <si>
    <t>O</t>
  </si>
  <si>
    <t>P</t>
  </si>
  <si>
    <t>Q</t>
  </si>
  <si>
    <t>R</t>
  </si>
  <si>
    <t>不動産業,物品賃貸業</t>
  </si>
  <si>
    <t>宿泊業,飲食サービス業</t>
  </si>
  <si>
    <t>生活関連サービス業,娯楽業</t>
  </si>
  <si>
    <t>医療,福祉</t>
  </si>
  <si>
    <t xml:space="preserve">    派遣社員　　　　　　</t>
  </si>
  <si>
    <t xml:space="preserve">    正規の職員</t>
  </si>
  <si>
    <t xml:space="preserve">    ﾊﾟｰﾄ･ｱﾙﾊﾞｲﾄ</t>
  </si>
  <si>
    <t>一般世帯総数</t>
  </si>
  <si>
    <t>第１０表　世帯の家族類型（１６区分），世帯人員（７区分）別一般世帯数（３世代世帯及び６歳未満・１２歳未満・１５歳未満・</t>
  </si>
  <si>
    <t>核　　家　　族　　以　　外　　　の　　　世　　帯</t>
  </si>
  <si>
    <t>他に分類されない世帯</t>
  </si>
  <si>
    <t>世帯人員　１人</t>
  </si>
  <si>
    <t>-</t>
  </si>
  <si>
    <t>フィリピン</t>
  </si>
  <si>
    <t>タイ</t>
  </si>
  <si>
    <t>－</t>
  </si>
  <si>
    <t>インドネシア</t>
  </si>
  <si>
    <t>ベトナム</t>
  </si>
  <si>
    <t>イギリス</t>
  </si>
  <si>
    <t>アメリカ</t>
  </si>
  <si>
    <t>ブラジル</t>
  </si>
  <si>
    <t>ペルー</t>
  </si>
  <si>
    <t>人口密度（1㎢当たり）</t>
  </si>
  <si>
    <t>全市面積</t>
  </si>
  <si>
    <t>人口密度（1㎢当たり）</t>
  </si>
  <si>
    <t>西宮市（中核）</t>
  </si>
  <si>
    <t>倉敷市（中核）</t>
  </si>
  <si>
    <t>大分市（中核）</t>
  </si>
  <si>
    <t>市川市</t>
  </si>
  <si>
    <t>金沢市（中核）</t>
  </si>
  <si>
    <t>福山市（中核）</t>
  </si>
  <si>
    <t>尼崎市（中核）</t>
  </si>
  <si>
    <t>長崎市（中核）</t>
  </si>
  <si>
    <t>町田市</t>
  </si>
  <si>
    <t>富山市（中核）</t>
  </si>
  <si>
    <t>高松市（中核）</t>
  </si>
  <si>
    <t>横須賀市（中核）</t>
  </si>
  <si>
    <t>新潟市（指定）</t>
  </si>
  <si>
    <t>枚方市</t>
  </si>
  <si>
    <t>浜松市（指定）</t>
  </si>
  <si>
    <t>柏市（中核）</t>
  </si>
  <si>
    <t>熊本市（中核）</t>
  </si>
  <si>
    <t>宮崎市（中核）</t>
  </si>
  <si>
    <t>相模原市（指定）</t>
  </si>
  <si>
    <t>豊中市</t>
  </si>
  <si>
    <t>静岡市（指定）</t>
  </si>
  <si>
    <t>長野市（中核）</t>
  </si>
  <si>
    <t>岡山市（指定）</t>
  </si>
  <si>
    <t>船橋市（中核）</t>
  </si>
  <si>
    <t>豊橋市（中核）</t>
  </si>
  <si>
    <t>鹿児島市（中核）</t>
  </si>
  <si>
    <t>岡崎市（中核）</t>
  </si>
  <si>
    <t>高崎市</t>
  </si>
  <si>
    <t>姫路市（中核）</t>
  </si>
  <si>
    <t>和歌山市（中核）</t>
  </si>
  <si>
    <t>松山市（中核）</t>
  </si>
  <si>
    <t>奈良市（中核）</t>
  </si>
  <si>
    <t>宇都宮市（中核）</t>
  </si>
  <si>
    <t>東大阪市（中核）</t>
  </si>
  <si>
    <t>吹田市</t>
  </si>
  <si>
    <t>川口市</t>
  </si>
  <si>
    <t>旭川市（中核）</t>
  </si>
  <si>
    <t>松戸市</t>
  </si>
  <si>
    <t>高知市（中核）</t>
  </si>
  <si>
    <t>１～１０条通１１～１６丁目　</t>
  </si>
  <si>
    <t>宮前通西</t>
  </si>
  <si>
    <t>豊岡１条～１５条１～４丁目</t>
  </si>
  <si>
    <t>東光１条～１８条１～４丁目</t>
  </si>
  <si>
    <t>豊岡１条～１６条５～１１丁目</t>
  </si>
  <si>
    <t>パルプ町</t>
  </si>
  <si>
    <t>永山町２～１６丁目</t>
  </si>
  <si>
    <t>花咲町　　　</t>
  </si>
  <si>
    <t>春光台１条～５条1～５丁目　</t>
  </si>
  <si>
    <t>末広東１条～３条１～３丁目　</t>
  </si>
  <si>
    <t>末広１条～８条１～３丁目　　</t>
  </si>
  <si>
    <t>春光１条～７条　　　　　</t>
  </si>
  <si>
    <t>春光台１条～５条６～１２丁目</t>
  </si>
  <si>
    <t>東鷹栖東１条～３条</t>
  </si>
  <si>
    <t>江丹別町清水</t>
  </si>
  <si>
    <t>神居町春志内</t>
  </si>
  <si>
    <t>台場東</t>
  </si>
  <si>
    <t>南が丘</t>
  </si>
  <si>
    <t>西神楽１線～４線４～８号</t>
  </si>
  <si>
    <t>西神楽１線～５線８～３４号</t>
  </si>
  <si>
    <t>永山北１条～３条</t>
  </si>
  <si>
    <t>末広東１条～３条４～１５丁目</t>
  </si>
  <si>
    <t>「西神楽１～４線８号」は神楽地区と西神楽地区にまたいでいるが，集計上，神楽地区とした。</t>
  </si>
  <si>
    <t>町字名</t>
  </si>
  <si>
    <t>丁目</t>
  </si>
  <si>
    <t>公区コード</t>
  </si>
  <si>
    <t>公区</t>
  </si>
  <si>
    <t>世帯数</t>
  </si>
  <si>
    <t>人口</t>
  </si>
  <si>
    <t>(平成1７年世帯数)</t>
  </si>
  <si>
    <t>(平成1７年人口)</t>
  </si>
  <si>
    <t>西計</t>
  </si>
  <si>
    <t>宮下通</t>
  </si>
  <si>
    <t>１丁目</t>
  </si>
  <si>
    <t>西</t>
  </si>
  <si>
    <t>２丁目</t>
  </si>
  <si>
    <t>３丁目</t>
  </si>
  <si>
    <t>４丁目</t>
  </si>
  <si>
    <t>５丁目</t>
  </si>
  <si>
    <t>一条通</t>
  </si>
  <si>
    <t>二条通</t>
  </si>
  <si>
    <t>西</t>
  </si>
  <si>
    <t>三条通</t>
  </si>
  <si>
    <t>四条通</t>
  </si>
  <si>
    <t>五条通</t>
  </si>
  <si>
    <t>六条通</t>
  </si>
  <si>
    <t>七条通</t>
  </si>
  <si>
    <t>八条通</t>
  </si>
  <si>
    <t>九条通</t>
  </si>
  <si>
    <t>二条西</t>
  </si>
  <si>
    <t>三条西</t>
  </si>
  <si>
    <t>６丁目</t>
  </si>
  <si>
    <t>四条西</t>
  </si>
  <si>
    <t>７丁目</t>
  </si>
  <si>
    <t>８丁目</t>
  </si>
  <si>
    <t>９丁目</t>
  </si>
  <si>
    <t>五条西</t>
  </si>
  <si>
    <t>－</t>
  </si>
  <si>
    <t>六条西</t>
  </si>
  <si>
    <t>七条西</t>
  </si>
  <si>
    <t>八条西</t>
  </si>
  <si>
    <t>九条西</t>
  </si>
  <si>
    <t>曙一条</t>
  </si>
  <si>
    <t>曙二条</t>
  </si>
  <si>
    <t>曙三条</t>
  </si>
  <si>
    <t>曙北二条</t>
  </si>
  <si>
    <t>曙北三条</t>
  </si>
  <si>
    <t>亀吉一条</t>
  </si>
  <si>
    <t>亀吉二条</t>
  </si>
  <si>
    <t>亀吉三条</t>
  </si>
  <si>
    <t>中央計</t>
  </si>
  <si>
    <t>中央</t>
  </si>
  <si>
    <t>１０丁目</t>
  </si>
  <si>
    <t>中央</t>
  </si>
  <si>
    <t>十条通</t>
  </si>
  <si>
    <t>常盤通</t>
  </si>
  <si>
    <t>中常盤町</t>
  </si>
  <si>
    <t>上常盤町</t>
  </si>
  <si>
    <t>常磐公園</t>
  </si>
  <si>
    <t>大成計</t>
  </si>
  <si>
    <t>１１丁目</t>
  </si>
  <si>
    <t>大成</t>
  </si>
  <si>
    <t>１２丁目</t>
  </si>
  <si>
    <t>１３丁目</t>
  </si>
  <si>
    <t>１４丁目</t>
  </si>
  <si>
    <t>１５丁目</t>
  </si>
  <si>
    <t>１６丁目</t>
  </si>
  <si>
    <t>大成</t>
  </si>
  <si>
    <t>宮前通西</t>
  </si>
  <si>
    <t>東計</t>
  </si>
  <si>
    <t>１７丁目</t>
  </si>
  <si>
    <t>東</t>
  </si>
  <si>
    <t>１８丁目</t>
  </si>
  <si>
    <t>１９丁目</t>
  </si>
  <si>
    <t>２０丁目</t>
  </si>
  <si>
    <t>２１丁目</t>
  </si>
  <si>
    <t>２２丁目</t>
  </si>
  <si>
    <t>２３丁目</t>
  </si>
  <si>
    <t>２４丁目</t>
  </si>
  <si>
    <t>２５丁目</t>
  </si>
  <si>
    <t>２６丁目</t>
  </si>
  <si>
    <t>東</t>
  </si>
  <si>
    <t>十一条通</t>
  </si>
  <si>
    <t>宮前通東</t>
  </si>
  <si>
    <t>豊岡一条</t>
  </si>
  <si>
    <t>豊岡二条</t>
  </si>
  <si>
    <t>豊岡三条</t>
  </si>
  <si>
    <t>豊岡四条</t>
  </si>
  <si>
    <t>豊岡五条</t>
  </si>
  <si>
    <t>豊岡六条</t>
  </si>
  <si>
    <t>豊岡七条</t>
  </si>
  <si>
    <t>豊岡八条</t>
  </si>
  <si>
    <t>豊岡九条</t>
  </si>
  <si>
    <t>豊岡十条</t>
  </si>
  <si>
    <t>－</t>
  </si>
  <si>
    <t>豊岡十一条</t>
  </si>
  <si>
    <t>豊岡十二条</t>
  </si>
  <si>
    <t>豊岡十三条</t>
  </si>
  <si>
    <t>豊岡十四条</t>
  </si>
  <si>
    <t>豊岡十五条</t>
  </si>
  <si>
    <t>東光一条</t>
  </si>
  <si>
    <t>東光二条</t>
  </si>
  <si>
    <t>東光三条</t>
  </si>
  <si>
    <t>東光四条</t>
  </si>
  <si>
    <t>東光五条</t>
  </si>
  <si>
    <t>東光六条</t>
  </si>
  <si>
    <t>東光七条</t>
  </si>
  <si>
    <t>東光八条</t>
  </si>
  <si>
    <t>東光九条</t>
  </si>
  <si>
    <t>東光十条</t>
  </si>
  <si>
    <t>東光十一条</t>
  </si>
  <si>
    <t>東光十二条</t>
  </si>
  <si>
    <t>東光十三条</t>
  </si>
  <si>
    <t>東光十四条</t>
  </si>
  <si>
    <t>東光十五条</t>
  </si>
  <si>
    <t>東光十六条</t>
  </si>
  <si>
    <t>東光十七条</t>
  </si>
  <si>
    <t>東光十八条</t>
  </si>
  <si>
    <t>南一条通</t>
  </si>
  <si>
    <t>南二条通</t>
  </si>
  <si>
    <t>南三条通</t>
  </si>
  <si>
    <t>南四条通</t>
  </si>
  <si>
    <t>南五条通</t>
  </si>
  <si>
    <t>南六条通</t>
  </si>
  <si>
    <t>南七条通</t>
  </si>
  <si>
    <t>南八条通</t>
  </si>
  <si>
    <t>南九条通</t>
  </si>
  <si>
    <t>旭神町</t>
  </si>
  <si>
    <t>旭神一条</t>
  </si>
  <si>
    <t>旭神二条</t>
  </si>
  <si>
    <t>旭神三条</t>
  </si>
  <si>
    <t>神楽岡一条</t>
  </si>
  <si>
    <t>緑が丘東一条</t>
  </si>
  <si>
    <t>東旭川計</t>
  </si>
  <si>
    <t>東旭川</t>
  </si>
  <si>
    <t>東旭川</t>
  </si>
  <si>
    <t>豊岡十六条</t>
  </si>
  <si>
    <t>東光十九条</t>
  </si>
  <si>
    <t>東光二十条</t>
  </si>
  <si>
    <t>東光二十一条</t>
  </si>
  <si>
    <t>東光二十二条</t>
  </si>
  <si>
    <t>東光二十三条</t>
  </si>
  <si>
    <t>東光二十四条</t>
  </si>
  <si>
    <t>東光二十五条</t>
  </si>
  <si>
    <t>東旭川北一条</t>
  </si>
  <si>
    <t>東旭川北二条</t>
  </si>
  <si>
    <t>東旭川北三条</t>
  </si>
  <si>
    <t>東旭川南一条</t>
  </si>
  <si>
    <t>東旭川南二条</t>
  </si>
  <si>
    <t>工業団地一条</t>
  </si>
  <si>
    <t>工業団地二条</t>
  </si>
  <si>
    <t>工業団地三条</t>
  </si>
  <si>
    <t>工業団地四条</t>
  </si>
  <si>
    <t>工業団地五条</t>
  </si>
  <si>
    <t>新旭川計</t>
  </si>
  <si>
    <t>新富一条</t>
  </si>
  <si>
    <t>新旭川</t>
  </si>
  <si>
    <t>新旭川</t>
  </si>
  <si>
    <t>新富二条</t>
  </si>
  <si>
    <t>新富三条</t>
  </si>
  <si>
    <t>東一条</t>
  </si>
  <si>
    <t>東二条</t>
  </si>
  <si>
    <t>東三条</t>
  </si>
  <si>
    <t>東四条</t>
  </si>
  <si>
    <t>東五条</t>
  </si>
  <si>
    <t>東六条</t>
  </si>
  <si>
    <t>東七条</t>
  </si>
  <si>
    <t>東八条</t>
  </si>
  <si>
    <t>パルプ町</t>
  </si>
  <si>
    <t>パルプ町一条</t>
  </si>
  <si>
    <t>パルプ町二条</t>
  </si>
  <si>
    <t>金星町</t>
  </si>
  <si>
    <t>新星町</t>
  </si>
  <si>
    <t>大雪通</t>
  </si>
  <si>
    <t>永山計</t>
  </si>
  <si>
    <t>秋月一条</t>
  </si>
  <si>
    <t>永山</t>
  </si>
  <si>
    <t>永山</t>
  </si>
  <si>
    <t>秋月二条</t>
  </si>
  <si>
    <t>秋月三条</t>
  </si>
  <si>
    <t>永山町</t>
  </si>
  <si>
    <t>永山北１条</t>
  </si>
  <si>
    <t>永山北２条</t>
  </si>
  <si>
    <t>永山北３条</t>
  </si>
  <si>
    <t>流通団地一条</t>
  </si>
  <si>
    <t>流通団地二条</t>
  </si>
  <si>
    <t>流通団地三条</t>
  </si>
  <si>
    <t>流通団地四条</t>
  </si>
  <si>
    <t>永山一条</t>
  </si>
  <si>
    <t>永山二条</t>
  </si>
  <si>
    <t>永山三条</t>
  </si>
  <si>
    <t>永山四条</t>
  </si>
  <si>
    <t>永山五条</t>
  </si>
  <si>
    <t>永山六条</t>
  </si>
  <si>
    <t>永山七条</t>
  </si>
  <si>
    <t>永山八条</t>
  </si>
  <si>
    <t>永山九条</t>
  </si>
  <si>
    <t>永山十条</t>
  </si>
  <si>
    <t>永山十一条</t>
  </si>
  <si>
    <t>永山十二条</t>
  </si>
  <si>
    <t>永山十三条</t>
  </si>
  <si>
    <t>永山十四条</t>
  </si>
  <si>
    <t>北星計</t>
  </si>
  <si>
    <t>旭町一条</t>
  </si>
  <si>
    <t>北星</t>
  </si>
  <si>
    <t>北星</t>
  </si>
  <si>
    <t>旭町二条</t>
  </si>
  <si>
    <t>大町一条</t>
  </si>
  <si>
    <t>大町二条</t>
  </si>
  <si>
    <t>大町三条</t>
  </si>
  <si>
    <t>川端町一条</t>
  </si>
  <si>
    <t>川端町二条</t>
  </si>
  <si>
    <t>川端町三条</t>
  </si>
  <si>
    <t>川端町四条</t>
  </si>
  <si>
    <t>川端町五条</t>
  </si>
  <si>
    <t>川端町六条</t>
  </si>
  <si>
    <t>川端町七条</t>
  </si>
  <si>
    <t>旭岡</t>
  </si>
  <si>
    <t>近文町</t>
  </si>
  <si>
    <t>錦町</t>
  </si>
  <si>
    <t>花咲町</t>
  </si>
  <si>
    <t>北門町</t>
  </si>
  <si>
    <t>緑町</t>
  </si>
  <si>
    <t>本町</t>
  </si>
  <si>
    <t>春光計</t>
  </si>
  <si>
    <t>春光町</t>
  </si>
  <si>
    <t>春光</t>
  </si>
  <si>
    <t>春光一条</t>
  </si>
  <si>
    <t>春光</t>
  </si>
  <si>
    <t>春光二条</t>
  </si>
  <si>
    <t>春光三条</t>
  </si>
  <si>
    <t>春光四条</t>
  </si>
  <si>
    <t>春光五条</t>
  </si>
  <si>
    <t>春光六条</t>
  </si>
  <si>
    <t>春光七条</t>
  </si>
  <si>
    <t>春光台一条</t>
  </si>
  <si>
    <t>春光台二条</t>
  </si>
  <si>
    <t>春光台三条</t>
  </si>
  <si>
    <t>春光台四条</t>
  </si>
  <si>
    <t>春光台五条</t>
  </si>
  <si>
    <t>末広東一条</t>
  </si>
  <si>
    <t>末広東二条</t>
  </si>
  <si>
    <t>末広東三条</t>
  </si>
  <si>
    <t>末広一条</t>
  </si>
  <si>
    <t>末広二条</t>
  </si>
  <si>
    <t>末広三条</t>
  </si>
  <si>
    <t>末広四条</t>
  </si>
  <si>
    <t>末広五条</t>
  </si>
  <si>
    <t>末広六条</t>
  </si>
  <si>
    <t>末広七条</t>
  </si>
  <si>
    <t>末広八条</t>
  </si>
  <si>
    <t>住吉四条</t>
  </si>
  <si>
    <t>住吉五条</t>
  </si>
  <si>
    <t>住吉六条</t>
  </si>
  <si>
    <t>住吉七条</t>
  </si>
  <si>
    <t>字近文五線</t>
  </si>
  <si>
    <t>字近文六線</t>
  </si>
  <si>
    <t>字近文七線</t>
  </si>
  <si>
    <t>春光町国有無番地</t>
  </si>
  <si>
    <t>東鷹栖計</t>
  </si>
  <si>
    <t>東鷹栖</t>
  </si>
  <si>
    <t>東鷹栖</t>
  </si>
  <si>
    <t>東鷹栖一条</t>
  </si>
  <si>
    <t>東鷹栖</t>
  </si>
  <si>
    <t>東鷹栖二条</t>
  </si>
  <si>
    <t>東鷹栖三条</t>
  </si>
  <si>
    <t>東鷹栖四条</t>
  </si>
  <si>
    <t>東鷹栖東一線</t>
  </si>
  <si>
    <t>１７号</t>
  </si>
  <si>
    <t>１８号</t>
  </si>
  <si>
    <t>１９号</t>
  </si>
  <si>
    <t>東鷹栖一線</t>
  </si>
  <si>
    <t>１０号</t>
  </si>
  <si>
    <t>１１号</t>
  </si>
  <si>
    <t>１４号</t>
  </si>
  <si>
    <t>１５号</t>
  </si>
  <si>
    <t>１６号</t>
  </si>
  <si>
    <t>東鷹栖二線</t>
  </si>
  <si>
    <t>東鷹栖三線</t>
  </si>
  <si>
    <t>２０号</t>
  </si>
  <si>
    <t>東鷹栖四線</t>
  </si>
  <si>
    <t>１２号</t>
  </si>
  <si>
    <t>１３号</t>
  </si>
  <si>
    <t>２１号</t>
  </si>
  <si>
    <t>東鷹栖五線</t>
  </si>
  <si>
    <t>２２号</t>
  </si>
  <si>
    <t>東鷹栖六線</t>
  </si>
  <si>
    <t>東鷹栖七線</t>
  </si>
  <si>
    <t>東鷹栖八線</t>
  </si>
  <si>
    <t>東鷹栖九線</t>
  </si>
  <si>
    <t>東鷹栖十線</t>
  </si>
  <si>
    <t>２３号</t>
  </si>
  <si>
    <t>東鷹栖十一線</t>
  </si>
  <si>
    <t>２４号</t>
  </si>
  <si>
    <t>東鷹栖十二線</t>
  </si>
  <si>
    <t>東鷹栖十三線</t>
  </si>
  <si>
    <t>東鷹栖十四線</t>
  </si>
  <si>
    <t>緑台</t>
  </si>
  <si>
    <t>東鷹栖東一条</t>
  </si>
  <si>
    <t>－</t>
  </si>
  <si>
    <t>東鷹栖東二条</t>
  </si>
  <si>
    <t>東鷹栖東三条</t>
  </si>
  <si>
    <t>江丹別計</t>
  </si>
  <si>
    <t>江丹別</t>
  </si>
  <si>
    <t>江丹別</t>
  </si>
  <si>
    <t>江丹別町清水</t>
  </si>
  <si>
    <t>神居計</t>
  </si>
  <si>
    <t>神居一条</t>
  </si>
  <si>
    <t>神居</t>
  </si>
  <si>
    <t>神居</t>
  </si>
  <si>
    <t>神居二条</t>
  </si>
  <si>
    <t>神居三条</t>
  </si>
  <si>
    <t>神居四条</t>
  </si>
  <si>
    <t>神居五条</t>
  </si>
  <si>
    <t>神居六条</t>
  </si>
  <si>
    <t>神居七条</t>
  </si>
  <si>
    <t>神居八条</t>
  </si>
  <si>
    <t>神居九条</t>
  </si>
  <si>
    <t>神居町神岡</t>
  </si>
  <si>
    <t>神居町上雨紛</t>
  </si>
  <si>
    <t>神居町雨紛</t>
  </si>
  <si>
    <t>神居町富沢</t>
  </si>
  <si>
    <t>神居町台場</t>
  </si>
  <si>
    <t>神居町春志内</t>
  </si>
  <si>
    <t>台場東</t>
  </si>
  <si>
    <t>南が丘</t>
  </si>
  <si>
    <t>忠和一条</t>
  </si>
  <si>
    <t>忠和二条</t>
  </si>
  <si>
    <t>忠和三条</t>
  </si>
  <si>
    <t>忠和四条</t>
  </si>
  <si>
    <t>忠和五条</t>
  </si>
  <si>
    <t>忠和六条</t>
  </si>
  <si>
    <t>忠和七条</t>
  </si>
  <si>
    <t>忠和八条</t>
  </si>
  <si>
    <t>忠和九条</t>
  </si>
  <si>
    <t>台場一条</t>
  </si>
  <si>
    <t>台場二条</t>
  </si>
  <si>
    <t>台場三条</t>
  </si>
  <si>
    <t>台場四条</t>
  </si>
  <si>
    <t>神楽計</t>
  </si>
  <si>
    <t>神楽</t>
  </si>
  <si>
    <t>神楽岡二条</t>
  </si>
  <si>
    <t>神楽</t>
  </si>
  <si>
    <t>神楽岡三条</t>
  </si>
  <si>
    <t>神楽岡四条</t>
  </si>
  <si>
    <t>神楽岡五条</t>
  </si>
  <si>
    <t>神楽岡六条</t>
  </si>
  <si>
    <t>神楽岡七条</t>
  </si>
  <si>
    <t>神楽岡八条</t>
  </si>
  <si>
    <t>神楽岡九条</t>
  </si>
  <si>
    <t>神楽岡十条</t>
  </si>
  <si>
    <t>神楽岡十一条</t>
  </si>
  <si>
    <t>神楽岡十二条</t>
  </si>
  <si>
    <t>神楽岡十三条</t>
  </si>
  <si>
    <t>神楽岡十四条</t>
  </si>
  <si>
    <t>神楽岡十五条</t>
  </si>
  <si>
    <t>神楽岡十六条</t>
  </si>
  <si>
    <t>緑が丘一条</t>
  </si>
  <si>
    <t>緑が丘二条</t>
  </si>
  <si>
    <t>緑が丘三条</t>
  </si>
  <si>
    <t>緑が丘四条</t>
  </si>
  <si>
    <t>緑が丘五条</t>
  </si>
  <si>
    <t>西神楽一線</t>
  </si>
  <si>
    <t>４号</t>
  </si>
  <si>
    <t>５号</t>
  </si>
  <si>
    <t>６号</t>
  </si>
  <si>
    <t>７号</t>
  </si>
  <si>
    <t>８号</t>
  </si>
  <si>
    <t>西神楽二線</t>
  </si>
  <si>
    <t>西神楽三線</t>
  </si>
  <si>
    <t>西神楽四線</t>
  </si>
  <si>
    <t>神楽一条</t>
  </si>
  <si>
    <t>神楽二条</t>
  </si>
  <si>
    <t>神楽三条</t>
  </si>
  <si>
    <t>神楽四条</t>
  </si>
  <si>
    <t>神楽五条</t>
  </si>
  <si>
    <t>神楽六条</t>
  </si>
  <si>
    <t>神楽七条</t>
  </si>
  <si>
    <t>緑が丘南一条</t>
  </si>
  <si>
    <t>緑が丘南二条</t>
  </si>
  <si>
    <t>緑が丘南三条</t>
  </si>
  <si>
    <t>緑が丘南四条</t>
  </si>
  <si>
    <t>緑が丘南五条</t>
  </si>
  <si>
    <t>緑が丘東二条</t>
  </si>
  <si>
    <t>緑が丘東三条</t>
  </si>
  <si>
    <t>緑が丘東四条</t>
  </si>
  <si>
    <t>緑が丘東五条</t>
  </si>
  <si>
    <t>西御料一条</t>
  </si>
  <si>
    <t>西御料二条</t>
  </si>
  <si>
    <t>西御料三条</t>
  </si>
  <si>
    <t>西御料四条</t>
  </si>
  <si>
    <t>西御料五条</t>
  </si>
  <si>
    <t>西神楽計</t>
  </si>
  <si>
    <t>西神楽南一条</t>
  </si>
  <si>
    <t>西神楽</t>
  </si>
  <si>
    <t>西神楽南二条</t>
  </si>
  <si>
    <t>９号</t>
  </si>
  <si>
    <t>西神楽</t>
  </si>
  <si>
    <t>２５号</t>
  </si>
  <si>
    <t>２６号</t>
  </si>
  <si>
    <t>２７号</t>
  </si>
  <si>
    <t>２８号</t>
  </si>
  <si>
    <t>２９号</t>
  </si>
  <si>
    <t>３０号</t>
  </si>
  <si>
    <t>３１号</t>
  </si>
  <si>
    <t>３２号</t>
  </si>
  <si>
    <t>３３号</t>
  </si>
  <si>
    <t>３４号</t>
  </si>
  <si>
    <t>西神楽五線</t>
  </si>
  <si>
    <t>西神楽南</t>
  </si>
  <si>
    <t>西神楽</t>
  </si>
  <si>
    <t>西神楽北一条</t>
  </si>
  <si>
    <t>西神楽北二条</t>
  </si>
  <si>
    <t>全計</t>
  </si>
  <si>
    <t>２２年
（２０１０）</t>
  </si>
  <si>
    <t>６丁目</t>
  </si>
  <si>
    <t>２号</t>
  </si>
  <si>
    <t>４号</t>
  </si>
  <si>
    <t>５号</t>
  </si>
  <si>
    <t>４丁目</t>
  </si>
  <si>
    <t>１丁目</t>
  </si>
  <si>
    <t>新旭川</t>
  </si>
  <si>
    <t>江　丹　別</t>
  </si>
  <si>
    <t>神　　　 居</t>
  </si>
  <si>
    <t>第１７表　全国主要都市の人口順位</t>
  </si>
  <si>
    <t>１０丁目</t>
  </si>
  <si>
    <t>１０丁目</t>
  </si>
  <si>
    <r>
      <t xml:space="preserve">男女年齢 </t>
    </r>
    <r>
      <rPr>
        <sz val="7"/>
        <rFont val="ＭＳ Ｐ明朝"/>
        <family val="1"/>
      </rPr>
      <t>(５歳階級)</t>
    </r>
  </si>
  <si>
    <r>
      <t>通学</t>
    </r>
    <r>
      <rPr>
        <sz val="7"/>
        <rFont val="ＭＳ Ｐ明朝"/>
        <family val="1"/>
      </rPr>
      <t xml:space="preserve">の </t>
    </r>
    <r>
      <rPr>
        <sz val="8"/>
        <rFont val="ＭＳ Ｐ明朝"/>
        <family val="1"/>
      </rPr>
      <t>かたわ ら仕事</t>
    </r>
  </si>
  <si>
    <t>完全   失業者</t>
  </si>
  <si>
    <t>通学の かたわ ら仕事</t>
  </si>
  <si>
    <t>（再掲）　　　雇　　　　　用　　　　　者</t>
  </si>
  <si>
    <t>就　　　　　　　　業　　　　　　　　者</t>
  </si>
  <si>
    <t>第８表　産業（大分類），年齢（５歳階級），男女別１５歳以上就業者数及び平均年齢（雇用者-特掲）</t>
  </si>
  <si>
    <t>卸売業,
小売業</t>
  </si>
  <si>
    <t>金融業,
保険業</t>
  </si>
  <si>
    <t>第９表　産業（大分類），従業上の地位（８区分），男女別１５歳以上就業者数</t>
  </si>
  <si>
    <t>従業上の地位</t>
  </si>
  <si>
    <t>　　　　　　　　　うち農業</t>
  </si>
  <si>
    <t>卸売業,              小売業</t>
  </si>
  <si>
    <t>金融業,                      保険業</t>
  </si>
  <si>
    <t>６歳未満世帯員のいる一般世帯</t>
  </si>
  <si>
    <t>１２歳未満世帯員のいる一般世帯</t>
  </si>
  <si>
    <t>世　帯　人　員　　　　　　　　（７区分）</t>
  </si>
  <si>
    <t>非親族を含む世帯</t>
  </si>
  <si>
    <t>１５歳未満世帯員のいる一般世帯</t>
  </si>
  <si>
    <t>１８歳未満世帯員のいる一般世帯</t>
  </si>
  <si>
    <t>２０歳未満世帯員のいる一般世帯</t>
  </si>
  <si>
    <t>一般世帯</t>
  </si>
  <si>
    <t>非親族を含む世帯</t>
  </si>
  <si>
    <t>一般世帯総数</t>
  </si>
  <si>
    <t>公営･都市再生機構･公社の借家</t>
  </si>
  <si>
    <t>注) 一般世帯総数には世帯の家族類型「不詳」を含む。</t>
  </si>
  <si>
    <t>夫婦，子供と他の親族から成る世帯</t>
  </si>
  <si>
    <t>夫婦，親と他の親族から成る世帯</t>
  </si>
  <si>
    <t>世帯の家族類型
（１６区分）</t>
  </si>
  <si>
    <t>主　　　　 世 　　　　帯</t>
  </si>
  <si>
    <t>間　　 　　借　 　　　り</t>
  </si>
  <si>
    <t>　　　　　　　　民　営　 の　 借　家</t>
  </si>
  <si>
    <t>持　　 　ち　　 　家</t>
  </si>
  <si>
    <t>　　　持　 　　ち　 　　家</t>
  </si>
  <si>
    <t>　　　持　　 　ち 　　　家</t>
  </si>
  <si>
    <t>うち住宅に住む　　　一般世帯</t>
  </si>
  <si>
    <t>うち住宅に住む一般世帯</t>
  </si>
  <si>
    <t>３～５階建</t>
  </si>
  <si>
    <t>６～１０階建</t>
  </si>
  <si>
    <t>１１～１４階建</t>
  </si>
  <si>
    <t>３～５階</t>
  </si>
  <si>
    <t>６～１０階</t>
  </si>
  <si>
    <t>１１～１４階</t>
  </si>
  <si>
    <t>15階以上</t>
  </si>
  <si>
    <t>１世帯当たり人員(人)</t>
  </si>
  <si>
    <t>一 般 世 帯 人 員 (人)</t>
  </si>
  <si>
    <t>主　世　帯</t>
  </si>
  <si>
    <t>総　数</t>
  </si>
  <si>
    <t>　　　　　　　　　公営･都市再生機構･公社の借家</t>
  </si>
  <si>
    <t>注）</t>
  </si>
  <si>
    <t>17～22年　　　増加率　　（％）</t>
  </si>
  <si>
    <t>　 核 　家 　族  　世 　帯</t>
  </si>
  <si>
    <t>　 核 家 族 以 外 の 世 帯</t>
  </si>
  <si>
    <t>住宅の所有の関係（５区分）</t>
  </si>
  <si>
    <t>住 宅 に 住 む　　　　　　一　般　世　帯</t>
  </si>
  <si>
    <t>民営の借家</t>
  </si>
  <si>
    <t>民　営　の　借　家</t>
  </si>
  <si>
    <t>第１５表　国籍（１１区分），男女別外国人数</t>
  </si>
  <si>
    <t>注）　雇用者には「役員」を含む。</t>
  </si>
  <si>
    <t>注）総数には住宅の建て方の「不詳」を含む。</t>
  </si>
  <si>
    <t>注）住宅に住む一般世帯・人員の各総数には延べ面積「不詳」を含む。</t>
  </si>
  <si>
    <t>注）　その他には無国籍及び国名「不詳」を含む。</t>
  </si>
  <si>
    <t>東京都特別区部</t>
  </si>
  <si>
    <t>平成２２年１０月１日現在</t>
  </si>
  <si>
    <t>平成２２年１０月１日現在</t>
  </si>
  <si>
    <t>第５表　配偶関係（４区分），年齢（５歳階級），男女別１５歳以上人口</t>
  </si>
  <si>
    <t>親　　　　　　族　　　　　の　　　　　み　　　　　の　　　　　世　　　　　　帯</t>
  </si>
  <si>
    <t>親族のみの世帯</t>
  </si>
  <si>
    <t>神居町神居古潭</t>
  </si>
  <si>
    <t>注1）無人の地域については掲載していない町丁･字がある。</t>
  </si>
  <si>
    <t>注1)</t>
  </si>
  <si>
    <t>第２表　　地区別世帯数・人口</t>
  </si>
  <si>
    <t>注１） 「総数」には労働力状態「不詳」を含む。</t>
  </si>
  <si>
    <t>　　　　　　１８歳未満・２０歳未満世帯員のいる一般世帯－特掲）</t>
  </si>
  <si>
    <t>第１１表　　世帯の家族類型（１６区分），住居の種類・住宅の所有の関係（６区分）別一般世帯数及び一般世帯人員</t>
  </si>
  <si>
    <t>第１２表　住宅の建て方（８区分），住居の種類・住宅の所有の関係（６区分）別一般世帯数，一般世帯人員及び１世帯当たり人員</t>
  </si>
  <si>
    <t>単位：人，㎢</t>
  </si>
  <si>
    <t>各年１０月１日現在</t>
  </si>
  <si>
    <t>　</t>
  </si>
  <si>
    <t>平成17年（2005）</t>
  </si>
  <si>
    <t>平成22年(2010)</t>
  </si>
  <si>
    <t>－</t>
  </si>
  <si>
    <t>第１３表　地区（１４区分），住居の種類・住宅の所有の関係（６区分）別一般世帯数及び世帯人員</t>
  </si>
  <si>
    <t>第１４表　延べ面積（１４区分），住居の種類･住宅の所有の関係（６区分）別</t>
  </si>
  <si>
    <t>　　　　　　 　　 住宅に住む一般世帯数及び一般世帯人員</t>
  </si>
  <si>
    <t>平成２年 　（1990）</t>
  </si>
  <si>
    <t>平成７年　 （1995）</t>
  </si>
  <si>
    <t>平成１２年 （2000）</t>
  </si>
  <si>
    <t>平成１７年 （2005）</t>
  </si>
  <si>
    <t>平成２２年 （2010）</t>
  </si>
  <si>
    <t>注2）総務省統計局公表の「字近文七線」の世帯数・人口は，現状から「字近文五線2号」とした。</t>
  </si>
  <si>
    <t>一　般　世　帯　　　　総　　　 　　数</t>
  </si>
  <si>
    <t>第１６表　人口集中地区，人口・面積・人口密度</t>
  </si>
  <si>
    <t>総　　数</t>
  </si>
  <si>
    <t>項　　　　　　　　目</t>
  </si>
  <si>
    <t>順 位</t>
  </si>
  <si>
    <t>都　　　　市　　　　名</t>
  </si>
  <si>
    <t>人　　　　　　口</t>
  </si>
  <si>
    <t>人　　　　　口</t>
  </si>
  <si>
    <t>-</t>
  </si>
  <si>
    <t>-</t>
  </si>
  <si>
    <t>-</t>
  </si>
  <si>
    <t>－</t>
  </si>
  <si>
    <t>-</t>
  </si>
  <si>
    <t>－</t>
  </si>
  <si>
    <t>85～89歳</t>
  </si>
  <si>
    <t>90～94歳</t>
  </si>
  <si>
    <t>95～99歳</t>
  </si>
  <si>
    <t>100歳以上</t>
  </si>
  <si>
    <t>中　央</t>
  </si>
  <si>
    <t>大　成</t>
  </si>
  <si>
    <t>永　山</t>
  </si>
  <si>
    <t>北　星</t>
  </si>
  <si>
    <t>春　光</t>
  </si>
  <si>
    <t>神　居</t>
  </si>
  <si>
    <t>神　楽</t>
  </si>
  <si>
    <t>１西</t>
  </si>
  <si>
    <t>３大成</t>
  </si>
  <si>
    <t>２中央</t>
  </si>
  <si>
    <t>４東</t>
  </si>
  <si>
    <t>５東旭川</t>
  </si>
  <si>
    <t>６新旭川</t>
  </si>
  <si>
    <t>７永山</t>
  </si>
  <si>
    <t>８北星</t>
  </si>
  <si>
    <t>９春光</t>
  </si>
  <si>
    <t>東鷹栖</t>
  </si>
  <si>
    <t>区　　　　　　域</t>
  </si>
  <si>
    <t>第１表　旭川市地区別データゾーン一覧</t>
  </si>
  <si>
    <t>２２年　　　　（２０１０）</t>
  </si>
  <si>
    <t>夫・妻とも　　　就業</t>
  </si>
  <si>
    <t>夫が就業　　妻が非就業</t>
  </si>
  <si>
    <t>夫が非就業　　　　妻が就業</t>
  </si>
  <si>
    <t>夫・妻とも　　　　非就業</t>
  </si>
  <si>
    <r>
      <rPr>
        <sz val="9"/>
        <rFont val="ＭＳ Ｐ明朝"/>
        <family val="1"/>
      </rPr>
      <t>（再掲）</t>
    </r>
    <r>
      <rPr>
        <sz val="9.5"/>
        <rFont val="ＭＳ Ｐ明朝"/>
        <family val="1"/>
      </rPr>
      <t>　　　　夫・妻とも　　　　雇用者　　　</t>
    </r>
  </si>
  <si>
    <r>
      <t xml:space="preserve">家事の </t>
    </r>
    <r>
      <rPr>
        <sz val="7"/>
        <rFont val="ＭＳ Ｐ明朝"/>
        <family val="1"/>
      </rPr>
      <t>ほか仕事</t>
    </r>
  </si>
  <si>
    <r>
      <t xml:space="preserve">家事の </t>
    </r>
    <r>
      <rPr>
        <sz val="6"/>
        <rFont val="ＭＳ Ｐ明朝"/>
        <family val="1"/>
      </rPr>
      <t>ほか</t>
    </r>
    <r>
      <rPr>
        <sz val="6.5"/>
        <rFont val="ＭＳ Ｐ明朝"/>
        <family val="1"/>
      </rPr>
      <t>仕事</t>
    </r>
  </si>
  <si>
    <t>-</t>
  </si>
  <si>
    <t>-</t>
  </si>
  <si>
    <t>-</t>
  </si>
  <si>
    <t>-</t>
  </si>
  <si>
    <r>
      <rPr>
        <sz val="10"/>
        <rFont val="ＭＳ Ｐ明朝"/>
        <family val="1"/>
      </rPr>
      <t>住宅に住む一般世帯</t>
    </r>
    <r>
      <rPr>
        <sz val="11"/>
        <rFont val="ＭＳ Ｐ明朝"/>
        <family val="1"/>
      </rPr>
      <t>　　　　　　総　 　数</t>
    </r>
  </si>
  <si>
    <r>
      <rPr>
        <sz val="10"/>
        <rFont val="ＭＳ Ｐ明朝"/>
        <family val="1"/>
      </rPr>
      <t>住宅に住む一般世帯       人員</t>
    </r>
    <r>
      <rPr>
        <sz val="11"/>
        <rFont val="ＭＳ Ｐ明朝"/>
        <family val="1"/>
      </rPr>
      <t>　　  　総　　数</t>
    </r>
  </si>
  <si>
    <t>注）割合は，「不詳」を含む総数から算出している。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</si>
</sst>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_);[Red]\(#,##0\)"/>
    <numFmt numFmtId="179" formatCode="0.0_ "/>
    <numFmt numFmtId="180" formatCode="0.0_);[Red]\(0.0\)"/>
    <numFmt numFmtId="181" formatCode="#,##0.0_);[Red]\(#,##0.0\)"/>
    <numFmt numFmtId="182" formatCode="#,##0.00_ "/>
    <numFmt numFmtId="183" formatCode="#,##0.0_ "/>
    <numFmt numFmtId="184" formatCode="#,##0.0"/>
    <numFmt numFmtId="185" formatCode="#,##0;[Red]\(#,##0\)"/>
    <numFmt numFmtId="186" formatCode="0.00_);[Red]\(0.00\)"/>
  </numFmts>
  <fonts count="66">
    <font>
      <sz val="11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b/>
      <sz val="8"/>
      <name val="ＭＳ Ｐ明朝"/>
      <family val="1"/>
    </font>
    <font>
      <sz val="7"/>
      <name val="ＭＳ Ｐ明朝"/>
      <family val="1"/>
    </font>
    <font>
      <sz val="6"/>
      <name val="ＭＳ Ｐ明朝"/>
      <family val="1"/>
    </font>
    <font>
      <b/>
      <sz val="14"/>
      <name val="ＭＳ Ｐ明朝"/>
      <family val="1"/>
    </font>
    <font>
      <sz val="10"/>
      <name val="ＭＳ 明朝"/>
      <family val="1"/>
    </font>
    <font>
      <sz val="12"/>
      <name val="ＭＳ Ｐ明朝"/>
      <family val="1"/>
    </font>
    <font>
      <sz val="11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b/>
      <sz val="11"/>
      <name val="ＭＳ Ｐゴシック"/>
      <family val="3"/>
    </font>
    <font>
      <sz val="9"/>
      <name val="ＭＳ 明朝"/>
      <family val="1"/>
    </font>
    <font>
      <sz val="11.5"/>
      <name val="ＭＳ Ｐ明朝"/>
      <family val="1"/>
    </font>
    <font>
      <b/>
      <sz val="11.5"/>
      <name val="ＭＳ Ｐ明朝"/>
      <family val="1"/>
    </font>
    <font>
      <b/>
      <sz val="11.8"/>
      <name val="ＭＳ Ｐ明朝"/>
      <family val="1"/>
    </font>
    <font>
      <sz val="9.5"/>
      <name val="ＭＳ Ｐ明朝"/>
      <family val="1"/>
    </font>
    <font>
      <sz val="6.5"/>
      <name val="ＭＳ Ｐ明朝"/>
      <family val="1"/>
    </font>
    <font>
      <u val="single"/>
      <sz val="11"/>
      <color indexed="12"/>
      <name val="ＭＳ Ｐゴシック"/>
      <family val="3"/>
    </font>
    <font>
      <b/>
      <sz val="11"/>
      <color indexed="8"/>
      <name val="ＭＳ Ｐ明朝"/>
      <family val="1"/>
    </font>
    <font>
      <b/>
      <sz val="11"/>
      <color indexed="8"/>
      <name val="ＭＳ 明朝"/>
      <family val="1"/>
    </font>
    <font>
      <sz val="11"/>
      <color indexed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sz val="11"/>
      <color indexed="9"/>
      <name val="ＭＳ 明朝"/>
      <family val="1"/>
    </font>
    <font>
      <sz val="8"/>
      <color indexed="8"/>
      <name val="ＭＳ Ｐ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u val="single"/>
      <sz val="11"/>
      <color theme="10"/>
      <name val="ＭＳ Ｐゴシック"/>
      <family val="3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b/>
      <sz val="11"/>
      <color theme="1"/>
      <name val="ＭＳ Ｐ明朝"/>
      <family val="1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dotted"/>
      <bottom/>
    </border>
    <border>
      <left/>
      <right/>
      <top style="dotted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/>
      <top/>
      <bottom style="medium"/>
    </border>
    <border>
      <left/>
      <right style="thin"/>
      <top/>
      <bottom style="dotted"/>
    </border>
    <border>
      <left/>
      <right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 style="thin"/>
      <top/>
      <bottom style="double"/>
    </border>
    <border>
      <left/>
      <right/>
      <top/>
      <bottom style="double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/>
      <right/>
      <top/>
      <bottom style="dotted"/>
    </border>
    <border>
      <left style="thin"/>
      <right/>
      <top style="dotted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medium"/>
      <bottom/>
    </border>
    <border>
      <left style="thin"/>
      <right/>
      <top/>
      <bottom style="dotted"/>
    </border>
    <border>
      <left/>
      <right/>
      <top style="thin">
        <color indexed="8"/>
      </top>
      <bottom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/>
      <top style="medium"/>
      <bottom/>
    </border>
    <border>
      <left style="thin"/>
      <right/>
      <top/>
      <bottom style="double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/>
      <right style="double"/>
      <top/>
      <bottom/>
    </border>
    <border>
      <left/>
      <right style="double"/>
      <top/>
      <bottom style="medium"/>
    </border>
    <border>
      <left/>
      <right style="double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730">
    <xf numFmtId="0" fontId="0" fillId="0" borderId="0" xfId="0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4" fillId="0" borderId="0" xfId="61" applyFont="1" applyBorder="1">
      <alignment vertical="center"/>
      <protection/>
    </xf>
    <xf numFmtId="0" fontId="4" fillId="0" borderId="0" xfId="61" applyFont="1" applyBorder="1" applyAlignment="1">
      <alignment vertical="center" textRotation="255"/>
      <protection/>
    </xf>
    <xf numFmtId="0" fontId="4" fillId="0" borderId="0" xfId="61" applyFont="1" applyBorder="1" applyAlignment="1">
      <alignment horizontal="right" vertical="center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left" vertical="center" indent="1"/>
      <protection/>
    </xf>
    <xf numFmtId="0" fontId="5" fillId="0" borderId="0" xfId="61" applyFont="1" applyBorder="1" applyAlignment="1">
      <alignment horizontal="left" vertical="center" indent="1"/>
      <protection/>
    </xf>
    <xf numFmtId="0" fontId="5" fillId="0" borderId="13" xfId="61" applyFont="1" applyBorder="1" applyAlignment="1">
      <alignment horizontal="left" vertical="center" indent="1"/>
      <protection/>
    </xf>
    <xf numFmtId="0" fontId="5" fillId="0" borderId="14" xfId="61" applyFont="1" applyBorder="1" applyAlignment="1">
      <alignment horizontal="left" vertical="center" indent="1"/>
      <protection/>
    </xf>
    <xf numFmtId="0" fontId="5" fillId="0" borderId="0" xfId="61" applyFont="1" applyBorder="1">
      <alignment vertical="center"/>
      <protection/>
    </xf>
    <xf numFmtId="0" fontId="5" fillId="0" borderId="15" xfId="61" applyFont="1" applyBorder="1">
      <alignment vertical="center"/>
      <protection/>
    </xf>
    <xf numFmtId="0" fontId="5" fillId="0" borderId="16" xfId="61" applyFont="1" applyBorder="1" applyAlignment="1">
      <alignment horizontal="left" vertical="center" indent="1"/>
      <protection/>
    </xf>
    <xf numFmtId="0" fontId="5" fillId="0" borderId="17" xfId="61" applyFont="1" applyBorder="1" applyAlignment="1">
      <alignment horizontal="left" vertical="center" indent="1"/>
      <protection/>
    </xf>
    <xf numFmtId="0" fontId="4" fillId="0" borderId="18" xfId="61" applyFont="1" applyBorder="1" applyAlignment="1">
      <alignment horizontal="center" vertical="center" wrapText="1"/>
      <protection/>
    </xf>
    <xf numFmtId="0" fontId="4" fillId="0" borderId="19" xfId="61" applyFont="1" applyBorder="1" applyAlignment="1">
      <alignment horizontal="center" vertical="center"/>
      <protection/>
    </xf>
    <xf numFmtId="0" fontId="5" fillId="0" borderId="20" xfId="61" applyFont="1" applyBorder="1" applyAlignment="1">
      <alignment horizontal="left" vertical="center" indent="1"/>
      <protection/>
    </xf>
    <xf numFmtId="0" fontId="5" fillId="0" borderId="21" xfId="61" applyFont="1" applyBorder="1" applyAlignment="1">
      <alignment horizontal="left" vertical="center" indent="1"/>
      <protection/>
    </xf>
    <xf numFmtId="0" fontId="4" fillId="0" borderId="0" xfId="0" applyFont="1" applyAlignment="1">
      <alignment/>
    </xf>
    <xf numFmtId="0" fontId="4" fillId="0" borderId="22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/>
    </xf>
    <xf numFmtId="177" fontId="4" fillId="0" borderId="15" xfId="0" applyNumberFormat="1" applyFont="1" applyBorder="1" applyAlignment="1">
      <alignment horizontal="right" vertical="center"/>
    </xf>
    <xf numFmtId="0" fontId="5" fillId="0" borderId="0" xfId="62" applyFont="1">
      <alignment vertical="center"/>
      <protection/>
    </xf>
    <xf numFmtId="180" fontId="5" fillId="0" borderId="0" xfId="62" applyNumberFormat="1" applyFont="1">
      <alignment vertical="center"/>
      <protection/>
    </xf>
    <xf numFmtId="178" fontId="4" fillId="0" borderId="0" xfId="0" applyNumberFormat="1" applyFont="1" applyAlignment="1">
      <alignment/>
    </xf>
    <xf numFmtId="178" fontId="4" fillId="0" borderId="0" xfId="0" applyNumberFormat="1" applyFont="1" applyAlignment="1">
      <alignment vertical="center"/>
    </xf>
    <xf numFmtId="0" fontId="6" fillId="0" borderId="24" xfId="61" applyFont="1" applyBorder="1" applyAlignment="1">
      <alignment vertical="center" textRotation="255"/>
      <protection/>
    </xf>
    <xf numFmtId="0" fontId="4" fillId="0" borderId="25" xfId="61" applyFont="1" applyBorder="1" applyAlignment="1">
      <alignment vertical="center" textRotation="255"/>
      <protection/>
    </xf>
    <xf numFmtId="0" fontId="4" fillId="0" borderId="21" xfId="61" applyFont="1" applyBorder="1">
      <alignment vertical="center"/>
      <protection/>
    </xf>
    <xf numFmtId="185" fontId="9" fillId="0" borderId="0" xfId="0" applyNumberFormat="1" applyFont="1" applyAlignment="1">
      <alignment/>
    </xf>
    <xf numFmtId="185" fontId="9" fillId="0" borderId="0" xfId="0" applyNumberFormat="1" applyFont="1" applyAlignment="1">
      <alignment horizontal="center"/>
    </xf>
    <xf numFmtId="178" fontId="7" fillId="0" borderId="0" xfId="0" applyNumberFormat="1" applyFont="1" applyAlignment="1">
      <alignment/>
    </xf>
    <xf numFmtId="178" fontId="7" fillId="0" borderId="0" xfId="0" applyNumberFormat="1" applyFont="1" applyAlignment="1">
      <alignment horizontal="center"/>
    </xf>
    <xf numFmtId="178" fontId="7" fillId="0" borderId="26" xfId="0" applyNumberFormat="1" applyFont="1" applyBorder="1" applyAlignment="1">
      <alignment horizontal="center"/>
    </xf>
    <xf numFmtId="178" fontId="7" fillId="0" borderId="27" xfId="0" applyNumberFormat="1" applyFont="1" applyBorder="1" applyAlignment="1">
      <alignment horizontal="center"/>
    </xf>
    <xf numFmtId="178" fontId="3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3" fontId="8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 indent="1"/>
    </xf>
    <xf numFmtId="176" fontId="4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8" fontId="9" fillId="0" borderId="22" xfId="0" applyNumberFormat="1" applyFont="1" applyBorder="1" applyAlignment="1">
      <alignment horizontal="center"/>
    </xf>
    <xf numFmtId="178" fontId="9" fillId="0" borderId="0" xfId="0" applyNumberFormat="1" applyFont="1" applyAlignment="1">
      <alignment/>
    </xf>
    <xf numFmtId="178" fontId="11" fillId="0" borderId="26" xfId="0" applyNumberFormat="1" applyFont="1" applyBorder="1" applyAlignment="1">
      <alignment horizontal="center" vertical="center" wrapText="1"/>
    </xf>
    <xf numFmtId="178" fontId="11" fillId="0" borderId="27" xfId="0" applyNumberFormat="1" applyFont="1" applyBorder="1" applyAlignment="1">
      <alignment horizontal="center" vertical="center" wrapText="1"/>
    </xf>
    <xf numFmtId="178" fontId="11" fillId="0" borderId="0" xfId="0" applyNumberFormat="1" applyFont="1" applyAlignment="1">
      <alignment/>
    </xf>
    <xf numFmtId="178" fontId="11" fillId="0" borderId="22" xfId="0" applyNumberFormat="1" applyFont="1" applyBorder="1" applyAlignment="1">
      <alignment horizontal="center"/>
    </xf>
    <xf numFmtId="178" fontId="11" fillId="0" borderId="0" xfId="0" applyNumberFormat="1" applyFont="1" applyAlignment="1">
      <alignment horizontal="right"/>
    </xf>
    <xf numFmtId="178" fontId="11" fillId="0" borderId="28" xfId="0" applyNumberFormat="1" applyFont="1" applyBorder="1" applyAlignment="1">
      <alignment horizontal="center"/>
    </xf>
    <xf numFmtId="178" fontId="11" fillId="0" borderId="29" xfId="0" applyNumberFormat="1" applyFont="1" applyBorder="1" applyAlignment="1">
      <alignment/>
    </xf>
    <xf numFmtId="178" fontId="11" fillId="0" borderId="29" xfId="0" applyNumberFormat="1" applyFont="1" applyBorder="1" applyAlignment="1">
      <alignment horizontal="right"/>
    </xf>
    <xf numFmtId="178" fontId="11" fillId="0" borderId="0" xfId="0" applyNumberFormat="1" applyFont="1" applyBorder="1" applyAlignment="1">
      <alignment/>
    </xf>
    <xf numFmtId="178" fontId="11" fillId="0" borderId="0" xfId="0" applyNumberFormat="1" applyFont="1" applyBorder="1" applyAlignment="1">
      <alignment horizontal="right"/>
    </xf>
    <xf numFmtId="178" fontId="11" fillId="0" borderId="30" xfId="0" applyNumberFormat="1" applyFont="1" applyBorder="1" applyAlignment="1">
      <alignment horizontal="center"/>
    </xf>
    <xf numFmtId="178" fontId="9" fillId="0" borderId="31" xfId="0" applyNumberFormat="1" applyFont="1" applyBorder="1" applyAlignment="1">
      <alignment horizontal="center"/>
    </xf>
    <xf numFmtId="178" fontId="9" fillId="0" borderId="16" xfId="0" applyNumberFormat="1" applyFont="1" applyBorder="1" applyAlignment="1">
      <alignment/>
    </xf>
    <xf numFmtId="178" fontId="11" fillId="0" borderId="17" xfId="0" applyNumberFormat="1" applyFont="1" applyBorder="1" applyAlignment="1">
      <alignment/>
    </xf>
    <xf numFmtId="178" fontId="7" fillId="0" borderId="11" xfId="0" applyNumberFormat="1" applyFont="1" applyBorder="1" applyAlignment="1">
      <alignment horizontal="center"/>
    </xf>
    <xf numFmtId="178" fontId="11" fillId="0" borderId="15" xfId="0" applyNumberFormat="1" applyFont="1" applyFill="1" applyBorder="1" applyAlignment="1">
      <alignment/>
    </xf>
    <xf numFmtId="178" fontId="11" fillId="0" borderId="15" xfId="0" applyNumberFormat="1" applyFont="1" applyFill="1" applyBorder="1" applyAlignment="1">
      <alignment horizontal="right"/>
    </xf>
    <xf numFmtId="178" fontId="11" fillId="0" borderId="23" xfId="0" applyNumberFormat="1" applyFont="1" applyFill="1" applyBorder="1" applyAlignment="1">
      <alignment horizontal="center"/>
    </xf>
    <xf numFmtId="176" fontId="13" fillId="0" borderId="0" xfId="0" applyNumberFormat="1" applyFont="1" applyAlignment="1">
      <alignment horizontal="center"/>
    </xf>
    <xf numFmtId="176" fontId="7" fillId="0" borderId="0" xfId="0" applyNumberFormat="1" applyFont="1" applyAlignment="1">
      <alignment/>
    </xf>
    <xf numFmtId="176" fontId="7" fillId="0" borderId="0" xfId="0" applyNumberFormat="1" applyFont="1" applyAlignment="1">
      <alignment horizontal="center"/>
    </xf>
    <xf numFmtId="176" fontId="7" fillId="0" borderId="22" xfId="0" applyNumberFormat="1" applyFont="1" applyBorder="1" applyAlignment="1">
      <alignment horizontal="center"/>
    </xf>
    <xf numFmtId="176" fontId="7" fillId="0" borderId="22" xfId="0" applyNumberFormat="1" applyFont="1" applyBorder="1" applyAlignment="1">
      <alignment/>
    </xf>
    <xf numFmtId="176" fontId="7" fillId="0" borderId="0" xfId="0" applyNumberFormat="1" applyFont="1" applyBorder="1" applyAlignment="1">
      <alignment/>
    </xf>
    <xf numFmtId="176" fontId="7" fillId="0" borderId="31" xfId="0" applyNumberFormat="1" applyFont="1" applyBorder="1" applyAlignment="1">
      <alignment horizontal="center"/>
    </xf>
    <xf numFmtId="176" fontId="7" fillId="0" borderId="16" xfId="0" applyNumberFormat="1" applyFont="1" applyBorder="1" applyAlignment="1">
      <alignment/>
    </xf>
    <xf numFmtId="176" fontId="7" fillId="0" borderId="30" xfId="0" applyNumberFormat="1" applyFont="1" applyBorder="1" applyAlignment="1">
      <alignment/>
    </xf>
    <xf numFmtId="176" fontId="7" fillId="0" borderId="14" xfId="0" applyNumberFormat="1" applyFont="1" applyBorder="1" applyAlignment="1">
      <alignment/>
    </xf>
    <xf numFmtId="178" fontId="7" fillId="0" borderId="32" xfId="0" applyNumberFormat="1" applyFont="1" applyBorder="1" applyAlignment="1">
      <alignment horizontal="center"/>
    </xf>
    <xf numFmtId="176" fontId="7" fillId="0" borderId="23" xfId="0" applyNumberFormat="1" applyFont="1" applyBorder="1" applyAlignment="1">
      <alignment/>
    </xf>
    <xf numFmtId="176" fontId="7" fillId="0" borderId="33" xfId="0" applyNumberFormat="1" applyFont="1" applyBorder="1" applyAlignment="1">
      <alignment/>
    </xf>
    <xf numFmtId="185" fontId="5" fillId="0" borderId="0" xfId="0" applyNumberFormat="1" applyFont="1" applyAlignment="1">
      <alignment/>
    </xf>
    <xf numFmtId="185" fontId="5" fillId="0" borderId="0" xfId="0" applyNumberFormat="1" applyFont="1" applyAlignment="1">
      <alignment horizontal="left" vertical="center"/>
    </xf>
    <xf numFmtId="185" fontId="5" fillId="0" borderId="0" xfId="0" applyNumberFormat="1" applyFont="1" applyAlignment="1">
      <alignment horizontal="right"/>
    </xf>
    <xf numFmtId="185" fontId="5" fillId="0" borderId="0" xfId="0" applyNumberFormat="1" applyFont="1" applyAlignment="1">
      <alignment vertical="center"/>
    </xf>
    <xf numFmtId="185" fontId="14" fillId="0" borderId="31" xfId="0" applyNumberFormat="1" applyFont="1" applyBorder="1" applyAlignment="1">
      <alignment/>
    </xf>
    <xf numFmtId="185" fontId="14" fillId="0" borderId="22" xfId="0" applyNumberFormat="1" applyFont="1" applyBorder="1" applyAlignment="1">
      <alignment/>
    </xf>
    <xf numFmtId="185" fontId="14" fillId="0" borderId="34" xfId="0" applyNumberFormat="1" applyFont="1" applyBorder="1" applyAlignment="1">
      <alignment/>
    </xf>
    <xf numFmtId="185" fontId="7" fillId="0" borderId="35" xfId="0" applyNumberFormat="1" applyFont="1" applyBorder="1" applyAlignment="1">
      <alignment horizontal="center" vertical="center" wrapText="1"/>
    </xf>
    <xf numFmtId="185" fontId="7" fillId="0" borderId="26" xfId="0" applyNumberFormat="1" applyFont="1" applyBorder="1" applyAlignment="1">
      <alignment horizontal="center" vertical="center"/>
    </xf>
    <xf numFmtId="185" fontId="7" fillId="0" borderId="26" xfId="0" applyNumberFormat="1" applyFont="1" applyBorder="1" applyAlignment="1">
      <alignment horizontal="center" vertical="center" wrapText="1"/>
    </xf>
    <xf numFmtId="185" fontId="13" fillId="0" borderId="0" xfId="0" applyNumberFormat="1" applyFont="1" applyAlignment="1">
      <alignment horizontal="left" indent="3"/>
    </xf>
    <xf numFmtId="176" fontId="4" fillId="0" borderId="0" xfId="0" applyNumberFormat="1" applyFont="1" applyAlignment="1">
      <alignment/>
    </xf>
    <xf numFmtId="176" fontId="4" fillId="0" borderId="0" xfId="0" applyNumberFormat="1" applyFont="1" applyAlignment="1">
      <alignment horizontal="center"/>
    </xf>
    <xf numFmtId="176" fontId="4" fillId="0" borderId="0" xfId="0" applyNumberFormat="1" applyFont="1" applyAlignment="1">
      <alignment horizontal="right"/>
    </xf>
    <xf numFmtId="176" fontId="7" fillId="0" borderId="22" xfId="0" applyNumberFormat="1" applyFont="1" applyBorder="1" applyAlignment="1">
      <alignment horizontal="right"/>
    </xf>
    <xf numFmtId="176" fontId="7" fillId="0" borderId="34" xfId="0" applyNumberFormat="1" applyFont="1" applyBorder="1" applyAlignment="1">
      <alignment horizontal="right"/>
    </xf>
    <xf numFmtId="176" fontId="6" fillId="0" borderId="0" xfId="0" applyNumberFormat="1" applyFont="1" applyAlignment="1">
      <alignment horizontal="center"/>
    </xf>
    <xf numFmtId="176" fontId="4" fillId="0" borderId="0" xfId="0" applyNumberFormat="1" applyFont="1" applyAlignment="1">
      <alignment horizontal="left" indent="2"/>
    </xf>
    <xf numFmtId="176" fontId="15" fillId="0" borderId="22" xfId="0" applyNumberFormat="1" applyFont="1" applyBorder="1" applyAlignment="1">
      <alignment horizontal="distributed"/>
    </xf>
    <xf numFmtId="3" fontId="6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36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/>
    </xf>
    <xf numFmtId="176" fontId="16" fillId="0" borderId="22" xfId="0" applyNumberFormat="1" applyFont="1" applyBorder="1" applyAlignment="1">
      <alignment horizontal="right"/>
    </xf>
    <xf numFmtId="176" fontId="4" fillId="0" borderId="26" xfId="0" applyNumberFormat="1" applyFont="1" applyBorder="1" applyAlignment="1">
      <alignment horizontal="center" vertical="center" shrinkToFit="1"/>
    </xf>
    <xf numFmtId="176" fontId="13" fillId="0" borderId="0" xfId="0" applyNumberFormat="1" applyFont="1" applyAlignment="1">
      <alignment/>
    </xf>
    <xf numFmtId="176" fontId="13" fillId="0" borderId="0" xfId="0" applyNumberFormat="1" applyFont="1" applyAlignment="1">
      <alignment horizontal="left" indent="2"/>
    </xf>
    <xf numFmtId="176" fontId="5" fillId="0" borderId="0" xfId="0" applyNumberFormat="1" applyFont="1" applyAlignment="1">
      <alignment/>
    </xf>
    <xf numFmtId="183" fontId="5" fillId="0" borderId="0" xfId="0" applyNumberFormat="1" applyFont="1" applyAlignment="1">
      <alignment/>
    </xf>
    <xf numFmtId="176" fontId="5" fillId="0" borderId="36" xfId="0" applyNumberFormat="1" applyFont="1" applyBorder="1" applyAlignment="1">
      <alignment horizontal="center" vertical="center"/>
    </xf>
    <xf numFmtId="176" fontId="5" fillId="0" borderId="26" xfId="0" applyNumberFormat="1" applyFont="1" applyBorder="1" applyAlignment="1">
      <alignment horizontal="center" vertical="center"/>
    </xf>
    <xf numFmtId="176" fontId="5" fillId="0" borderId="37" xfId="0" applyNumberFormat="1" applyFont="1" applyBorder="1" applyAlignment="1">
      <alignment horizontal="center" vertical="center"/>
    </xf>
    <xf numFmtId="176" fontId="5" fillId="0" borderId="26" xfId="0" applyNumberFormat="1" applyFont="1" applyBorder="1" applyAlignment="1">
      <alignment horizontal="center" vertical="center" shrinkToFit="1"/>
    </xf>
    <xf numFmtId="176" fontId="16" fillId="0" borderId="22" xfId="0" applyNumberFormat="1" applyFont="1" applyBorder="1" applyAlignment="1">
      <alignment horizontal="distributed"/>
    </xf>
    <xf numFmtId="176" fontId="16" fillId="0" borderId="28" xfId="0" applyNumberFormat="1" applyFont="1" applyBorder="1" applyAlignment="1">
      <alignment horizontal="distributed"/>
    </xf>
    <xf numFmtId="176" fontId="5" fillId="0" borderId="38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37" xfId="0" applyNumberFormat="1" applyFont="1" applyBorder="1" applyAlignment="1">
      <alignment vertical="center"/>
    </xf>
    <xf numFmtId="176" fontId="5" fillId="0" borderId="36" xfId="0" applyNumberFormat="1" applyFont="1" applyBorder="1" applyAlignment="1">
      <alignment vertical="center"/>
    </xf>
    <xf numFmtId="176" fontId="6" fillId="0" borderId="31" xfId="0" applyNumberFormat="1" applyFont="1" applyBorder="1" applyAlignment="1">
      <alignment horizontal="distributed" vertical="distributed"/>
    </xf>
    <xf numFmtId="176" fontId="4" fillId="0" borderId="0" xfId="0" applyNumberFormat="1" applyFont="1" applyAlignment="1">
      <alignment vertical="center"/>
    </xf>
    <xf numFmtId="176" fontId="4" fillId="0" borderId="22" xfId="0" applyNumberFormat="1" applyFont="1" applyBorder="1" applyAlignment="1">
      <alignment horizontal="distributed" vertical="distributed"/>
    </xf>
    <xf numFmtId="176" fontId="13" fillId="0" borderId="0" xfId="0" applyNumberFormat="1" applyFont="1" applyAlignment="1">
      <alignment horizontal="center" shrinkToFit="1"/>
    </xf>
    <xf numFmtId="176" fontId="4" fillId="0" borderId="0" xfId="0" applyNumberFormat="1" applyFont="1" applyAlignment="1">
      <alignment horizontal="left" indent="1"/>
    </xf>
    <xf numFmtId="176" fontId="4" fillId="0" borderId="22" xfId="0" applyNumberFormat="1" applyFont="1" applyBorder="1" applyAlignment="1">
      <alignment horizontal="center" vertical="center"/>
    </xf>
    <xf numFmtId="176" fontId="4" fillId="0" borderId="39" xfId="0" applyNumberFormat="1" applyFont="1" applyBorder="1" applyAlignment="1">
      <alignment horizontal="center" vertical="center"/>
    </xf>
    <xf numFmtId="176" fontId="4" fillId="0" borderId="40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horizontal="center" vertical="center"/>
    </xf>
    <xf numFmtId="178" fontId="7" fillId="0" borderId="0" xfId="0" applyNumberFormat="1" applyFont="1" applyBorder="1" applyAlignment="1">
      <alignment/>
    </xf>
    <xf numFmtId="185" fontId="5" fillId="0" borderId="0" xfId="0" applyNumberFormat="1" applyFont="1" applyAlignment="1">
      <alignment horizontal="center"/>
    </xf>
    <xf numFmtId="0" fontId="5" fillId="0" borderId="41" xfId="61" applyFont="1" applyBorder="1" applyAlignment="1">
      <alignment horizontal="left" vertical="center" indent="1"/>
      <protection/>
    </xf>
    <xf numFmtId="176" fontId="15" fillId="0" borderId="23" xfId="0" applyNumberFormat="1" applyFont="1" applyBorder="1" applyAlignment="1">
      <alignment horizontal="distributed"/>
    </xf>
    <xf numFmtId="0" fontId="0" fillId="0" borderId="0" xfId="0" applyAlignment="1">
      <alignment vertical="center"/>
    </xf>
    <xf numFmtId="38" fontId="9" fillId="0" borderId="0" xfId="49" applyFont="1" applyFill="1" applyAlignment="1">
      <alignment horizontal="right" vertical="center"/>
    </xf>
    <xf numFmtId="3" fontId="15" fillId="0" borderId="0" xfId="0" applyNumberFormat="1" applyFont="1" applyAlignment="1">
      <alignment horizontal="center"/>
    </xf>
    <xf numFmtId="0" fontId="0" fillId="0" borderId="0" xfId="0" applyFill="1" applyAlignment="1">
      <alignment vertical="center"/>
    </xf>
    <xf numFmtId="185" fontId="7" fillId="0" borderId="0" xfId="0" applyNumberFormat="1" applyFont="1" applyAlignment="1">
      <alignment/>
    </xf>
    <xf numFmtId="0" fontId="17" fillId="0" borderId="0" xfId="0" applyFont="1" applyAlignment="1">
      <alignment horizontal="left"/>
    </xf>
    <xf numFmtId="180" fontId="11" fillId="0" borderId="0" xfId="0" applyNumberFormat="1" applyFont="1" applyAlignment="1">
      <alignment/>
    </xf>
    <xf numFmtId="178" fontId="11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24" xfId="61" applyFont="1" applyBorder="1" applyAlignment="1">
      <alignment horizontal="center" vertical="center" textRotation="255"/>
      <protection/>
    </xf>
    <xf numFmtId="0" fontId="6" fillId="0" borderId="42" xfId="61" applyFont="1" applyBorder="1" applyAlignment="1">
      <alignment horizontal="center" vertical="center" textRotation="255"/>
      <protection/>
    </xf>
    <xf numFmtId="0" fontId="6" fillId="0" borderId="22" xfId="61" applyFont="1" applyBorder="1" applyAlignment="1">
      <alignment horizontal="center" vertical="center" textRotation="255"/>
      <protection/>
    </xf>
    <xf numFmtId="0" fontId="0" fillId="0" borderId="24" xfId="0" applyBorder="1" applyAlignment="1">
      <alignment horizontal="center" vertical="center" textRotation="255"/>
    </xf>
    <xf numFmtId="0" fontId="6" fillId="0" borderId="0" xfId="61" applyFont="1" applyBorder="1" applyAlignment="1">
      <alignment horizontal="center" vertical="center" textRotation="255"/>
      <protection/>
    </xf>
    <xf numFmtId="0" fontId="5" fillId="0" borderId="21" xfId="61" applyFont="1" applyFill="1" applyBorder="1" applyAlignment="1">
      <alignment horizontal="left" vertical="center" indent="1"/>
      <protection/>
    </xf>
    <xf numFmtId="0" fontId="4" fillId="0" borderId="15" xfId="61" applyFont="1" applyBorder="1">
      <alignment vertical="center"/>
      <protection/>
    </xf>
    <xf numFmtId="0" fontId="5" fillId="0" borderId="43" xfId="61" applyFont="1" applyFill="1" applyBorder="1" applyAlignment="1">
      <alignment horizontal="left" vertical="center" indent="1"/>
      <protection/>
    </xf>
    <xf numFmtId="0" fontId="6" fillId="0" borderId="23" xfId="61" applyFont="1" applyBorder="1" applyAlignment="1">
      <alignment horizontal="center" vertical="center" textRotation="255"/>
      <protection/>
    </xf>
    <xf numFmtId="0" fontId="4" fillId="0" borderId="35" xfId="0" applyFont="1" applyBorder="1" applyAlignment="1">
      <alignment/>
    </xf>
    <xf numFmtId="38" fontId="64" fillId="0" borderId="0" xfId="49" applyFont="1" applyFill="1" applyAlignment="1">
      <alignment vertical="center"/>
    </xf>
    <xf numFmtId="38" fontId="6" fillId="0" borderId="0" xfId="49" applyFont="1" applyAlignment="1">
      <alignment/>
    </xf>
    <xf numFmtId="0" fontId="4" fillId="0" borderId="0" xfId="0" applyFont="1" applyFill="1" applyAlignment="1">
      <alignment horizontal="center" vertical="center" shrinkToFit="1"/>
    </xf>
    <xf numFmtId="176" fontId="6" fillId="0" borderId="0" xfId="0" applyNumberFormat="1" applyFont="1" applyFill="1" applyAlignment="1">
      <alignment horizontal="right" vertical="center" shrinkToFit="1"/>
    </xf>
    <xf numFmtId="0" fontId="6" fillId="0" borderId="0" xfId="0" applyFont="1" applyFill="1" applyAlignment="1">
      <alignment shrinkToFit="1"/>
    </xf>
    <xf numFmtId="176" fontId="4" fillId="0" borderId="0" xfId="0" applyNumberFormat="1" applyFont="1" applyFill="1" applyAlignment="1">
      <alignment horizontal="right" vertical="center" shrinkToFit="1"/>
    </xf>
    <xf numFmtId="0" fontId="4" fillId="0" borderId="0" xfId="0" applyFont="1" applyFill="1" applyAlignment="1">
      <alignment shrinkToFit="1"/>
    </xf>
    <xf numFmtId="176" fontId="4" fillId="0" borderId="0" xfId="0" applyNumberFormat="1" applyFont="1" applyFill="1" applyBorder="1" applyAlignment="1">
      <alignment horizontal="right" vertical="center" shrinkToFit="1"/>
    </xf>
    <xf numFmtId="0" fontId="16" fillId="0" borderId="0" xfId="0" applyFont="1" applyFill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59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horizontal="right" vertical="center" shrinkToFit="1"/>
    </xf>
    <xf numFmtId="0" fontId="59" fillId="0" borderId="22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 shrinkToFit="1"/>
    </xf>
    <xf numFmtId="0" fontId="0" fillId="0" borderId="38" xfId="0" applyFill="1" applyBorder="1" applyAlignment="1">
      <alignment vertical="center"/>
    </xf>
    <xf numFmtId="38" fontId="46" fillId="0" borderId="32" xfId="49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shrinkToFit="1"/>
    </xf>
    <xf numFmtId="176" fontId="4" fillId="0" borderId="15" xfId="0" applyNumberFormat="1" applyFont="1" applyFill="1" applyBorder="1" applyAlignment="1">
      <alignment horizontal="right" vertical="center" shrinkToFit="1"/>
    </xf>
    <xf numFmtId="176" fontId="5" fillId="0" borderId="15" xfId="0" applyNumberFormat="1" applyFont="1" applyFill="1" applyBorder="1" applyAlignment="1">
      <alignment horizontal="right" vertical="center" shrinkToFit="1"/>
    </xf>
    <xf numFmtId="0" fontId="0" fillId="0" borderId="15" xfId="0" applyFill="1" applyBorder="1" applyAlignment="1">
      <alignment vertical="center"/>
    </xf>
    <xf numFmtId="0" fontId="16" fillId="0" borderId="15" xfId="0" applyFont="1" applyFill="1" applyBorder="1" applyAlignment="1">
      <alignment horizontal="center" vertical="center" shrinkToFit="1"/>
    </xf>
    <xf numFmtId="0" fontId="16" fillId="0" borderId="23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38" fontId="65" fillId="0" borderId="32" xfId="49" applyFont="1" applyFill="1" applyBorder="1" applyAlignment="1">
      <alignment horizontal="center" vertical="center"/>
    </xf>
    <xf numFmtId="176" fontId="4" fillId="0" borderId="32" xfId="0" applyNumberFormat="1" applyFont="1" applyFill="1" applyBorder="1" applyAlignment="1">
      <alignment horizontal="center" vertical="center" shrinkToFit="1"/>
    </xf>
    <xf numFmtId="176" fontId="4" fillId="0" borderId="38" xfId="0" applyNumberFormat="1" applyFont="1" applyFill="1" applyBorder="1" applyAlignment="1">
      <alignment horizontal="center" vertical="center" shrinkToFit="1"/>
    </xf>
    <xf numFmtId="176" fontId="64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" fillId="0" borderId="0" xfId="62" applyFont="1" applyFill="1">
      <alignment vertical="center"/>
      <protection/>
    </xf>
    <xf numFmtId="180" fontId="5" fillId="0" borderId="0" xfId="62" applyNumberFormat="1" applyFont="1" applyFill="1">
      <alignment vertical="center"/>
      <protection/>
    </xf>
    <xf numFmtId="0" fontId="5" fillId="0" borderId="26" xfId="62" applyFont="1" applyFill="1" applyBorder="1" applyAlignment="1">
      <alignment horizontal="center" vertical="center"/>
      <protection/>
    </xf>
    <xf numFmtId="180" fontId="5" fillId="0" borderId="26" xfId="62" applyNumberFormat="1" applyFont="1" applyFill="1" applyBorder="1" applyAlignment="1">
      <alignment horizontal="center" vertical="center"/>
      <protection/>
    </xf>
    <xf numFmtId="180" fontId="5" fillId="0" borderId="44" xfId="62" applyNumberFormat="1" applyFont="1" applyFill="1" applyBorder="1" applyAlignment="1">
      <alignment horizontal="center" vertical="center"/>
      <protection/>
    </xf>
    <xf numFmtId="180" fontId="5" fillId="0" borderId="27" xfId="62" applyNumberFormat="1" applyFont="1" applyFill="1" applyBorder="1" applyAlignment="1">
      <alignment horizontal="center" vertical="center"/>
      <protection/>
    </xf>
    <xf numFmtId="178" fontId="5" fillId="0" borderId="12" xfId="62" applyNumberFormat="1" applyFont="1" applyFill="1" applyBorder="1">
      <alignment vertical="center"/>
      <protection/>
    </xf>
    <xf numFmtId="178" fontId="5" fillId="0" borderId="16" xfId="62" applyNumberFormat="1" applyFont="1" applyFill="1" applyBorder="1">
      <alignment vertical="center"/>
      <protection/>
    </xf>
    <xf numFmtId="180" fontId="5" fillId="0" borderId="12" xfId="62" applyNumberFormat="1" applyFont="1" applyFill="1" applyBorder="1">
      <alignment vertical="center"/>
      <protection/>
    </xf>
    <xf numFmtId="180" fontId="5" fillId="0" borderId="16" xfId="62" applyNumberFormat="1" applyFont="1" applyFill="1" applyBorder="1">
      <alignment vertical="center"/>
      <protection/>
    </xf>
    <xf numFmtId="180" fontId="5" fillId="0" borderId="45" xfId="62" applyNumberFormat="1" applyFont="1" applyFill="1" applyBorder="1">
      <alignment vertical="center"/>
      <protection/>
    </xf>
    <xf numFmtId="176" fontId="5" fillId="0" borderId="12" xfId="62" applyNumberFormat="1" applyFont="1" applyFill="1" applyBorder="1">
      <alignment vertical="center"/>
      <protection/>
    </xf>
    <xf numFmtId="176" fontId="5" fillId="0" borderId="16" xfId="62" applyNumberFormat="1" applyFont="1" applyFill="1" applyBorder="1">
      <alignment vertical="center"/>
      <protection/>
    </xf>
    <xf numFmtId="176" fontId="5" fillId="0" borderId="31" xfId="62" applyNumberFormat="1" applyFont="1" applyFill="1" applyBorder="1">
      <alignment vertical="center"/>
      <protection/>
    </xf>
    <xf numFmtId="178" fontId="5" fillId="0" borderId="13" xfId="62" applyNumberFormat="1" applyFont="1" applyFill="1" applyBorder="1">
      <alignment vertical="center"/>
      <protection/>
    </xf>
    <xf numFmtId="178" fontId="5" fillId="0" borderId="0" xfId="62" applyNumberFormat="1" applyFont="1" applyFill="1" applyBorder="1">
      <alignment vertical="center"/>
      <protection/>
    </xf>
    <xf numFmtId="180" fontId="5" fillId="0" borderId="13" xfId="62" applyNumberFormat="1" applyFont="1" applyFill="1" applyBorder="1">
      <alignment vertical="center"/>
      <protection/>
    </xf>
    <xf numFmtId="180" fontId="5" fillId="0" borderId="0" xfId="62" applyNumberFormat="1" applyFont="1" applyFill="1" applyBorder="1">
      <alignment vertical="center"/>
      <protection/>
    </xf>
    <xf numFmtId="180" fontId="5" fillId="0" borderId="46" xfId="62" applyNumberFormat="1" applyFont="1" applyFill="1" applyBorder="1">
      <alignment vertical="center"/>
      <protection/>
    </xf>
    <xf numFmtId="176" fontId="5" fillId="0" borderId="13" xfId="62" applyNumberFormat="1" applyFont="1" applyFill="1" applyBorder="1">
      <alignment vertical="center"/>
      <protection/>
    </xf>
    <xf numFmtId="176" fontId="5" fillId="0" borderId="0" xfId="62" applyNumberFormat="1" applyFont="1" applyFill="1" applyBorder="1">
      <alignment vertical="center"/>
      <protection/>
    </xf>
    <xf numFmtId="176" fontId="5" fillId="0" borderId="22" xfId="62" applyNumberFormat="1" applyFont="1" applyFill="1" applyBorder="1">
      <alignment vertical="center"/>
      <protection/>
    </xf>
    <xf numFmtId="178" fontId="5" fillId="0" borderId="14" xfId="62" applyNumberFormat="1" applyFont="1" applyFill="1" applyBorder="1">
      <alignment vertical="center"/>
      <protection/>
    </xf>
    <xf numFmtId="180" fontId="5" fillId="0" borderId="14" xfId="62" applyNumberFormat="1" applyFont="1" applyFill="1" applyBorder="1">
      <alignment vertical="center"/>
      <protection/>
    </xf>
    <xf numFmtId="180" fontId="5" fillId="0" borderId="17" xfId="62" applyNumberFormat="1" applyFont="1" applyFill="1" applyBorder="1">
      <alignment vertical="center"/>
      <protection/>
    </xf>
    <xf numFmtId="180" fontId="5" fillId="0" borderId="47" xfId="62" applyNumberFormat="1" applyFont="1" applyFill="1" applyBorder="1">
      <alignment vertical="center"/>
      <protection/>
    </xf>
    <xf numFmtId="176" fontId="5" fillId="0" borderId="14" xfId="62" applyNumberFormat="1" applyFont="1" applyFill="1" applyBorder="1">
      <alignment vertical="center"/>
      <protection/>
    </xf>
    <xf numFmtId="178" fontId="5" fillId="0" borderId="33" xfId="62" applyNumberFormat="1" applyFont="1" applyFill="1" applyBorder="1">
      <alignment vertical="center"/>
      <protection/>
    </xf>
    <xf numFmtId="180" fontId="5" fillId="0" borderId="33" xfId="62" applyNumberFormat="1" applyFont="1" applyFill="1" applyBorder="1">
      <alignment vertical="center"/>
      <protection/>
    </xf>
    <xf numFmtId="180" fontId="5" fillId="0" borderId="15" xfId="62" applyNumberFormat="1" applyFont="1" applyFill="1" applyBorder="1">
      <alignment vertical="center"/>
      <protection/>
    </xf>
    <xf numFmtId="180" fontId="5" fillId="0" borderId="48" xfId="62" applyNumberFormat="1" applyFont="1" applyFill="1" applyBorder="1">
      <alignment vertical="center"/>
      <protection/>
    </xf>
    <xf numFmtId="178" fontId="4" fillId="0" borderId="26" xfId="0" applyNumberFormat="1" applyFont="1" applyFill="1" applyBorder="1" applyAlignment="1">
      <alignment horizontal="center" vertical="center"/>
    </xf>
    <xf numFmtId="178" fontId="4" fillId="0" borderId="27" xfId="0" applyNumberFormat="1" applyFont="1" applyFill="1" applyBorder="1" applyAlignment="1">
      <alignment horizontal="center" vertical="center"/>
    </xf>
    <xf numFmtId="178" fontId="4" fillId="0" borderId="17" xfId="0" applyNumberFormat="1" applyFont="1" applyFill="1" applyBorder="1" applyAlignment="1">
      <alignment horizontal="center" vertical="center"/>
    </xf>
    <xf numFmtId="178" fontId="6" fillId="0" borderId="31" xfId="0" applyNumberFormat="1" applyFont="1" applyFill="1" applyBorder="1" applyAlignment="1">
      <alignment horizontal="distributed" vertical="center" indent="1"/>
    </xf>
    <xf numFmtId="178" fontId="6" fillId="0" borderId="16" xfId="0" applyNumberFormat="1" applyFont="1" applyFill="1" applyBorder="1" applyAlignment="1">
      <alignment vertical="center"/>
    </xf>
    <xf numFmtId="178" fontId="6" fillId="0" borderId="16" xfId="0" applyNumberFormat="1" applyFont="1" applyFill="1" applyBorder="1" applyAlignment="1">
      <alignment horizontal="right" vertical="center"/>
    </xf>
    <xf numFmtId="178" fontId="4" fillId="0" borderId="22" xfId="0" applyNumberFormat="1" applyFont="1" applyFill="1" applyBorder="1" applyAlignment="1">
      <alignment horizontal="center" vertical="center"/>
    </xf>
    <xf numFmtId="178" fontId="4" fillId="0" borderId="34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vertical="center"/>
    </xf>
    <xf numFmtId="178" fontId="4" fillId="0" borderId="23" xfId="0" applyNumberFormat="1" applyFont="1" applyFill="1" applyBorder="1" applyAlignment="1">
      <alignment horizontal="center" vertical="center"/>
    </xf>
    <xf numFmtId="178" fontId="4" fillId="0" borderId="15" xfId="0" applyNumberFormat="1" applyFont="1" applyFill="1" applyBorder="1" applyAlignment="1">
      <alignment vertical="center"/>
    </xf>
    <xf numFmtId="185" fontId="9" fillId="0" borderId="22" xfId="0" applyNumberFormat="1" applyFont="1" applyBorder="1" applyAlignment="1">
      <alignment horizontal="center" vertical="center"/>
    </xf>
    <xf numFmtId="185" fontId="9" fillId="0" borderId="30" xfId="0" applyNumberFormat="1" applyFont="1" applyBorder="1" applyAlignment="1">
      <alignment horizontal="center" vertical="center"/>
    </xf>
    <xf numFmtId="185" fontId="10" fillId="0" borderId="31" xfId="0" applyNumberFormat="1" applyFont="1" applyBorder="1" applyAlignment="1">
      <alignment horizontal="center" vertical="center"/>
    </xf>
    <xf numFmtId="185" fontId="10" fillId="0" borderId="0" xfId="0" applyNumberFormat="1" applyFont="1" applyAlignment="1">
      <alignment vertical="center"/>
    </xf>
    <xf numFmtId="185" fontId="9" fillId="0" borderId="0" xfId="0" applyNumberFormat="1" applyFont="1" applyAlignment="1">
      <alignment vertical="center"/>
    </xf>
    <xf numFmtId="38" fontId="9" fillId="0" borderId="0" xfId="49" applyFont="1" applyFill="1" applyAlignment="1">
      <alignment vertical="center"/>
    </xf>
    <xf numFmtId="185" fontId="9" fillId="0" borderId="0" xfId="0" applyNumberFormat="1" applyFont="1" applyAlignment="1">
      <alignment horizontal="right" vertical="center"/>
    </xf>
    <xf numFmtId="185" fontId="9" fillId="0" borderId="17" xfId="0" applyNumberFormat="1" applyFont="1" applyBorder="1" applyAlignment="1">
      <alignment vertical="center"/>
    </xf>
    <xf numFmtId="185" fontId="9" fillId="0" borderId="17" xfId="0" applyNumberFormat="1" applyFont="1" applyBorder="1" applyAlignment="1">
      <alignment horizontal="right" vertical="center"/>
    </xf>
    <xf numFmtId="185" fontId="9" fillId="0" borderId="23" xfId="0" applyNumberFormat="1" applyFont="1" applyBorder="1" applyAlignment="1">
      <alignment horizontal="center" vertical="center"/>
    </xf>
    <xf numFmtId="185" fontId="9" fillId="0" borderId="15" xfId="0" applyNumberFormat="1" applyFont="1" applyBorder="1" applyAlignment="1">
      <alignment vertical="center"/>
    </xf>
    <xf numFmtId="185" fontId="9" fillId="0" borderId="15" xfId="0" applyNumberFormat="1" applyFont="1" applyBorder="1" applyAlignment="1">
      <alignment horizontal="right" vertical="center"/>
    </xf>
    <xf numFmtId="38" fontId="5" fillId="0" borderId="0" xfId="49" applyFont="1" applyFill="1" applyAlignment="1">
      <alignment vertical="center"/>
    </xf>
    <xf numFmtId="3" fontId="5" fillId="0" borderId="0" xfId="0" applyNumberFormat="1" applyFont="1" applyFill="1" applyAlignment="1">
      <alignment/>
    </xf>
    <xf numFmtId="38" fontId="5" fillId="0" borderId="16" xfId="49" applyFont="1" applyFill="1" applyBorder="1" applyAlignment="1">
      <alignment/>
    </xf>
    <xf numFmtId="38" fontId="5" fillId="0" borderId="16" xfId="49" applyFont="1" applyFill="1" applyBorder="1" applyAlignment="1">
      <alignment/>
    </xf>
    <xf numFmtId="38" fontId="5" fillId="0" borderId="0" xfId="49" applyFont="1" applyFill="1" applyBorder="1" applyAlignment="1">
      <alignment/>
    </xf>
    <xf numFmtId="38" fontId="5" fillId="0" borderId="0" xfId="49" applyFont="1" applyFill="1" applyAlignment="1">
      <alignment/>
    </xf>
    <xf numFmtId="3" fontId="5" fillId="0" borderId="16" xfId="0" applyNumberFormat="1" applyFont="1" applyFill="1" applyBorder="1" applyAlignment="1">
      <alignment/>
    </xf>
    <xf numFmtId="178" fontId="9" fillId="0" borderId="0" xfId="0" applyNumberFormat="1" applyFont="1" applyFill="1" applyAlignment="1">
      <alignment/>
    </xf>
    <xf numFmtId="178" fontId="9" fillId="0" borderId="16" xfId="0" applyNumberFormat="1" applyFont="1" applyFill="1" applyBorder="1" applyAlignment="1">
      <alignment/>
    </xf>
    <xf numFmtId="178" fontId="11" fillId="0" borderId="49" xfId="0" applyNumberFormat="1" applyFont="1" applyBorder="1" applyAlignment="1">
      <alignment horizontal="center" vertical="center" wrapText="1"/>
    </xf>
    <xf numFmtId="178" fontId="11" fillId="0" borderId="50" xfId="0" applyNumberFormat="1" applyFont="1" applyBorder="1" applyAlignment="1">
      <alignment horizontal="center" vertical="center" wrapText="1"/>
    </xf>
    <xf numFmtId="185" fontId="14" fillId="0" borderId="22" xfId="0" applyNumberFormat="1" applyFont="1" applyBorder="1" applyAlignment="1">
      <alignment horizontal="left" vertical="center" wrapText="1"/>
    </xf>
    <xf numFmtId="185" fontId="14" fillId="0" borderId="22" xfId="0" applyNumberFormat="1" applyFont="1" applyBorder="1" applyAlignment="1">
      <alignment vertical="center" wrapText="1"/>
    </xf>
    <xf numFmtId="185" fontId="14" fillId="0" borderId="23" xfId="0" applyNumberFormat="1" applyFont="1" applyBorder="1" applyAlignment="1">
      <alignment vertical="center" wrapText="1"/>
    </xf>
    <xf numFmtId="185" fontId="14" fillId="0" borderId="22" xfId="0" applyNumberFormat="1" applyFont="1" applyBorder="1" applyAlignment="1">
      <alignment horizontal="left"/>
    </xf>
    <xf numFmtId="176" fontId="15" fillId="0" borderId="34" xfId="0" applyNumberFormat="1" applyFont="1" applyBorder="1" applyAlignment="1">
      <alignment horizontal="distributed"/>
    </xf>
    <xf numFmtId="3" fontId="5" fillId="0" borderId="51" xfId="0" applyNumberFormat="1" applyFont="1" applyFill="1" applyBorder="1" applyAlignment="1">
      <alignment/>
    </xf>
    <xf numFmtId="3" fontId="5" fillId="0" borderId="52" xfId="0" applyNumberFormat="1" applyFont="1" applyFill="1" applyBorder="1" applyAlignment="1">
      <alignment/>
    </xf>
    <xf numFmtId="3" fontId="5" fillId="0" borderId="29" xfId="0" applyNumberFormat="1" applyFont="1" applyFill="1" applyBorder="1" applyAlignment="1">
      <alignment/>
    </xf>
    <xf numFmtId="3" fontId="4" fillId="0" borderId="38" xfId="0" applyNumberFormat="1" applyFont="1" applyBorder="1" applyAlignment="1">
      <alignment horizontal="center"/>
    </xf>
    <xf numFmtId="176" fontId="16" fillId="0" borderId="23" xfId="0" applyNumberFormat="1" applyFont="1" applyBorder="1" applyAlignment="1">
      <alignment horizontal="right"/>
    </xf>
    <xf numFmtId="182" fontId="4" fillId="0" borderId="0" xfId="0" applyNumberFormat="1" applyFont="1" applyAlignment="1">
      <alignment/>
    </xf>
    <xf numFmtId="182" fontId="4" fillId="0" borderId="0" xfId="0" applyNumberFormat="1" applyFont="1" applyAlignment="1">
      <alignment horizontal="right"/>
    </xf>
    <xf numFmtId="182" fontId="4" fillId="0" borderId="33" xfId="0" applyNumberFormat="1" applyFont="1" applyBorder="1" applyAlignment="1">
      <alignment/>
    </xf>
    <xf numFmtId="182" fontId="4" fillId="0" borderId="15" xfId="0" applyNumberFormat="1" applyFont="1" applyBorder="1" applyAlignment="1">
      <alignment/>
    </xf>
    <xf numFmtId="182" fontId="4" fillId="0" borderId="15" xfId="0" applyNumberFormat="1" applyFont="1" applyBorder="1" applyAlignment="1">
      <alignment horizontal="right"/>
    </xf>
    <xf numFmtId="176" fontId="7" fillId="0" borderId="26" xfId="0" applyNumberFormat="1" applyFont="1" applyBorder="1" applyAlignment="1">
      <alignment horizontal="center" vertical="center" shrinkToFit="1"/>
    </xf>
    <xf numFmtId="0" fontId="15" fillId="0" borderId="0" xfId="61" applyFont="1" applyBorder="1" applyAlignment="1">
      <alignment horizontal="center"/>
      <protection/>
    </xf>
    <xf numFmtId="0" fontId="0" fillId="0" borderId="0" xfId="0" applyAlignment="1">
      <alignment vertical="center" wrapText="1"/>
    </xf>
    <xf numFmtId="3" fontId="4" fillId="0" borderId="37" xfId="0" applyNumberFormat="1" applyFont="1" applyBorder="1" applyAlignment="1">
      <alignment vertical="center"/>
    </xf>
    <xf numFmtId="3" fontId="4" fillId="0" borderId="36" xfId="0" applyNumberFormat="1" applyFont="1" applyBorder="1" applyAlignment="1">
      <alignment vertical="center"/>
    </xf>
    <xf numFmtId="176" fontId="20" fillId="0" borderId="22" xfId="0" applyNumberFormat="1" applyFont="1" applyBorder="1" applyAlignment="1">
      <alignment horizontal="right"/>
    </xf>
    <xf numFmtId="0" fontId="4" fillId="0" borderId="35" xfId="61" applyFont="1" applyBorder="1" applyAlignment="1">
      <alignment horizontal="left" vertical="center"/>
      <protection/>
    </xf>
    <xf numFmtId="178" fontId="15" fillId="0" borderId="0" xfId="0" applyNumberFormat="1" applyFont="1" applyAlignment="1">
      <alignment horizontal="left" vertical="center" textRotation="180"/>
    </xf>
    <xf numFmtId="3" fontId="4" fillId="0" borderId="26" xfId="0" applyNumberFormat="1" applyFont="1" applyBorder="1" applyAlignment="1">
      <alignment horizontal="center" vertical="center"/>
    </xf>
    <xf numFmtId="185" fontId="9" fillId="0" borderId="34" xfId="0" applyNumberFormat="1" applyFont="1" applyBorder="1" applyAlignment="1">
      <alignment horizontal="center" vertical="center"/>
    </xf>
    <xf numFmtId="38" fontId="9" fillId="0" borderId="51" xfId="49" applyFont="1" applyFill="1" applyBorder="1" applyAlignment="1">
      <alignment vertical="center"/>
    </xf>
    <xf numFmtId="185" fontId="15" fillId="0" borderId="0" xfId="0" applyNumberFormat="1" applyFont="1" applyAlignment="1">
      <alignment horizontal="left"/>
    </xf>
    <xf numFmtId="3" fontId="7" fillId="0" borderId="0" xfId="0" applyNumberFormat="1" applyFont="1" applyAlignment="1">
      <alignment/>
    </xf>
    <xf numFmtId="176" fontId="16" fillId="0" borderId="22" xfId="0" applyNumberFormat="1" applyFont="1" applyBorder="1" applyAlignment="1">
      <alignment horizontal="left"/>
    </xf>
    <xf numFmtId="176" fontId="4" fillId="0" borderId="15" xfId="0" applyNumberFormat="1" applyFont="1" applyFill="1" applyBorder="1" applyAlignment="1">
      <alignment vertical="center"/>
    </xf>
    <xf numFmtId="176" fontId="4" fillId="0" borderId="40" xfId="0" applyNumberFormat="1" applyFont="1" applyFill="1" applyBorder="1" applyAlignment="1">
      <alignment vertical="center"/>
    </xf>
    <xf numFmtId="176" fontId="4" fillId="0" borderId="31" xfId="0" applyNumberFormat="1" applyFont="1" applyBorder="1" applyAlignment="1">
      <alignment horizontal="center" vertical="center" wrapText="1"/>
    </xf>
    <xf numFmtId="176" fontId="4" fillId="0" borderId="22" xfId="0" applyNumberFormat="1" applyFont="1" applyBorder="1" applyAlignment="1">
      <alignment horizontal="center" vertical="center" wrapText="1" shrinkToFit="1"/>
    </xf>
    <xf numFmtId="176" fontId="9" fillId="0" borderId="26" xfId="0" applyNumberFormat="1" applyFont="1" applyBorder="1" applyAlignment="1">
      <alignment horizontal="center" vertical="center" wrapText="1" shrinkToFit="1"/>
    </xf>
    <xf numFmtId="176" fontId="4" fillId="0" borderId="0" xfId="0" applyNumberFormat="1" applyFont="1" applyAlignment="1">
      <alignment horizontal="left"/>
    </xf>
    <xf numFmtId="176" fontId="4" fillId="0" borderId="15" xfId="0" applyNumberFormat="1" applyFont="1" applyBorder="1" applyAlignment="1">
      <alignment horizontal="distributed" vertical="distributed"/>
    </xf>
    <xf numFmtId="3" fontId="21" fillId="0" borderId="0" xfId="0" applyNumberFormat="1" applyFont="1" applyAlignment="1">
      <alignment vertical="center"/>
    </xf>
    <xf numFmtId="3" fontId="22" fillId="0" borderId="0" xfId="0" applyNumberFormat="1" applyFont="1" applyAlignment="1">
      <alignment horizontal="center" vertical="center"/>
    </xf>
    <xf numFmtId="0" fontId="16" fillId="0" borderId="0" xfId="0" applyFont="1" applyFill="1" applyAlignment="1">
      <alignment horizontal="left" vertical="center" indent="1"/>
    </xf>
    <xf numFmtId="0" fontId="0" fillId="0" borderId="53" xfId="0" applyBorder="1" applyAlignment="1">
      <alignment/>
    </xf>
    <xf numFmtId="185" fontId="9" fillId="0" borderId="54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6" fillId="0" borderId="22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22" xfId="0" applyFont="1" applyBorder="1" applyAlignment="1">
      <alignment horizontal="distributed" vertical="center" indent="1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23" xfId="0" applyFont="1" applyBorder="1" applyAlignment="1">
      <alignment horizontal="distributed" vertical="center" indent="1"/>
    </xf>
    <xf numFmtId="0" fontId="4" fillId="0" borderId="33" xfId="0" applyFont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4" fillId="0" borderId="0" xfId="0" applyFont="1" applyFill="1" applyAlignment="1">
      <alignment/>
    </xf>
    <xf numFmtId="186" fontId="4" fillId="0" borderId="0" xfId="0" applyNumberFormat="1" applyFont="1" applyBorder="1" applyAlignment="1">
      <alignment vertical="center"/>
    </xf>
    <xf numFmtId="186" fontId="4" fillId="0" borderId="0" xfId="0" applyNumberFormat="1" applyFont="1" applyFill="1" applyBorder="1" applyAlignment="1">
      <alignment vertical="center"/>
    </xf>
    <xf numFmtId="186" fontId="6" fillId="0" borderId="0" xfId="0" applyNumberFormat="1" applyFont="1" applyBorder="1" applyAlignment="1">
      <alignment vertical="center"/>
    </xf>
    <xf numFmtId="176" fontId="13" fillId="0" borderId="0" xfId="0" applyNumberFormat="1" applyFont="1" applyAlignment="1">
      <alignment/>
    </xf>
    <xf numFmtId="180" fontId="4" fillId="0" borderId="0" xfId="0" applyNumberFormat="1" applyFont="1" applyBorder="1" applyAlignment="1">
      <alignment vertical="center"/>
    </xf>
    <xf numFmtId="180" fontId="6" fillId="0" borderId="0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184" fontId="4" fillId="0" borderId="15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184" fontId="6" fillId="0" borderId="15" xfId="0" applyNumberFormat="1" applyFont="1" applyBorder="1" applyAlignment="1">
      <alignment vertical="center"/>
    </xf>
    <xf numFmtId="178" fontId="15" fillId="0" borderId="0" xfId="0" applyNumberFormat="1" applyFont="1" applyAlignment="1">
      <alignment vertical="center" textRotation="180"/>
    </xf>
    <xf numFmtId="176" fontId="15" fillId="0" borderId="0" xfId="0" applyNumberFormat="1" applyFont="1" applyAlignment="1">
      <alignment vertical="center" textRotation="180"/>
    </xf>
    <xf numFmtId="0" fontId="4" fillId="0" borderId="55" xfId="0" applyFont="1" applyBorder="1" applyAlignment="1">
      <alignment horizontal="left" indent="1"/>
    </xf>
    <xf numFmtId="0" fontId="4" fillId="0" borderId="30" xfId="0" applyFont="1" applyBorder="1" applyAlignment="1">
      <alignment horizontal="distributed" vertical="center"/>
    </xf>
    <xf numFmtId="0" fontId="4" fillId="0" borderId="36" xfId="0" applyFont="1" applyBorder="1" applyAlignment="1">
      <alignment horizontal="center" vertical="center"/>
    </xf>
    <xf numFmtId="0" fontId="4" fillId="0" borderId="31" xfId="0" applyFont="1" applyBorder="1" applyAlignment="1">
      <alignment horizontal="distributed" vertical="center" indent="1"/>
    </xf>
    <xf numFmtId="3" fontId="21" fillId="0" borderId="38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3" fontId="21" fillId="0" borderId="31" xfId="0" applyNumberFormat="1" applyFont="1" applyBorder="1" applyAlignment="1">
      <alignment horizontal="right" vertical="center" indent="1"/>
    </xf>
    <xf numFmtId="3" fontId="21" fillId="0" borderId="22" xfId="0" applyNumberFormat="1" applyFont="1" applyBorder="1" applyAlignment="1">
      <alignment horizontal="right" vertical="center" indent="1"/>
    </xf>
    <xf numFmtId="3" fontId="21" fillId="0" borderId="23" xfId="0" applyNumberFormat="1" applyFont="1" applyBorder="1" applyAlignment="1">
      <alignment horizontal="right" vertical="center" indent="1"/>
    </xf>
    <xf numFmtId="3" fontId="21" fillId="0" borderId="31" xfId="0" applyNumberFormat="1" applyFont="1" applyFill="1" applyBorder="1" applyAlignment="1">
      <alignment horizontal="right" vertical="center" indent="1"/>
    </xf>
    <xf numFmtId="3" fontId="21" fillId="0" borderId="22" xfId="0" applyNumberFormat="1" applyFont="1" applyFill="1" applyBorder="1" applyAlignment="1">
      <alignment horizontal="right" vertical="center" indent="1"/>
    </xf>
    <xf numFmtId="3" fontId="23" fillId="0" borderId="22" xfId="0" applyNumberFormat="1" applyFont="1" applyFill="1" applyBorder="1" applyAlignment="1">
      <alignment horizontal="right" vertical="center" indent="1"/>
    </xf>
    <xf numFmtId="3" fontId="21" fillId="0" borderId="23" xfId="0" applyNumberFormat="1" applyFont="1" applyFill="1" applyBorder="1" applyAlignment="1">
      <alignment horizontal="right" vertical="center" indent="1"/>
    </xf>
    <xf numFmtId="0" fontId="4" fillId="0" borderId="0" xfId="61" applyFont="1" applyBorder="1" applyAlignment="1">
      <alignment horizontal="center"/>
      <protection/>
    </xf>
    <xf numFmtId="176" fontId="5" fillId="0" borderId="30" xfId="62" applyNumberFormat="1" applyFont="1" applyFill="1" applyBorder="1" applyAlignment="1">
      <alignment horizontal="right" vertical="center"/>
      <protection/>
    </xf>
    <xf numFmtId="176" fontId="5" fillId="0" borderId="17" xfId="62" applyNumberFormat="1" applyFont="1" applyFill="1" applyBorder="1" applyAlignment="1">
      <alignment horizontal="right" vertical="center"/>
      <protection/>
    </xf>
    <xf numFmtId="176" fontId="4" fillId="0" borderId="0" xfId="0" applyNumberFormat="1" applyFont="1" applyFill="1" applyBorder="1" applyAlignment="1">
      <alignment horizontal="right" vertical="center"/>
    </xf>
    <xf numFmtId="38" fontId="6" fillId="0" borderId="0" xfId="49" applyFont="1" applyFill="1" applyAlignment="1">
      <alignment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15" xfId="0" applyNumberFormat="1" applyFont="1" applyFill="1" applyBorder="1" applyAlignment="1">
      <alignment vertical="center"/>
    </xf>
    <xf numFmtId="178" fontId="5" fillId="0" borderId="17" xfId="62" applyNumberFormat="1" applyFont="1" applyFill="1" applyBorder="1">
      <alignment vertical="center"/>
      <protection/>
    </xf>
    <xf numFmtId="178" fontId="5" fillId="0" borderId="15" xfId="62" applyNumberFormat="1" applyFont="1" applyFill="1" applyBorder="1">
      <alignment vertical="center"/>
      <protection/>
    </xf>
    <xf numFmtId="176" fontId="5" fillId="0" borderId="17" xfId="62" applyNumberFormat="1" applyFont="1" applyFill="1" applyBorder="1">
      <alignment vertical="center"/>
      <protection/>
    </xf>
    <xf numFmtId="176" fontId="5" fillId="0" borderId="30" xfId="62" applyNumberFormat="1" applyFont="1" applyFill="1" applyBorder="1">
      <alignment vertical="center"/>
      <protection/>
    </xf>
    <xf numFmtId="185" fontId="9" fillId="0" borderId="0" xfId="0" applyNumberFormat="1" applyFont="1" applyFill="1" applyAlignment="1">
      <alignment vertical="center"/>
    </xf>
    <xf numFmtId="185" fontId="9" fillId="0" borderId="51" xfId="0" applyNumberFormat="1" applyFont="1" applyFill="1" applyBorder="1" applyAlignment="1">
      <alignment vertical="center"/>
    </xf>
    <xf numFmtId="38" fontId="9" fillId="0" borderId="51" xfId="49" applyFont="1" applyFill="1" applyBorder="1" applyAlignment="1">
      <alignment horizontal="right" vertical="center"/>
    </xf>
    <xf numFmtId="38" fontId="5" fillId="0" borderId="56" xfId="49" applyFont="1" applyFill="1" applyBorder="1" applyAlignment="1">
      <alignment vertical="center"/>
    </xf>
    <xf numFmtId="38" fontId="5" fillId="0" borderId="51" xfId="49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/>
    </xf>
    <xf numFmtId="38" fontId="5" fillId="0" borderId="0" xfId="49" applyFont="1" applyFill="1" applyBorder="1" applyAlignment="1">
      <alignment/>
    </xf>
    <xf numFmtId="38" fontId="5" fillId="0" borderId="17" xfId="49" applyFont="1" applyFill="1" applyBorder="1" applyAlignment="1">
      <alignment/>
    </xf>
    <xf numFmtId="38" fontId="5" fillId="0" borderId="0" xfId="49" applyFont="1" applyFill="1" applyAlignment="1">
      <alignment horizontal="right"/>
    </xf>
    <xf numFmtId="38" fontId="5" fillId="0" borderId="51" xfId="49" applyFont="1" applyFill="1" applyBorder="1" applyAlignment="1">
      <alignment/>
    </xf>
    <xf numFmtId="38" fontId="5" fillId="0" borderId="15" xfId="49" applyFont="1" applyFill="1" applyBorder="1" applyAlignment="1">
      <alignment/>
    </xf>
    <xf numFmtId="178" fontId="11" fillId="0" borderId="0" xfId="0" applyNumberFormat="1" applyFont="1" applyFill="1" applyAlignment="1">
      <alignment/>
    </xf>
    <xf numFmtId="178" fontId="11" fillId="0" borderId="0" xfId="0" applyNumberFormat="1" applyFont="1" applyFill="1" applyAlignment="1">
      <alignment horizontal="right"/>
    </xf>
    <xf numFmtId="181" fontId="11" fillId="0" borderId="0" xfId="0" applyNumberFormat="1" applyFont="1" applyFill="1" applyAlignment="1">
      <alignment/>
    </xf>
    <xf numFmtId="180" fontId="11" fillId="0" borderId="0" xfId="0" applyNumberFormat="1" applyFont="1" applyFill="1" applyAlignment="1">
      <alignment/>
    </xf>
    <xf numFmtId="181" fontId="11" fillId="0" borderId="51" xfId="0" applyNumberFormat="1" applyFont="1" applyFill="1" applyBorder="1" applyAlignment="1">
      <alignment/>
    </xf>
    <xf numFmtId="178" fontId="11" fillId="0" borderId="29" xfId="0" applyNumberFormat="1" applyFont="1" applyFill="1" applyBorder="1" applyAlignment="1">
      <alignment/>
    </xf>
    <xf numFmtId="178" fontId="11" fillId="0" borderId="29" xfId="0" applyNumberFormat="1" applyFont="1" applyFill="1" applyBorder="1" applyAlignment="1">
      <alignment horizontal="right"/>
    </xf>
    <xf numFmtId="178" fontId="11" fillId="0" borderId="0" xfId="0" applyNumberFormat="1" applyFont="1" applyFill="1" applyBorder="1" applyAlignment="1">
      <alignment/>
    </xf>
    <xf numFmtId="178" fontId="11" fillId="0" borderId="0" xfId="0" applyNumberFormat="1" applyFont="1" applyFill="1" applyBorder="1" applyAlignment="1">
      <alignment horizontal="right"/>
    </xf>
    <xf numFmtId="178" fontId="11" fillId="0" borderId="17" xfId="0" applyNumberFormat="1" applyFont="1" applyFill="1" applyBorder="1" applyAlignment="1">
      <alignment/>
    </xf>
    <xf numFmtId="178" fontId="11" fillId="0" borderId="17" xfId="0" applyNumberFormat="1" applyFont="1" applyFill="1" applyBorder="1" applyAlignment="1">
      <alignment horizontal="right"/>
    </xf>
    <xf numFmtId="176" fontId="7" fillId="0" borderId="0" xfId="0" applyNumberFormat="1" applyFont="1" applyFill="1" applyAlignment="1">
      <alignment/>
    </xf>
    <xf numFmtId="0" fontId="7" fillId="0" borderId="0" xfId="0" applyFont="1" applyFill="1" applyAlignment="1">
      <alignment vertical="center"/>
    </xf>
    <xf numFmtId="176" fontId="7" fillId="0" borderId="0" xfId="0" applyNumberFormat="1" applyFont="1" applyFill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6" fontId="7" fillId="0" borderId="17" xfId="0" applyNumberFormat="1" applyFont="1" applyFill="1" applyBorder="1" applyAlignment="1">
      <alignment horizontal="right"/>
    </xf>
    <xf numFmtId="176" fontId="7" fillId="0" borderId="17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 horizontal="right"/>
    </xf>
    <xf numFmtId="176" fontId="7" fillId="0" borderId="15" xfId="0" applyNumberFormat="1" applyFont="1" applyFill="1" applyBorder="1" applyAlignment="1">
      <alignment/>
    </xf>
    <xf numFmtId="185" fontId="5" fillId="0" borderId="0" xfId="0" applyNumberFormat="1" applyFont="1" applyFill="1" applyAlignment="1">
      <alignment vertical="center"/>
    </xf>
    <xf numFmtId="185" fontId="5" fillId="0" borderId="0" xfId="0" applyNumberFormat="1" applyFont="1" applyFill="1" applyAlignment="1">
      <alignment horizontal="right" vertical="center"/>
    </xf>
    <xf numFmtId="185" fontId="5" fillId="0" borderId="51" xfId="0" applyNumberFormat="1" applyFont="1" applyFill="1" applyBorder="1" applyAlignment="1">
      <alignment vertical="center"/>
    </xf>
    <xf numFmtId="185" fontId="5" fillId="0" borderId="51" xfId="0" applyNumberFormat="1" applyFont="1" applyFill="1" applyBorder="1" applyAlignment="1">
      <alignment horizontal="right" vertical="center"/>
    </xf>
    <xf numFmtId="185" fontId="5" fillId="0" borderId="15" xfId="0" applyNumberFormat="1" applyFont="1" applyFill="1" applyBorder="1" applyAlignment="1">
      <alignment vertical="center"/>
    </xf>
    <xf numFmtId="3" fontId="5" fillId="0" borderId="56" xfId="0" applyNumberFormat="1" applyFont="1" applyFill="1" applyBorder="1" applyAlignment="1">
      <alignment/>
    </xf>
    <xf numFmtId="3" fontId="5" fillId="0" borderId="0" xfId="0" applyNumberFormat="1" applyFont="1" applyFill="1" applyAlignment="1">
      <alignment horizontal="right"/>
    </xf>
    <xf numFmtId="3" fontId="5" fillId="0" borderId="33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176" fontId="4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 horizontal="right"/>
    </xf>
    <xf numFmtId="176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 horizontal="right"/>
    </xf>
    <xf numFmtId="176" fontId="4" fillId="0" borderId="29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 horizontal="right"/>
    </xf>
    <xf numFmtId="176" fontId="4" fillId="0" borderId="51" xfId="0" applyNumberFormat="1" applyFont="1" applyFill="1" applyBorder="1" applyAlignment="1">
      <alignment/>
    </xf>
    <xf numFmtId="176" fontId="4" fillId="0" borderId="51" xfId="0" applyNumberFormat="1" applyFont="1" applyFill="1" applyBorder="1" applyAlignment="1">
      <alignment horizontal="right"/>
    </xf>
    <xf numFmtId="185" fontId="8" fillId="0" borderId="12" xfId="0" applyNumberFormat="1" applyFont="1" applyFill="1" applyBorder="1" applyAlignment="1">
      <alignment vertical="center"/>
    </xf>
    <xf numFmtId="185" fontId="8" fillId="0" borderId="57" xfId="0" applyNumberFormat="1" applyFont="1" applyFill="1" applyBorder="1" applyAlignment="1">
      <alignment vertical="center"/>
    </xf>
    <xf numFmtId="0" fontId="8" fillId="0" borderId="57" xfId="0" applyNumberFormat="1" applyFont="1" applyFill="1" applyBorder="1" applyAlignment="1">
      <alignment vertical="center"/>
    </xf>
    <xf numFmtId="185" fontId="5" fillId="0" borderId="13" xfId="0" applyNumberFormat="1" applyFont="1" applyFill="1" applyBorder="1" applyAlignment="1">
      <alignment vertical="center"/>
    </xf>
    <xf numFmtId="185" fontId="5" fillId="0" borderId="0" xfId="0" applyNumberFormat="1" applyFont="1" applyFill="1" applyBorder="1" applyAlignment="1">
      <alignment vertical="center"/>
    </xf>
    <xf numFmtId="185" fontId="5" fillId="0" borderId="33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4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Alignment="1">
      <alignment horizontal="right" vertical="center" shrinkToFit="1"/>
    </xf>
    <xf numFmtId="0" fontId="6" fillId="0" borderId="58" xfId="61" applyFont="1" applyBorder="1" applyAlignment="1">
      <alignment vertical="center" textRotation="255"/>
      <protection/>
    </xf>
    <xf numFmtId="0" fontId="0" fillId="0" borderId="24" xfId="0" applyBorder="1" applyAlignment="1">
      <alignment vertical="center" textRotation="255"/>
    </xf>
    <xf numFmtId="0" fontId="0" fillId="0" borderId="42" xfId="0" applyBorder="1" applyAlignment="1">
      <alignment vertical="center" textRotation="255"/>
    </xf>
    <xf numFmtId="0" fontId="6" fillId="0" borderId="42" xfId="61" applyFont="1" applyBorder="1" applyAlignment="1">
      <alignment vertical="center" textRotation="255"/>
      <protection/>
    </xf>
    <xf numFmtId="0" fontId="6" fillId="0" borderId="24" xfId="61" applyFont="1" applyBorder="1" applyAlignment="1">
      <alignment horizontal="center" vertical="center"/>
      <protection/>
    </xf>
    <xf numFmtId="178" fontId="65" fillId="0" borderId="0" xfId="49" applyNumberFormat="1" applyFont="1" applyFill="1" applyAlignment="1">
      <alignment vertical="center"/>
    </xf>
    <xf numFmtId="178" fontId="64" fillId="0" borderId="0" xfId="49" applyNumberFormat="1" applyFont="1" applyFill="1" applyAlignment="1">
      <alignment vertical="center"/>
    </xf>
    <xf numFmtId="178" fontId="65" fillId="0" borderId="15" xfId="49" applyNumberFormat="1" applyFont="1" applyFill="1" applyBorder="1" applyAlignment="1">
      <alignment vertical="center"/>
    </xf>
    <xf numFmtId="178" fontId="4" fillId="0" borderId="0" xfId="49" applyNumberFormat="1" applyFont="1" applyFill="1" applyAlignment="1">
      <alignment horizontal="right" vertical="center" shrinkToFit="1"/>
    </xf>
    <xf numFmtId="178" fontId="65" fillId="0" borderId="15" xfId="49" applyNumberFormat="1" applyFont="1" applyFill="1" applyBorder="1" applyAlignment="1">
      <alignment vertical="center"/>
    </xf>
    <xf numFmtId="178" fontId="65" fillId="0" borderId="0" xfId="49" applyNumberFormat="1" applyFont="1" applyFill="1" applyBorder="1" applyAlignment="1">
      <alignment vertical="center"/>
    </xf>
    <xf numFmtId="178" fontId="4" fillId="0" borderId="15" xfId="49" applyNumberFormat="1" applyFont="1" applyFill="1" applyBorder="1" applyAlignment="1">
      <alignment horizontal="right" vertical="center" shrinkToFit="1"/>
    </xf>
    <xf numFmtId="178" fontId="4" fillId="0" borderId="0" xfId="49" applyNumberFormat="1" applyFont="1" applyFill="1" applyBorder="1" applyAlignment="1">
      <alignment horizontal="right" vertical="center" shrinkToFit="1"/>
    </xf>
    <xf numFmtId="178" fontId="64" fillId="0" borderId="0" xfId="49" applyNumberFormat="1" applyFont="1" applyFill="1" applyAlignment="1">
      <alignment vertical="center" shrinkToFit="1"/>
    </xf>
    <xf numFmtId="0" fontId="5" fillId="0" borderId="35" xfId="62" applyFont="1" applyFill="1" applyBorder="1" applyAlignment="1">
      <alignment horizontal="center" vertical="center"/>
      <protection/>
    </xf>
    <xf numFmtId="178" fontId="5" fillId="0" borderId="35" xfId="62" applyNumberFormat="1" applyFont="1" applyFill="1" applyBorder="1">
      <alignment vertical="center"/>
      <protection/>
    </xf>
    <xf numFmtId="180" fontId="5" fillId="0" borderId="35" xfId="62" applyNumberFormat="1" applyFont="1" applyFill="1" applyBorder="1">
      <alignment vertical="center"/>
      <protection/>
    </xf>
    <xf numFmtId="0" fontId="5" fillId="0" borderId="35" xfId="62" applyFont="1" applyFill="1" applyBorder="1" applyAlignment="1">
      <alignment horizontal="center" vertical="center" textRotation="255" wrapText="1"/>
      <protection/>
    </xf>
    <xf numFmtId="176" fontId="5" fillId="0" borderId="35" xfId="62" applyNumberFormat="1" applyFont="1" applyFill="1" applyBorder="1" applyAlignment="1">
      <alignment horizontal="right" vertical="center"/>
      <protection/>
    </xf>
    <xf numFmtId="180" fontId="5" fillId="0" borderId="35" xfId="62" applyNumberFormat="1" applyFont="1" applyFill="1" applyBorder="1" applyAlignment="1">
      <alignment horizontal="right" vertical="center"/>
      <protection/>
    </xf>
    <xf numFmtId="0" fontId="5" fillId="0" borderId="35" xfId="62" applyFont="1" applyFill="1" applyBorder="1" applyAlignment="1">
      <alignment horizontal="left" vertical="center"/>
      <protection/>
    </xf>
    <xf numFmtId="3" fontId="24" fillId="0" borderId="31" xfId="0" applyNumberFormat="1" applyFont="1" applyBorder="1" applyAlignment="1">
      <alignment horizontal="left"/>
    </xf>
    <xf numFmtId="3" fontId="24" fillId="0" borderId="22" xfId="0" applyNumberFormat="1" applyFont="1" applyBorder="1" applyAlignment="1">
      <alignment horizontal="right"/>
    </xf>
    <xf numFmtId="3" fontId="24" fillId="0" borderId="34" xfId="0" applyNumberFormat="1" applyFont="1" applyBorder="1" applyAlignment="1">
      <alignment horizontal="right"/>
    </xf>
    <xf numFmtId="3" fontId="24" fillId="0" borderId="30" xfId="0" applyNumberFormat="1" applyFont="1" applyBorder="1" applyAlignment="1">
      <alignment horizontal="right"/>
    </xf>
    <xf numFmtId="3" fontId="24" fillId="0" borderId="31" xfId="0" applyNumberFormat="1" applyFont="1" applyBorder="1" applyAlignment="1">
      <alignment/>
    </xf>
    <xf numFmtId="3" fontId="24" fillId="0" borderId="22" xfId="0" applyNumberFormat="1" applyFont="1" applyBorder="1" applyAlignment="1">
      <alignment/>
    </xf>
    <xf numFmtId="3" fontId="24" fillId="0" borderId="23" xfId="0" applyNumberFormat="1" applyFont="1" applyBorder="1" applyAlignment="1">
      <alignment horizontal="right"/>
    </xf>
    <xf numFmtId="185" fontId="10" fillId="0" borderId="0" xfId="0" applyNumberFormat="1" applyFont="1" applyFill="1" applyAlignment="1">
      <alignment vertical="center"/>
    </xf>
    <xf numFmtId="3" fontId="4" fillId="0" borderId="26" xfId="0" applyNumberFormat="1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top"/>
    </xf>
    <xf numFmtId="3" fontId="7" fillId="0" borderId="54" xfId="0" applyNumberFormat="1" applyFont="1" applyBorder="1" applyAlignment="1">
      <alignment horizontal="right" vertical="center"/>
    </xf>
    <xf numFmtId="179" fontId="11" fillId="0" borderId="0" xfId="0" applyNumberFormat="1" applyFont="1" applyAlignment="1">
      <alignment vertical="center"/>
    </xf>
    <xf numFmtId="3" fontId="4" fillId="0" borderId="27" xfId="0" applyNumberFormat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/>
    </xf>
    <xf numFmtId="178" fontId="4" fillId="0" borderId="0" xfId="49" applyNumberFormat="1" applyFont="1" applyFill="1" applyAlignment="1">
      <alignment vertical="center"/>
    </xf>
    <xf numFmtId="178" fontId="4" fillId="0" borderId="51" xfId="49" applyNumberFormat="1" applyFont="1" applyFill="1" applyBorder="1" applyAlignment="1">
      <alignment vertical="center"/>
    </xf>
    <xf numFmtId="41" fontId="4" fillId="0" borderId="51" xfId="49" applyNumberFormat="1" applyFont="1" applyFill="1" applyBorder="1" applyAlignment="1">
      <alignment horizontal="right" vertical="center"/>
    </xf>
    <xf numFmtId="185" fontId="9" fillId="0" borderId="28" xfId="0" applyNumberFormat="1" applyFont="1" applyBorder="1" applyAlignment="1">
      <alignment vertical="center"/>
    </xf>
    <xf numFmtId="185" fontId="9" fillId="0" borderId="29" xfId="0" applyNumberFormat="1" applyFont="1" applyBorder="1" applyAlignment="1">
      <alignment vertical="center"/>
    </xf>
    <xf numFmtId="185" fontId="11" fillId="0" borderId="29" xfId="0" applyNumberFormat="1" applyFont="1" applyBorder="1" applyAlignment="1">
      <alignment vertical="center"/>
    </xf>
    <xf numFmtId="3" fontId="24" fillId="0" borderId="28" xfId="0" applyNumberFormat="1" applyFont="1" applyBorder="1" applyAlignment="1">
      <alignment horizontal="right"/>
    </xf>
    <xf numFmtId="38" fontId="5" fillId="0" borderId="29" xfId="49" applyFont="1" applyFill="1" applyBorder="1" applyAlignment="1">
      <alignment vertical="center"/>
    </xf>
    <xf numFmtId="0" fontId="4" fillId="0" borderId="35" xfId="61" applyFont="1" applyBorder="1" applyAlignment="1">
      <alignment horizontal="left" vertical="center" wrapText="1"/>
      <protection/>
    </xf>
    <xf numFmtId="0" fontId="0" fillId="0" borderId="35" xfId="0" applyBorder="1" applyAlignment="1">
      <alignment vertical="center" wrapText="1"/>
    </xf>
    <xf numFmtId="0" fontId="13" fillId="0" borderId="0" xfId="61" applyFont="1" applyBorder="1" applyAlignment="1">
      <alignment horizontal="center" vertical="center"/>
      <protection/>
    </xf>
    <xf numFmtId="0" fontId="6" fillId="0" borderId="59" xfId="61" applyFont="1" applyBorder="1" applyAlignment="1">
      <alignment horizontal="center" vertical="center" textRotation="255"/>
      <protection/>
    </xf>
    <xf numFmtId="0" fontId="6" fillId="0" borderId="58" xfId="61" applyFont="1" applyBorder="1" applyAlignment="1">
      <alignment horizontal="center" vertical="center" textRotation="255"/>
      <protection/>
    </xf>
    <xf numFmtId="0" fontId="6" fillId="0" borderId="31" xfId="61" applyFont="1" applyBorder="1" applyAlignment="1">
      <alignment horizontal="center" vertical="center" textRotation="255"/>
      <protection/>
    </xf>
    <xf numFmtId="0" fontId="6" fillId="0" borderId="22" xfId="61" applyFont="1" applyBorder="1" applyAlignment="1">
      <alignment horizontal="center" vertical="center" textRotation="255"/>
      <protection/>
    </xf>
    <xf numFmtId="0" fontId="6" fillId="0" borderId="30" xfId="61" applyFont="1" applyBorder="1" applyAlignment="1">
      <alignment horizontal="center" vertical="center" textRotation="255"/>
      <protection/>
    </xf>
    <xf numFmtId="0" fontId="0" fillId="0" borderId="22" xfId="0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4" fillId="0" borderId="24" xfId="61" applyFont="1" applyBorder="1" applyAlignment="1">
      <alignment horizontal="center" vertical="center" textRotation="255"/>
      <protection/>
    </xf>
    <xf numFmtId="0" fontId="6" fillId="0" borderId="24" xfId="61" applyFont="1" applyBorder="1" applyAlignment="1">
      <alignment horizontal="center" vertical="center" textRotation="255"/>
      <protection/>
    </xf>
    <xf numFmtId="0" fontId="6" fillId="0" borderId="42" xfId="61" applyFont="1" applyBorder="1" applyAlignment="1">
      <alignment horizontal="center" vertical="center" textRotation="255"/>
      <protection/>
    </xf>
    <xf numFmtId="0" fontId="6" fillId="0" borderId="31" xfId="61" applyFont="1" applyFill="1" applyBorder="1" applyAlignment="1">
      <alignment horizontal="center" vertical="center" textRotation="255"/>
      <protection/>
    </xf>
    <xf numFmtId="0" fontId="0" fillId="0" borderId="23" xfId="0" applyBorder="1" applyAlignment="1">
      <alignment horizontal="center" vertical="center" textRotation="255"/>
    </xf>
    <xf numFmtId="0" fontId="6" fillId="0" borderId="24" xfId="61" applyFont="1" applyBorder="1" applyAlignment="1">
      <alignment horizontal="center" vertical="top" textRotation="255"/>
      <protection/>
    </xf>
    <xf numFmtId="0" fontId="6" fillId="0" borderId="42" xfId="61" applyFont="1" applyBorder="1" applyAlignment="1">
      <alignment horizontal="center" vertical="top" textRotation="255"/>
      <protection/>
    </xf>
    <xf numFmtId="0" fontId="6" fillId="0" borderId="24" xfId="0" applyFont="1" applyBorder="1" applyAlignment="1">
      <alignment horizontal="center" vertical="top" textRotation="255"/>
    </xf>
    <xf numFmtId="0" fontId="6" fillId="0" borderId="42" xfId="0" applyFont="1" applyBorder="1" applyAlignment="1">
      <alignment horizontal="center" vertical="top" textRotation="255"/>
    </xf>
    <xf numFmtId="0" fontId="13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5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19" fillId="0" borderId="61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 wrapText="1"/>
    </xf>
    <xf numFmtId="0" fontId="4" fillId="0" borderId="0" xfId="62" applyFont="1" applyBorder="1" applyAlignment="1">
      <alignment horizontal="center"/>
      <protection/>
    </xf>
    <xf numFmtId="0" fontId="5" fillId="0" borderId="15" xfId="62" applyFont="1" applyFill="1" applyBorder="1" applyAlignment="1">
      <alignment horizontal="center" vertical="center"/>
      <protection/>
    </xf>
    <xf numFmtId="180" fontId="13" fillId="0" borderId="0" xfId="62" applyNumberFormat="1" applyFont="1" applyAlignment="1">
      <alignment horizontal="center" vertical="center"/>
      <protection/>
    </xf>
    <xf numFmtId="180" fontId="5" fillId="0" borderId="15" xfId="62" applyNumberFormat="1" applyFont="1" applyFill="1" applyBorder="1" applyAlignment="1">
      <alignment horizontal="right" vertical="center"/>
      <protection/>
    </xf>
    <xf numFmtId="176" fontId="5" fillId="0" borderId="13" xfId="62" applyNumberFormat="1" applyFont="1" applyFill="1" applyBorder="1" applyAlignment="1">
      <alignment horizontal="right" vertical="center"/>
      <protection/>
    </xf>
    <xf numFmtId="176" fontId="5" fillId="0" borderId="33" xfId="62" applyNumberFormat="1" applyFont="1" applyFill="1" applyBorder="1" applyAlignment="1">
      <alignment horizontal="right" vertical="center"/>
      <protection/>
    </xf>
    <xf numFmtId="176" fontId="5" fillId="0" borderId="0" xfId="62" applyNumberFormat="1" applyFont="1" applyFill="1" applyBorder="1" applyAlignment="1">
      <alignment horizontal="right" vertical="center"/>
      <protection/>
    </xf>
    <xf numFmtId="176" fontId="5" fillId="0" borderId="15" xfId="62" applyNumberFormat="1" applyFont="1" applyFill="1" applyBorder="1" applyAlignment="1">
      <alignment horizontal="right" vertical="center"/>
      <protection/>
    </xf>
    <xf numFmtId="176" fontId="5" fillId="0" borderId="14" xfId="62" applyNumberFormat="1" applyFont="1" applyFill="1" applyBorder="1" applyAlignment="1">
      <alignment horizontal="right" vertical="center"/>
      <protection/>
    </xf>
    <xf numFmtId="180" fontId="5" fillId="0" borderId="16" xfId="62" applyNumberFormat="1" applyFont="1" applyFill="1" applyBorder="1" applyAlignment="1">
      <alignment horizontal="right" vertical="center"/>
      <protection/>
    </xf>
    <xf numFmtId="180" fontId="5" fillId="0" borderId="0" xfId="62" applyNumberFormat="1" applyFont="1" applyFill="1" applyBorder="1" applyAlignment="1">
      <alignment horizontal="right" vertical="center"/>
      <protection/>
    </xf>
    <xf numFmtId="179" fontId="5" fillId="0" borderId="16" xfId="62" applyNumberFormat="1" applyFont="1" applyFill="1" applyBorder="1" applyAlignment="1">
      <alignment horizontal="right" vertical="center"/>
      <protection/>
    </xf>
    <xf numFmtId="179" fontId="5" fillId="0" borderId="17" xfId="62" applyNumberFormat="1" applyFont="1" applyFill="1" applyBorder="1" applyAlignment="1">
      <alignment horizontal="right" vertical="center"/>
      <protection/>
    </xf>
    <xf numFmtId="179" fontId="5" fillId="0" borderId="31" xfId="62" applyNumberFormat="1" applyFont="1" applyFill="1" applyBorder="1" applyAlignment="1">
      <alignment horizontal="right" vertical="center"/>
      <protection/>
    </xf>
    <xf numFmtId="179" fontId="5" fillId="0" borderId="30" xfId="62" applyNumberFormat="1" applyFont="1" applyFill="1" applyBorder="1" applyAlignment="1">
      <alignment horizontal="right" vertical="center"/>
      <protection/>
    </xf>
    <xf numFmtId="178" fontId="5" fillId="0" borderId="31" xfId="62" applyNumberFormat="1" applyFont="1" applyFill="1" applyBorder="1" applyAlignment="1">
      <alignment horizontal="right" vertical="center"/>
      <protection/>
    </xf>
    <xf numFmtId="178" fontId="5" fillId="0" borderId="22" xfId="62" applyNumberFormat="1" applyFont="1" applyFill="1" applyBorder="1" applyAlignment="1">
      <alignment horizontal="right" vertical="center"/>
      <protection/>
    </xf>
    <xf numFmtId="0" fontId="5" fillId="0" borderId="32" xfId="62" applyFont="1" applyFill="1" applyBorder="1" applyAlignment="1">
      <alignment horizontal="center" vertical="center"/>
      <protection/>
    </xf>
    <xf numFmtId="180" fontId="5" fillId="0" borderId="32" xfId="62" applyNumberFormat="1" applyFont="1" applyFill="1" applyBorder="1" applyAlignment="1">
      <alignment horizontal="center" vertical="center"/>
      <protection/>
    </xf>
    <xf numFmtId="180" fontId="5" fillId="0" borderId="11" xfId="62" applyNumberFormat="1" applyFont="1" applyFill="1" applyBorder="1" applyAlignment="1">
      <alignment horizontal="center" vertical="center"/>
      <protection/>
    </xf>
    <xf numFmtId="176" fontId="5" fillId="0" borderId="17" xfId="62" applyNumberFormat="1" applyFont="1" applyFill="1" applyBorder="1" applyAlignment="1">
      <alignment horizontal="right" vertical="center"/>
      <protection/>
    </xf>
    <xf numFmtId="178" fontId="5" fillId="0" borderId="13" xfId="62" applyNumberFormat="1" applyFont="1" applyFill="1" applyBorder="1" applyAlignment="1">
      <alignment horizontal="right" vertical="center"/>
      <protection/>
    </xf>
    <xf numFmtId="178" fontId="5" fillId="0" borderId="0" xfId="62" applyNumberFormat="1" applyFont="1" applyFill="1" applyBorder="1" applyAlignment="1">
      <alignment horizontal="right" vertical="center"/>
      <protection/>
    </xf>
    <xf numFmtId="178" fontId="5" fillId="0" borderId="12" xfId="62" applyNumberFormat="1" applyFont="1" applyFill="1" applyBorder="1" applyAlignment="1">
      <alignment horizontal="right" vertical="center"/>
      <protection/>
    </xf>
    <xf numFmtId="178" fontId="5" fillId="0" borderId="16" xfId="62" applyNumberFormat="1" applyFont="1" applyFill="1" applyBorder="1" applyAlignment="1">
      <alignment horizontal="right" vertical="center"/>
      <protection/>
    </xf>
    <xf numFmtId="176" fontId="5" fillId="0" borderId="22" xfId="62" applyNumberFormat="1" applyFont="1" applyFill="1" applyBorder="1" applyAlignment="1">
      <alignment horizontal="right" vertical="center"/>
      <protection/>
    </xf>
    <xf numFmtId="176" fontId="5" fillId="0" borderId="30" xfId="62" applyNumberFormat="1" applyFont="1" applyFill="1" applyBorder="1" applyAlignment="1">
      <alignment horizontal="right" vertical="center"/>
      <protection/>
    </xf>
    <xf numFmtId="179" fontId="5" fillId="0" borderId="12" xfId="62" applyNumberFormat="1" applyFont="1" applyFill="1" applyBorder="1" applyAlignment="1">
      <alignment horizontal="right" vertical="center"/>
      <protection/>
    </xf>
    <xf numFmtId="179" fontId="5" fillId="0" borderId="14" xfId="62" applyNumberFormat="1" applyFont="1" applyFill="1" applyBorder="1" applyAlignment="1">
      <alignment horizontal="right" vertical="center"/>
      <protection/>
    </xf>
    <xf numFmtId="180" fontId="5" fillId="0" borderId="12" xfId="62" applyNumberFormat="1" applyFont="1" applyFill="1" applyBorder="1" applyAlignment="1">
      <alignment horizontal="center" vertical="center"/>
      <protection/>
    </xf>
    <xf numFmtId="180" fontId="5" fillId="0" borderId="14" xfId="62" applyNumberFormat="1" applyFont="1" applyFill="1" applyBorder="1" applyAlignment="1">
      <alignment horizontal="center" vertical="center"/>
      <protection/>
    </xf>
    <xf numFmtId="180" fontId="5" fillId="0" borderId="16" xfId="62" applyNumberFormat="1" applyFont="1" applyFill="1" applyBorder="1" applyAlignment="1">
      <alignment horizontal="center" vertical="center"/>
      <protection/>
    </xf>
    <xf numFmtId="180" fontId="5" fillId="0" borderId="17" xfId="62" applyNumberFormat="1" applyFont="1" applyFill="1" applyBorder="1" applyAlignment="1">
      <alignment horizontal="center" vertical="center"/>
      <protection/>
    </xf>
    <xf numFmtId="180" fontId="5" fillId="0" borderId="19" xfId="62" applyNumberFormat="1" applyFont="1" applyFill="1" applyBorder="1" applyAlignment="1">
      <alignment horizontal="center" vertical="center"/>
      <protection/>
    </xf>
    <xf numFmtId="0" fontId="5" fillId="0" borderId="22" xfId="62" applyFont="1" applyFill="1" applyBorder="1" applyAlignment="1">
      <alignment horizontal="center" vertical="center"/>
      <protection/>
    </xf>
    <xf numFmtId="0" fontId="5" fillId="0" borderId="53" xfId="62" applyFont="1" applyFill="1" applyBorder="1" applyAlignment="1">
      <alignment horizontal="center" vertical="center"/>
      <protection/>
    </xf>
    <xf numFmtId="0" fontId="5" fillId="0" borderId="30" xfId="62" applyFont="1" applyFill="1" applyBorder="1" applyAlignment="1">
      <alignment horizontal="center" vertical="center"/>
      <protection/>
    </xf>
    <xf numFmtId="0" fontId="5" fillId="0" borderId="54" xfId="62" applyFont="1" applyFill="1" applyBorder="1" applyAlignment="1">
      <alignment horizontal="center" vertical="center"/>
      <protection/>
    </xf>
    <xf numFmtId="0" fontId="5" fillId="0" borderId="31" xfId="62" applyFont="1" applyFill="1" applyBorder="1" applyAlignment="1">
      <alignment horizontal="center" vertical="center"/>
      <protection/>
    </xf>
    <xf numFmtId="0" fontId="5" fillId="0" borderId="60" xfId="62" applyFont="1" applyFill="1" applyBorder="1" applyAlignment="1">
      <alignment horizontal="center" vertical="center"/>
      <protection/>
    </xf>
    <xf numFmtId="176" fontId="5" fillId="0" borderId="23" xfId="62" applyNumberFormat="1" applyFont="1" applyFill="1" applyBorder="1" applyAlignment="1">
      <alignment horizontal="right" vertical="center"/>
      <protection/>
    </xf>
    <xf numFmtId="0" fontId="5" fillId="0" borderId="10" xfId="62" applyFont="1" applyFill="1" applyBorder="1" applyAlignment="1">
      <alignment horizontal="center" vertical="center"/>
      <protection/>
    </xf>
    <xf numFmtId="0" fontId="5" fillId="0" borderId="36" xfId="62" applyFont="1" applyFill="1" applyBorder="1" applyAlignment="1">
      <alignment horizontal="center" vertical="center"/>
      <protection/>
    </xf>
    <xf numFmtId="0" fontId="5" fillId="0" borderId="26" xfId="62" applyFont="1" applyFill="1" applyBorder="1" applyAlignment="1">
      <alignment horizontal="center" vertical="center"/>
      <protection/>
    </xf>
    <xf numFmtId="0" fontId="5" fillId="0" borderId="23" xfId="62" applyFont="1" applyFill="1" applyBorder="1" applyAlignment="1">
      <alignment horizontal="center" vertical="center"/>
      <protection/>
    </xf>
    <xf numFmtId="0" fontId="5" fillId="0" borderId="64" xfId="62" applyFont="1" applyFill="1" applyBorder="1" applyAlignment="1">
      <alignment horizontal="center" vertical="center"/>
      <protection/>
    </xf>
    <xf numFmtId="0" fontId="5" fillId="0" borderId="58" xfId="62" applyFont="1" applyFill="1" applyBorder="1" applyAlignment="1">
      <alignment horizontal="center" vertical="center" textRotation="255" wrapText="1"/>
      <protection/>
    </xf>
    <xf numFmtId="0" fontId="5" fillId="0" borderId="24" xfId="62" applyFont="1" applyFill="1" applyBorder="1" applyAlignment="1">
      <alignment horizontal="center" vertical="center" textRotation="255" wrapText="1"/>
      <protection/>
    </xf>
    <xf numFmtId="0" fontId="5" fillId="0" borderId="25" xfId="62" applyFont="1" applyFill="1" applyBorder="1" applyAlignment="1">
      <alignment horizontal="center" vertical="center" textRotation="255" wrapText="1"/>
      <protection/>
    </xf>
    <xf numFmtId="180" fontId="5" fillId="0" borderId="0" xfId="62" applyNumberFormat="1" applyFont="1" applyAlignment="1">
      <alignment horizontal="right" vertical="center"/>
      <protection/>
    </xf>
    <xf numFmtId="0" fontId="5" fillId="0" borderId="24" xfId="62" applyFont="1" applyFill="1" applyBorder="1" applyAlignment="1">
      <alignment horizontal="center" vertical="center"/>
      <protection/>
    </xf>
    <xf numFmtId="0" fontId="5" fillId="0" borderId="42" xfId="62" applyFont="1" applyFill="1" applyBorder="1" applyAlignment="1">
      <alignment horizontal="center" vertical="center"/>
      <protection/>
    </xf>
    <xf numFmtId="0" fontId="5" fillId="0" borderId="58" xfId="62" applyFont="1" applyFill="1" applyBorder="1" applyAlignment="1">
      <alignment horizontal="center" vertical="center"/>
      <protection/>
    </xf>
    <xf numFmtId="178" fontId="4" fillId="0" borderId="0" xfId="0" applyNumberFormat="1" applyFont="1" applyAlignment="1">
      <alignment horizontal="center" vertical="center" textRotation="180"/>
    </xf>
    <xf numFmtId="176" fontId="13" fillId="0" borderId="0" xfId="0" applyNumberFormat="1" applyFont="1" applyAlignment="1">
      <alignment horizontal="center" vertical="center"/>
    </xf>
    <xf numFmtId="178" fontId="4" fillId="0" borderId="11" xfId="0" applyNumberFormat="1" applyFont="1" applyFill="1" applyBorder="1" applyAlignment="1">
      <alignment horizontal="center" vertical="center"/>
    </xf>
    <xf numFmtId="178" fontId="4" fillId="0" borderId="38" xfId="0" applyNumberFormat="1" applyFont="1" applyFill="1" applyBorder="1" applyAlignment="1">
      <alignment horizontal="center" vertical="center"/>
    </xf>
    <xf numFmtId="178" fontId="4" fillId="0" borderId="55" xfId="0" applyNumberFormat="1" applyFont="1" applyFill="1" applyBorder="1" applyAlignment="1">
      <alignment horizontal="center" vertical="center"/>
    </xf>
    <xf numFmtId="178" fontId="4" fillId="0" borderId="30" xfId="0" applyNumberFormat="1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/>
    </xf>
    <xf numFmtId="178" fontId="4" fillId="0" borderId="36" xfId="0" applyNumberFormat="1" applyFont="1" applyFill="1" applyBorder="1" applyAlignment="1">
      <alignment horizontal="center" vertical="center"/>
    </xf>
    <xf numFmtId="178" fontId="4" fillId="0" borderId="32" xfId="0" applyNumberFormat="1" applyFont="1" applyFill="1" applyBorder="1" applyAlignment="1">
      <alignment horizontal="center" vertical="center"/>
    </xf>
    <xf numFmtId="185" fontId="13" fillId="0" borderId="0" xfId="0" applyNumberFormat="1" applyFont="1" applyAlignment="1">
      <alignment horizontal="center"/>
    </xf>
    <xf numFmtId="185" fontId="5" fillId="0" borderId="15" xfId="0" applyNumberFormat="1" applyFont="1" applyBorder="1" applyAlignment="1">
      <alignment horizontal="right"/>
    </xf>
    <xf numFmtId="185" fontId="9" fillId="0" borderId="55" xfId="0" applyNumberFormat="1" applyFont="1" applyBorder="1" applyAlignment="1">
      <alignment horizontal="center" vertical="center" wrapText="1"/>
    </xf>
    <xf numFmtId="185" fontId="9" fillId="0" borderId="22" xfId="0" applyNumberFormat="1" applyFont="1" applyBorder="1" applyAlignment="1">
      <alignment horizontal="center" vertical="center"/>
    </xf>
    <xf numFmtId="185" fontId="9" fillId="0" borderId="30" xfId="0" applyNumberFormat="1" applyFont="1" applyBorder="1" applyAlignment="1">
      <alignment horizontal="center" vertical="center"/>
    </xf>
    <xf numFmtId="185" fontId="9" fillId="0" borderId="26" xfId="0" applyNumberFormat="1" applyFont="1" applyBorder="1" applyAlignment="1">
      <alignment horizontal="center" vertical="center"/>
    </xf>
    <xf numFmtId="185" fontId="11" fillId="0" borderId="26" xfId="0" applyNumberFormat="1" applyFont="1" applyBorder="1" applyAlignment="1">
      <alignment horizontal="center" vertical="center" wrapText="1"/>
    </xf>
    <xf numFmtId="185" fontId="9" fillId="0" borderId="38" xfId="0" applyNumberFormat="1" applyFont="1" applyBorder="1" applyAlignment="1">
      <alignment horizontal="center" vertical="center"/>
    </xf>
    <xf numFmtId="185" fontId="11" fillId="0" borderId="26" xfId="0" applyNumberFormat="1" applyFont="1" applyBorder="1" applyAlignment="1">
      <alignment horizontal="center" vertical="center"/>
    </xf>
    <xf numFmtId="185" fontId="9" fillId="0" borderId="36" xfId="0" applyNumberFormat="1" applyFont="1" applyBorder="1" applyAlignment="1">
      <alignment horizontal="center" vertical="center"/>
    </xf>
    <xf numFmtId="185" fontId="9" fillId="0" borderId="32" xfId="0" applyNumberFormat="1" applyFont="1" applyBorder="1" applyAlignment="1">
      <alignment horizontal="center" vertical="center"/>
    </xf>
    <xf numFmtId="185" fontId="9" fillId="0" borderId="32" xfId="0" applyNumberFormat="1" applyFont="1" applyBorder="1" applyAlignment="1">
      <alignment/>
    </xf>
    <xf numFmtId="185" fontId="9" fillId="0" borderId="65" xfId="0" applyNumberFormat="1" applyFont="1" applyBorder="1" applyAlignment="1">
      <alignment horizontal="center"/>
    </xf>
    <xf numFmtId="185" fontId="9" fillId="0" borderId="53" xfId="0" applyNumberFormat="1" applyFont="1" applyBorder="1" applyAlignment="1">
      <alignment horizontal="center"/>
    </xf>
    <xf numFmtId="185" fontId="4" fillId="0" borderId="0" xfId="0" applyNumberFormat="1" applyFont="1" applyAlignment="1">
      <alignment horizontal="center"/>
    </xf>
    <xf numFmtId="185" fontId="9" fillId="0" borderId="0" xfId="0" applyNumberFormat="1" applyFont="1" applyBorder="1" applyAlignment="1">
      <alignment horizontal="center" vertical="center"/>
    </xf>
    <xf numFmtId="185" fontId="9" fillId="0" borderId="17" xfId="0" applyNumberFormat="1" applyFont="1" applyBorder="1" applyAlignment="1">
      <alignment horizontal="center" vertical="center"/>
    </xf>
    <xf numFmtId="185" fontId="9" fillId="0" borderId="26" xfId="0" applyNumberFormat="1" applyFont="1" applyBorder="1" applyAlignment="1">
      <alignment horizontal="center" vertical="center" wrapText="1"/>
    </xf>
    <xf numFmtId="185" fontId="9" fillId="0" borderId="26" xfId="0" applyNumberFormat="1" applyFont="1" applyBorder="1" applyAlignment="1">
      <alignment horizontal="center" vertical="center" wrapText="1" shrinkToFit="1"/>
    </xf>
    <xf numFmtId="3" fontId="4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left"/>
    </xf>
    <xf numFmtId="3" fontId="5" fillId="0" borderId="15" xfId="0" applyNumberFormat="1" applyFont="1" applyBorder="1" applyAlignment="1">
      <alignment horizontal="right"/>
    </xf>
    <xf numFmtId="3" fontId="5" fillId="0" borderId="32" xfId="0" applyNumberFormat="1" applyFont="1" applyBorder="1" applyAlignment="1">
      <alignment horizontal="center" vertical="center" wrapText="1"/>
    </xf>
    <xf numFmtId="3" fontId="5" fillId="0" borderId="26" xfId="0" applyNumberFormat="1" applyFont="1" applyBorder="1" applyAlignment="1">
      <alignment horizontal="center" vertical="center" wrapText="1"/>
    </xf>
    <xf numFmtId="3" fontId="24" fillId="0" borderId="35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17" xfId="0" applyNumberFormat="1" applyFont="1" applyBorder="1" applyAlignment="1">
      <alignment horizontal="center" vertical="center" wrapText="1"/>
    </xf>
    <xf numFmtId="3" fontId="5" fillId="0" borderId="55" xfId="0" applyNumberFormat="1" applyFont="1" applyBorder="1" applyAlignment="1">
      <alignment horizontal="center" vertical="center" wrapText="1"/>
    </xf>
    <xf numFmtId="3" fontId="5" fillId="0" borderId="22" xfId="0" applyNumberFormat="1" applyFont="1" applyBorder="1" applyAlignment="1">
      <alignment horizontal="center" vertical="center" wrapText="1"/>
    </xf>
    <xf numFmtId="3" fontId="5" fillId="0" borderId="30" xfId="0" applyNumberFormat="1" applyFont="1" applyBorder="1" applyAlignment="1">
      <alignment horizontal="center" vertical="center" wrapText="1"/>
    </xf>
    <xf numFmtId="3" fontId="5" fillId="0" borderId="32" xfId="0" applyNumberFormat="1" applyFont="1" applyBorder="1" applyAlignment="1">
      <alignment horizontal="center" vertical="center" wrapText="1" shrinkToFit="1"/>
    </xf>
    <xf numFmtId="3" fontId="5" fillId="0" borderId="26" xfId="0" applyNumberFormat="1" applyFont="1" applyBorder="1" applyAlignment="1">
      <alignment horizontal="center" vertical="center" wrapText="1" shrinkToFit="1"/>
    </xf>
    <xf numFmtId="3" fontId="5" fillId="0" borderId="65" xfId="0" applyNumberFormat="1" applyFont="1" applyBorder="1" applyAlignment="1">
      <alignment horizontal="center"/>
    </xf>
    <xf numFmtId="3" fontId="5" fillId="0" borderId="53" xfId="0" applyNumberFormat="1" applyFont="1" applyBorder="1" applyAlignment="1">
      <alignment horizontal="center"/>
    </xf>
    <xf numFmtId="178" fontId="4" fillId="0" borderId="0" xfId="0" applyNumberFormat="1" applyFont="1" applyBorder="1" applyAlignment="1">
      <alignment horizontal="left" vertical="center" textRotation="180"/>
    </xf>
    <xf numFmtId="178" fontId="13" fillId="0" borderId="0" xfId="0" applyNumberFormat="1" applyFont="1" applyBorder="1" applyAlignment="1">
      <alignment horizontal="center"/>
    </xf>
    <xf numFmtId="178" fontId="13" fillId="0" borderId="0" xfId="0" applyNumberFormat="1" applyFont="1" applyAlignment="1">
      <alignment horizontal="left"/>
    </xf>
    <xf numFmtId="49" fontId="7" fillId="0" borderId="15" xfId="0" applyNumberFormat="1" applyFont="1" applyBorder="1" applyAlignment="1">
      <alignment horizontal="right"/>
    </xf>
    <xf numFmtId="178" fontId="7" fillId="0" borderId="26" xfId="0" applyNumberFormat="1" applyFont="1" applyBorder="1" applyAlignment="1">
      <alignment horizontal="center" vertical="center"/>
    </xf>
    <xf numFmtId="178" fontId="7" fillId="0" borderId="35" xfId="0" applyNumberFormat="1" applyFont="1" applyBorder="1" applyAlignment="1">
      <alignment horizontal="center" vertical="center" wrapText="1"/>
    </xf>
    <xf numFmtId="178" fontId="7" fillId="0" borderId="0" xfId="0" applyNumberFormat="1" applyFont="1" applyBorder="1" applyAlignment="1">
      <alignment horizontal="center" vertical="center" wrapText="1"/>
    </xf>
    <xf numFmtId="178" fontId="7" fillId="0" borderId="17" xfId="0" applyNumberFormat="1" applyFont="1" applyBorder="1" applyAlignment="1">
      <alignment horizontal="center" vertical="center" wrapText="1"/>
    </xf>
    <xf numFmtId="178" fontId="7" fillId="0" borderId="55" xfId="0" applyNumberFormat="1" applyFont="1" applyBorder="1" applyAlignment="1">
      <alignment horizontal="center" vertical="center" wrapText="1"/>
    </xf>
    <xf numFmtId="178" fontId="7" fillId="0" borderId="22" xfId="0" applyNumberFormat="1" applyFont="1" applyBorder="1" applyAlignment="1">
      <alignment horizontal="center" vertical="center" wrapText="1"/>
    </xf>
    <xf numFmtId="178" fontId="7" fillId="0" borderId="30" xfId="0" applyNumberFormat="1" applyFont="1" applyBorder="1" applyAlignment="1">
      <alignment horizontal="center" vertical="center" wrapText="1"/>
    </xf>
    <xf numFmtId="178" fontId="7" fillId="0" borderId="27" xfId="0" applyNumberFormat="1" applyFont="1" applyBorder="1" applyAlignment="1">
      <alignment horizontal="center" vertical="center"/>
    </xf>
    <xf numFmtId="178" fontId="7" fillId="0" borderId="36" xfId="0" applyNumberFormat="1" applyFont="1" applyBorder="1" applyAlignment="1">
      <alignment horizontal="center" vertical="center"/>
    </xf>
    <xf numFmtId="178" fontId="7" fillId="0" borderId="11" xfId="0" applyNumberFormat="1" applyFont="1" applyBorder="1" applyAlignment="1">
      <alignment horizontal="center"/>
    </xf>
    <xf numFmtId="178" fontId="7" fillId="0" borderId="38" xfId="0" applyNumberFormat="1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176" fontId="4" fillId="0" borderId="0" xfId="0" applyNumberFormat="1" applyFont="1" applyAlignment="1">
      <alignment horizontal="center" vertical="center" textRotation="180"/>
    </xf>
    <xf numFmtId="176" fontId="7" fillId="0" borderId="65" xfId="0" applyNumberFormat="1" applyFont="1" applyBorder="1" applyAlignment="1">
      <alignment horizontal="center" vertical="center"/>
    </xf>
    <xf numFmtId="176" fontId="7" fillId="0" borderId="54" xfId="0" applyNumberFormat="1" applyFont="1" applyBorder="1" applyAlignment="1">
      <alignment horizontal="center" vertical="center"/>
    </xf>
    <xf numFmtId="176" fontId="7" fillId="0" borderId="55" xfId="0" applyNumberFormat="1" applyFont="1" applyBorder="1" applyAlignment="1">
      <alignment horizontal="center" vertical="center" wrapText="1"/>
    </xf>
    <xf numFmtId="176" fontId="7" fillId="0" borderId="30" xfId="0" applyNumberFormat="1" applyFont="1" applyBorder="1" applyAlignment="1">
      <alignment horizontal="center" vertical="center" wrapText="1"/>
    </xf>
    <xf numFmtId="176" fontId="13" fillId="0" borderId="0" xfId="0" applyNumberFormat="1" applyFont="1" applyAlignment="1">
      <alignment horizontal="center"/>
    </xf>
    <xf numFmtId="176" fontId="7" fillId="0" borderId="15" xfId="0" applyNumberFormat="1" applyFont="1" applyBorder="1" applyAlignment="1">
      <alignment horizontal="right"/>
    </xf>
    <xf numFmtId="178" fontId="7" fillId="0" borderId="11" xfId="0" applyNumberFormat="1" applyFont="1" applyBorder="1" applyAlignment="1">
      <alignment horizontal="center" vertical="center"/>
    </xf>
    <xf numFmtId="178" fontId="7" fillId="0" borderId="10" xfId="0" applyNumberFormat="1" applyFont="1" applyBorder="1" applyAlignment="1">
      <alignment horizontal="center" vertical="center"/>
    </xf>
    <xf numFmtId="185" fontId="7" fillId="0" borderId="26" xfId="0" applyNumberFormat="1" applyFont="1" applyBorder="1" applyAlignment="1">
      <alignment horizontal="center" vertical="center"/>
    </xf>
    <xf numFmtId="185" fontId="7" fillId="0" borderId="32" xfId="0" applyNumberFormat="1" applyFont="1" applyBorder="1" applyAlignment="1">
      <alignment horizontal="center" vertical="center"/>
    </xf>
    <xf numFmtId="185" fontId="4" fillId="0" borderId="0" xfId="0" applyNumberFormat="1" applyFont="1" applyAlignment="1">
      <alignment horizontal="left" vertical="center" textRotation="180"/>
    </xf>
    <xf numFmtId="185" fontId="13" fillId="0" borderId="0" xfId="0" applyNumberFormat="1" applyFont="1" applyAlignment="1">
      <alignment horizontal="left" wrapText="1" indent="3"/>
    </xf>
    <xf numFmtId="185" fontId="13" fillId="0" borderId="0" xfId="0" applyNumberFormat="1" applyFont="1" applyAlignment="1">
      <alignment horizontal="left" indent="3"/>
    </xf>
    <xf numFmtId="185" fontId="7" fillId="0" borderId="35" xfId="0" applyNumberFormat="1" applyFont="1" applyBorder="1" applyAlignment="1">
      <alignment horizontal="center" vertical="center" wrapText="1"/>
    </xf>
    <xf numFmtId="185" fontId="7" fillId="0" borderId="0" xfId="0" applyNumberFormat="1" applyFont="1" applyBorder="1" applyAlignment="1">
      <alignment horizontal="center" vertical="center" wrapText="1"/>
    </xf>
    <xf numFmtId="185" fontId="7" fillId="0" borderId="17" xfId="0" applyNumberFormat="1" applyFont="1" applyBorder="1" applyAlignment="1">
      <alignment horizontal="center" vertical="center" wrapText="1"/>
    </xf>
    <xf numFmtId="185" fontId="7" fillId="0" borderId="32" xfId="0" applyNumberFormat="1" applyFont="1" applyBorder="1" applyAlignment="1">
      <alignment horizontal="center" vertical="center" wrapText="1"/>
    </xf>
    <xf numFmtId="185" fontId="7" fillId="0" borderId="26" xfId="0" applyNumberFormat="1" applyFont="1" applyBorder="1" applyAlignment="1">
      <alignment horizontal="center" vertical="center" wrapText="1"/>
    </xf>
    <xf numFmtId="185" fontId="7" fillId="0" borderId="65" xfId="0" applyNumberFormat="1" applyFont="1" applyBorder="1" applyAlignment="1">
      <alignment horizontal="center" vertical="center" wrapText="1"/>
    </xf>
    <xf numFmtId="185" fontId="7" fillId="0" borderId="53" xfId="0" applyNumberFormat="1" applyFont="1" applyBorder="1" applyAlignment="1">
      <alignment horizontal="center" vertical="center" wrapText="1"/>
    </xf>
    <xf numFmtId="185" fontId="7" fillId="0" borderId="54" xfId="0" applyNumberFormat="1" applyFont="1" applyBorder="1" applyAlignment="1">
      <alignment horizontal="center" vertical="center" wrapText="1"/>
    </xf>
    <xf numFmtId="176" fontId="6" fillId="0" borderId="0" xfId="0" applyNumberFormat="1" applyFont="1" applyAlignment="1">
      <alignment horizont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30" xfId="0" applyNumberFormat="1" applyFont="1" applyBorder="1" applyAlignment="1">
      <alignment horizontal="center" vertical="center"/>
    </xf>
    <xf numFmtId="3" fontId="4" fillId="0" borderId="62" xfId="0" applyNumberFormat="1" applyFont="1" applyBorder="1" applyAlignment="1">
      <alignment horizontal="center" vertical="center"/>
    </xf>
    <xf numFmtId="3" fontId="4" fillId="0" borderId="55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3" fontId="5" fillId="0" borderId="27" xfId="0" applyNumberFormat="1" applyFont="1" applyBorder="1" applyAlignment="1">
      <alignment horizontal="center" vertical="center" wrapText="1" shrinkToFit="1"/>
    </xf>
    <xf numFmtId="3" fontId="5" fillId="0" borderId="36" xfId="0" applyNumberFormat="1" applyFont="1" applyBorder="1" applyAlignment="1">
      <alignment horizontal="center" vertical="center" wrapText="1" shrinkToFit="1"/>
    </xf>
    <xf numFmtId="3" fontId="4" fillId="0" borderId="0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3" fontId="4" fillId="0" borderId="62" xfId="0" applyNumberFormat="1" applyFont="1" applyBorder="1" applyAlignment="1">
      <alignment horizontal="center" vertical="center" wrapText="1"/>
    </xf>
    <xf numFmtId="3" fontId="4" fillId="0" borderId="35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176" fontId="4" fillId="0" borderId="55" xfId="0" applyNumberFormat="1" applyFont="1" applyBorder="1" applyAlignment="1">
      <alignment horizontal="center" vertical="center" wrapText="1"/>
    </xf>
    <xf numFmtId="176" fontId="4" fillId="0" borderId="22" xfId="0" applyNumberFormat="1" applyFont="1" applyBorder="1" applyAlignment="1">
      <alignment horizontal="center" vertical="center" wrapText="1"/>
    </xf>
    <xf numFmtId="176" fontId="4" fillId="0" borderId="3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176" fontId="14" fillId="0" borderId="22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176" fontId="5" fillId="0" borderId="32" xfId="0" applyNumberFormat="1" applyFont="1" applyBorder="1" applyAlignment="1">
      <alignment horizontal="center" vertical="center"/>
    </xf>
    <xf numFmtId="176" fontId="5" fillId="0" borderId="26" xfId="0" applyNumberFormat="1" applyFont="1" applyBorder="1" applyAlignment="1">
      <alignment horizontal="center" vertical="center"/>
    </xf>
    <xf numFmtId="176" fontId="5" fillId="0" borderId="55" xfId="0" applyNumberFormat="1" applyFont="1" applyBorder="1" applyAlignment="1">
      <alignment horizontal="center" vertical="center" wrapText="1"/>
    </xf>
    <xf numFmtId="176" fontId="5" fillId="0" borderId="22" xfId="0" applyNumberFormat="1" applyFont="1" applyBorder="1" applyAlignment="1">
      <alignment horizontal="center" vertical="center" wrapText="1"/>
    </xf>
    <xf numFmtId="176" fontId="5" fillId="0" borderId="30" xfId="0" applyNumberFormat="1" applyFont="1" applyBorder="1" applyAlignment="1">
      <alignment horizontal="center" vertical="center" wrapText="1"/>
    </xf>
    <xf numFmtId="176" fontId="14" fillId="0" borderId="35" xfId="0" applyNumberFormat="1" applyFont="1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5" xfId="0" applyBorder="1" applyAlignment="1">
      <alignment/>
    </xf>
    <xf numFmtId="176" fontId="4" fillId="0" borderId="15" xfId="0" applyNumberFormat="1" applyFont="1" applyBorder="1" applyAlignment="1">
      <alignment horizontal="right"/>
    </xf>
    <xf numFmtId="176" fontId="5" fillId="0" borderId="27" xfId="0" applyNumberFormat="1" applyFont="1" applyBorder="1" applyAlignment="1">
      <alignment horizontal="center" vertical="center"/>
    </xf>
    <xf numFmtId="176" fontId="5" fillId="0" borderId="37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38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176" fontId="13" fillId="0" borderId="0" xfId="0" applyNumberFormat="1" applyFont="1" applyAlignment="1">
      <alignment horizontal="left" indent="2"/>
    </xf>
    <xf numFmtId="176" fontId="5" fillId="0" borderId="62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36" xfId="0" applyNumberFormat="1" applyFont="1" applyBorder="1" applyAlignment="1">
      <alignment horizontal="center" vertical="center"/>
    </xf>
    <xf numFmtId="176" fontId="5" fillId="0" borderId="26" xfId="0" applyNumberFormat="1" applyFont="1" applyBorder="1" applyAlignment="1">
      <alignment horizontal="center" vertical="center" wrapText="1"/>
    </xf>
    <xf numFmtId="176" fontId="5" fillId="0" borderId="35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176" fontId="5" fillId="0" borderId="17" xfId="0" applyNumberFormat="1" applyFont="1" applyBorder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/>
    </xf>
    <xf numFmtId="176" fontId="5" fillId="0" borderId="62" xfId="0" applyNumberFormat="1" applyFont="1" applyBorder="1" applyAlignment="1">
      <alignment horizontal="center" vertical="center" wrapText="1"/>
    </xf>
    <xf numFmtId="176" fontId="5" fillId="0" borderId="13" xfId="0" applyNumberFormat="1" applyFont="1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 wrapText="1"/>
    </xf>
    <xf numFmtId="176" fontId="5" fillId="0" borderId="16" xfId="0" applyNumberFormat="1" applyFont="1" applyBorder="1" applyAlignment="1">
      <alignment horizontal="center" vertical="center" wrapText="1"/>
    </xf>
    <xf numFmtId="176" fontId="7" fillId="0" borderId="27" xfId="0" applyNumberFormat="1" applyFont="1" applyBorder="1" applyAlignment="1">
      <alignment horizontal="center" vertical="center" wrapText="1"/>
    </xf>
    <xf numFmtId="176" fontId="7" fillId="0" borderId="36" xfId="0" applyNumberFormat="1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/>
    </xf>
    <xf numFmtId="176" fontId="4" fillId="0" borderId="35" xfId="0" applyNumberFormat="1" applyFont="1" applyBorder="1" applyAlignment="1">
      <alignment horizontal="center" vertical="center" wrapText="1"/>
    </xf>
    <xf numFmtId="176" fontId="4" fillId="0" borderId="17" xfId="0" applyNumberFormat="1" applyFont="1" applyBorder="1" applyAlignment="1">
      <alignment horizontal="center" vertical="center" wrapText="1"/>
    </xf>
    <xf numFmtId="176" fontId="4" fillId="0" borderId="32" xfId="0" applyNumberFormat="1" applyFont="1" applyBorder="1" applyAlignment="1">
      <alignment horizontal="center" vertical="center"/>
    </xf>
    <xf numFmtId="176" fontId="4" fillId="0" borderId="26" xfId="0" applyNumberFormat="1" applyFont="1" applyBorder="1" applyAlignment="1">
      <alignment horizontal="center" vertical="center"/>
    </xf>
    <xf numFmtId="176" fontId="4" fillId="0" borderId="35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3" fontId="21" fillId="0" borderId="15" xfId="0" applyNumberFormat="1" applyFont="1" applyBorder="1" applyAlignment="1">
      <alignment horizontal="right" vertical="center"/>
    </xf>
    <xf numFmtId="3" fontId="21" fillId="0" borderId="33" xfId="0" applyNumberFormat="1" applyFont="1" applyFill="1" applyBorder="1" applyAlignment="1">
      <alignment vertical="center"/>
    </xf>
    <xf numFmtId="3" fontId="21" fillId="0" borderId="15" xfId="0" applyNumberFormat="1" applyFont="1" applyFill="1" applyBorder="1" applyAlignment="1">
      <alignment vertical="center"/>
    </xf>
    <xf numFmtId="3" fontId="21" fillId="0" borderId="23" xfId="0" applyNumberFormat="1" applyFont="1" applyFill="1" applyBorder="1" applyAlignment="1">
      <alignment vertical="center"/>
    </xf>
    <xf numFmtId="3" fontId="21" fillId="0" borderId="13" xfId="0" applyNumberFormat="1" applyFont="1" applyFill="1" applyBorder="1" applyAlignment="1">
      <alignment vertical="center"/>
    </xf>
    <xf numFmtId="3" fontId="21" fillId="0" borderId="0" xfId="0" applyNumberFormat="1" applyFont="1" applyFill="1" applyBorder="1" applyAlignment="1">
      <alignment vertical="center"/>
    </xf>
    <xf numFmtId="3" fontId="21" fillId="0" borderId="22" xfId="0" applyNumberFormat="1" applyFont="1" applyFill="1" applyBorder="1" applyAlignment="1">
      <alignment vertical="center"/>
    </xf>
    <xf numFmtId="3" fontId="21" fillId="0" borderId="0" xfId="0" applyNumberFormat="1" applyFont="1" applyFill="1" applyAlignment="1">
      <alignment vertical="center"/>
    </xf>
    <xf numFmtId="3" fontId="23" fillId="0" borderId="13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3" fontId="23" fillId="0" borderId="22" xfId="0" applyNumberFormat="1" applyFont="1" applyFill="1" applyBorder="1" applyAlignment="1">
      <alignment vertical="center"/>
    </xf>
    <xf numFmtId="3" fontId="23" fillId="0" borderId="0" xfId="0" applyNumberFormat="1" applyFont="1" applyFill="1" applyAlignment="1">
      <alignment vertical="center"/>
    </xf>
    <xf numFmtId="3" fontId="21" fillId="0" borderId="66" xfId="0" applyNumberFormat="1" applyFont="1" applyFill="1" applyBorder="1" applyAlignment="1">
      <alignment vertical="center"/>
    </xf>
    <xf numFmtId="3" fontId="21" fillId="0" borderId="67" xfId="0" applyNumberFormat="1" applyFont="1" applyFill="1" applyBorder="1" applyAlignment="1">
      <alignment vertical="center"/>
    </xf>
    <xf numFmtId="3" fontId="21" fillId="0" borderId="11" xfId="0" applyNumberFormat="1" applyFont="1" applyBorder="1" applyAlignment="1">
      <alignment horizontal="center" vertical="center"/>
    </xf>
    <xf numFmtId="3" fontId="21" fillId="0" borderId="38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3" fontId="21" fillId="0" borderId="68" xfId="0" applyNumberFormat="1" applyFont="1" applyBorder="1" applyAlignment="1">
      <alignment horizontal="center" vertical="center"/>
    </xf>
    <xf numFmtId="3" fontId="21" fillId="0" borderId="12" xfId="0" applyNumberFormat="1" applyFont="1" applyFill="1" applyBorder="1" applyAlignment="1">
      <alignment vertical="center"/>
    </xf>
    <xf numFmtId="3" fontId="21" fillId="0" borderId="16" xfId="0" applyNumberFormat="1" applyFont="1" applyFill="1" applyBorder="1" applyAlignment="1">
      <alignment vertical="center"/>
    </xf>
    <xf numFmtId="3" fontId="21" fillId="0" borderId="31" xfId="0" applyNumberFormat="1" applyFont="1" applyFill="1" applyBorder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コピーdai2hyouh1710" xfId="61"/>
    <cellStyle name="標準_年齢別人口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23</xdr:row>
      <xdr:rowOff>47625</xdr:rowOff>
    </xdr:from>
    <xdr:to>
      <xdr:col>1</xdr:col>
      <xdr:colOff>142875</xdr:colOff>
      <xdr:row>65</xdr:row>
      <xdr:rowOff>66675</xdr:rowOff>
    </xdr:to>
    <xdr:grpSp>
      <xdr:nvGrpSpPr>
        <xdr:cNvPr id="1" name="Group 5"/>
        <xdr:cNvGrpSpPr>
          <a:grpSpLocks/>
        </xdr:cNvGrpSpPr>
      </xdr:nvGrpSpPr>
      <xdr:grpSpPr>
        <a:xfrm>
          <a:off x="304800" y="3248025"/>
          <a:ext cx="76200" cy="4857750"/>
          <a:chOff x="7" y="326"/>
          <a:chExt cx="8" cy="472"/>
        </a:xfrm>
        <a:solidFill>
          <a:srgbClr val="FFFFFF"/>
        </a:solidFill>
      </xdr:grpSpPr>
      <xdr:sp>
        <xdr:nvSpPr>
          <xdr:cNvPr id="2" name="WordArt 2"/>
          <xdr:cNvSpPr>
            <a:spLocks/>
          </xdr:cNvSpPr>
        </xdr:nvSpPr>
        <xdr:spPr>
          <a:xfrm rot="5400000">
            <a:off x="0" y="557"/>
            <a:ext cx="24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 vert="wordArtVertRtl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再掲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)</a:t>
            </a:r>
          </a:p>
        </xdr:txBody>
      </xdr:sp>
      <xdr:sp>
        <xdr:nvSpPr>
          <xdr:cNvPr id="3" name="WordArt 3"/>
          <xdr:cNvSpPr>
            <a:spLocks/>
          </xdr:cNvSpPr>
        </xdr:nvSpPr>
        <xdr:spPr>
          <a:xfrm rot="5400000">
            <a:off x="0" y="334"/>
            <a:ext cx="24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 vert="wordArtVertRtl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再掲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)</a:t>
            </a:r>
          </a:p>
        </xdr:txBody>
      </xdr:sp>
      <xdr:sp>
        <xdr:nvSpPr>
          <xdr:cNvPr id="4" name="WordArt 4"/>
          <xdr:cNvSpPr>
            <a:spLocks/>
          </xdr:cNvSpPr>
        </xdr:nvSpPr>
        <xdr:spPr>
          <a:xfrm rot="5400000">
            <a:off x="0" y="782"/>
            <a:ext cx="24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 vert="wordArtVertRtl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再掲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)</a:t>
            </a:r>
          </a:p>
        </xdr:txBody>
      </xdr:sp>
    </xdr:grpSp>
    <xdr:clientData/>
  </xdr:twoCellAnchor>
  <xdr:twoCellAnchor>
    <xdr:from>
      <xdr:col>1</xdr:col>
      <xdr:colOff>85725</xdr:colOff>
      <xdr:row>90</xdr:row>
      <xdr:rowOff>38100</xdr:rowOff>
    </xdr:from>
    <xdr:to>
      <xdr:col>1</xdr:col>
      <xdr:colOff>161925</xdr:colOff>
      <xdr:row>132</xdr:row>
      <xdr:rowOff>57150</xdr:rowOff>
    </xdr:to>
    <xdr:grpSp>
      <xdr:nvGrpSpPr>
        <xdr:cNvPr id="5" name="Group 6"/>
        <xdr:cNvGrpSpPr>
          <a:grpSpLocks/>
        </xdr:cNvGrpSpPr>
      </xdr:nvGrpSpPr>
      <xdr:grpSpPr>
        <a:xfrm>
          <a:off x="323850" y="11839575"/>
          <a:ext cx="76200" cy="4857750"/>
          <a:chOff x="7" y="326"/>
          <a:chExt cx="8" cy="472"/>
        </a:xfrm>
        <a:solidFill>
          <a:srgbClr val="FFFFFF"/>
        </a:solidFill>
      </xdr:grpSpPr>
      <xdr:sp>
        <xdr:nvSpPr>
          <xdr:cNvPr id="6" name="WordArt 7"/>
          <xdr:cNvSpPr>
            <a:spLocks/>
          </xdr:cNvSpPr>
        </xdr:nvSpPr>
        <xdr:spPr>
          <a:xfrm rot="5400000">
            <a:off x="0" y="557"/>
            <a:ext cx="24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 vert="wordArtVertRtl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再掲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)</a:t>
            </a:r>
          </a:p>
        </xdr:txBody>
      </xdr:sp>
      <xdr:sp>
        <xdr:nvSpPr>
          <xdr:cNvPr id="7" name="WordArt 8"/>
          <xdr:cNvSpPr>
            <a:spLocks/>
          </xdr:cNvSpPr>
        </xdr:nvSpPr>
        <xdr:spPr>
          <a:xfrm rot="5400000">
            <a:off x="0" y="334"/>
            <a:ext cx="24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 vert="wordArtVertRtl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再掲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)</a:t>
            </a:r>
          </a:p>
        </xdr:txBody>
      </xdr:sp>
      <xdr:sp>
        <xdr:nvSpPr>
          <xdr:cNvPr id="8" name="WordArt 9"/>
          <xdr:cNvSpPr>
            <a:spLocks/>
          </xdr:cNvSpPr>
        </xdr:nvSpPr>
        <xdr:spPr>
          <a:xfrm rot="5400000">
            <a:off x="0" y="782"/>
            <a:ext cx="24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 vert="wordArtVertRtl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再掲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)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2:F57"/>
  <sheetViews>
    <sheetView tabSelected="1" view="pageBreakPreview" zoomScaleSheetLayoutView="100" zoomScalePageLayoutView="0" workbookViewId="0" topLeftCell="A1">
      <selection activeCell="G11" sqref="G11"/>
    </sheetView>
  </sheetViews>
  <sheetFormatPr defaultColWidth="9.00390625" defaultRowHeight="13.5"/>
  <cols>
    <col min="1" max="1" width="5.625" style="3" customWidth="1"/>
    <col min="2" max="2" width="26.625" style="2" customWidth="1"/>
    <col min="3" max="3" width="5.625" style="3" customWidth="1"/>
    <col min="4" max="4" width="26.625" style="2" customWidth="1"/>
    <col min="5" max="5" width="5.625" style="3" customWidth="1"/>
    <col min="6" max="6" width="26.625" style="2" customWidth="1"/>
    <col min="7" max="16384" width="9.00390625" style="2" customWidth="1"/>
  </cols>
  <sheetData>
    <row r="1" ht="18.75" customHeight="1"/>
    <row r="2" spans="1:6" ht="18.75" customHeight="1">
      <c r="A2" s="467" t="s">
        <v>1037</v>
      </c>
      <c r="B2" s="467"/>
      <c r="C2" s="467"/>
      <c r="D2" s="467"/>
      <c r="E2" s="467"/>
      <c r="F2" s="467"/>
    </row>
    <row r="3" spans="1:6" ht="15.75" customHeight="1">
      <c r="A3" s="1"/>
      <c r="B3" s="1"/>
      <c r="C3" s="1"/>
      <c r="D3" s="1"/>
      <c r="E3" s="1"/>
      <c r="F3" s="1"/>
    </row>
    <row r="4" ht="15.75" customHeight="1" thickBot="1">
      <c r="F4" s="4" t="s">
        <v>375</v>
      </c>
    </row>
    <row r="5" spans="1:6" s="7" customFormat="1" ht="30" customHeight="1">
      <c r="A5" s="5" t="s">
        <v>195</v>
      </c>
      <c r="B5" s="6" t="s">
        <v>1036</v>
      </c>
      <c r="C5" s="16" t="s">
        <v>196</v>
      </c>
      <c r="D5" s="17" t="s">
        <v>1036</v>
      </c>
      <c r="E5" s="5" t="s">
        <v>196</v>
      </c>
      <c r="F5" s="6" t="s">
        <v>1036</v>
      </c>
    </row>
    <row r="6" spans="1:6" ht="16.5" customHeight="1">
      <c r="A6" s="470" t="s">
        <v>1026</v>
      </c>
      <c r="B6" s="14" t="s">
        <v>106</v>
      </c>
      <c r="C6" s="468" t="s">
        <v>1032</v>
      </c>
      <c r="D6" s="9" t="s">
        <v>149</v>
      </c>
      <c r="E6" s="421"/>
      <c r="F6" s="8" t="s">
        <v>107</v>
      </c>
    </row>
    <row r="7" spans="1:6" ht="16.5" customHeight="1">
      <c r="A7" s="471"/>
      <c r="B7" s="9" t="s">
        <v>109</v>
      </c>
      <c r="C7" s="468"/>
      <c r="D7" s="9" t="s">
        <v>469</v>
      </c>
      <c r="E7" s="30"/>
      <c r="F7" s="10" t="s">
        <v>110</v>
      </c>
    </row>
    <row r="8" spans="1:6" ht="16.5" customHeight="1">
      <c r="A8" s="471"/>
      <c r="B8" s="9" t="s">
        <v>111</v>
      </c>
      <c r="C8" s="468"/>
      <c r="D8" s="19" t="s">
        <v>483</v>
      </c>
      <c r="E8" s="30"/>
      <c r="F8" s="10" t="s">
        <v>112</v>
      </c>
    </row>
    <row r="9" spans="1:6" ht="16.5" customHeight="1">
      <c r="A9" s="471"/>
      <c r="B9" s="9" t="s">
        <v>114</v>
      </c>
      <c r="C9" s="469"/>
      <c r="D9" s="9" t="s">
        <v>153</v>
      </c>
      <c r="E9" s="30"/>
      <c r="F9" s="10" t="s">
        <v>115</v>
      </c>
    </row>
    <row r="10" spans="1:6" ht="16.5" customHeight="1">
      <c r="A10" s="471"/>
      <c r="B10" s="9" t="s">
        <v>116</v>
      </c>
      <c r="C10" s="143"/>
      <c r="D10" s="19" t="s">
        <v>155</v>
      </c>
      <c r="E10" s="30"/>
      <c r="F10" s="10" t="s">
        <v>117</v>
      </c>
    </row>
    <row r="11" spans="1:6" ht="16.5" customHeight="1">
      <c r="A11" s="472"/>
      <c r="B11" s="15" t="s">
        <v>119</v>
      </c>
      <c r="C11" s="468" t="s">
        <v>1033</v>
      </c>
      <c r="D11" s="18" t="s">
        <v>168</v>
      </c>
      <c r="E11" s="30"/>
      <c r="F11" s="10" t="s">
        <v>120</v>
      </c>
    </row>
    <row r="12" spans="1:6" ht="16.5" customHeight="1">
      <c r="A12" s="470" t="s">
        <v>1028</v>
      </c>
      <c r="B12" s="9" t="s">
        <v>122</v>
      </c>
      <c r="C12" s="468"/>
      <c r="D12" s="9" t="s">
        <v>170</v>
      </c>
      <c r="E12" s="30"/>
      <c r="F12" s="10" t="s">
        <v>123</v>
      </c>
    </row>
    <row r="13" spans="1:6" ht="16.5" customHeight="1">
      <c r="A13" s="473"/>
      <c r="B13" s="9" t="s">
        <v>197</v>
      </c>
      <c r="C13" s="468"/>
      <c r="D13" s="9" t="s">
        <v>172</v>
      </c>
      <c r="E13" s="30"/>
      <c r="F13" s="10" t="s">
        <v>125</v>
      </c>
    </row>
    <row r="14" spans="1:6" ht="16.5" customHeight="1">
      <c r="A14" s="473"/>
      <c r="B14" s="9" t="s">
        <v>127</v>
      </c>
      <c r="C14" s="468"/>
      <c r="D14" s="9" t="s">
        <v>174</v>
      </c>
      <c r="E14" s="425">
        <v>12</v>
      </c>
      <c r="F14" s="10" t="s">
        <v>128</v>
      </c>
    </row>
    <row r="15" spans="1:6" ht="16.5" customHeight="1">
      <c r="A15" s="473"/>
      <c r="B15" s="9" t="s">
        <v>130</v>
      </c>
      <c r="C15" s="468"/>
      <c r="D15" s="9" t="s">
        <v>175</v>
      </c>
      <c r="E15" s="480" t="s">
        <v>792</v>
      </c>
      <c r="F15" s="10" t="s">
        <v>131</v>
      </c>
    </row>
    <row r="16" spans="1:6" ht="16.5" customHeight="1">
      <c r="A16" s="473"/>
      <c r="B16" s="9" t="s">
        <v>133</v>
      </c>
      <c r="C16" s="468"/>
      <c r="D16" s="9" t="s">
        <v>176</v>
      </c>
      <c r="E16" s="480"/>
      <c r="F16" s="10" t="s">
        <v>137</v>
      </c>
    </row>
    <row r="17" spans="1:6" ht="16.5" customHeight="1">
      <c r="A17" s="474"/>
      <c r="B17" s="131" t="s">
        <v>134</v>
      </c>
      <c r="C17" s="468"/>
      <c r="D17" s="9" t="s">
        <v>470</v>
      </c>
      <c r="E17" s="480"/>
      <c r="F17" s="10" t="s">
        <v>226</v>
      </c>
    </row>
    <row r="18" spans="1:6" ht="16.5" customHeight="1">
      <c r="A18" s="470" t="s">
        <v>1027</v>
      </c>
      <c r="B18" s="19" t="s">
        <v>136</v>
      </c>
      <c r="C18" s="468"/>
      <c r="D18" s="9" t="s">
        <v>179</v>
      </c>
      <c r="E18" s="30"/>
      <c r="F18" s="10" t="s">
        <v>227</v>
      </c>
    </row>
    <row r="19" spans="1:6" ht="16.5" customHeight="1">
      <c r="A19" s="473"/>
      <c r="B19" s="10" t="s">
        <v>463</v>
      </c>
      <c r="C19" s="468"/>
      <c r="D19" s="9" t="s">
        <v>181</v>
      </c>
      <c r="E19" s="30"/>
      <c r="F19" s="10" t="s">
        <v>478</v>
      </c>
    </row>
    <row r="20" spans="1:6" ht="16.5" customHeight="1">
      <c r="A20" s="473"/>
      <c r="B20" s="131" t="s">
        <v>464</v>
      </c>
      <c r="C20" s="468"/>
      <c r="D20" s="15" t="s">
        <v>182</v>
      </c>
      <c r="E20" s="30"/>
      <c r="F20" s="10" t="s">
        <v>139</v>
      </c>
    </row>
    <row r="21" spans="1:6" ht="16.5" customHeight="1">
      <c r="A21" s="470" t="s">
        <v>1029</v>
      </c>
      <c r="B21" s="19" t="s">
        <v>138</v>
      </c>
      <c r="C21" s="469" t="s">
        <v>1034</v>
      </c>
      <c r="D21" s="19" t="s">
        <v>203</v>
      </c>
      <c r="E21" s="30"/>
      <c r="F21" s="10" t="s">
        <v>140</v>
      </c>
    </row>
    <row r="22" spans="1:6" ht="16.5" customHeight="1">
      <c r="A22" s="473"/>
      <c r="B22" s="9" t="s">
        <v>199</v>
      </c>
      <c r="C22" s="475"/>
      <c r="D22" s="10" t="s">
        <v>474</v>
      </c>
      <c r="E22" s="30"/>
      <c r="F22" s="10" t="s">
        <v>479</v>
      </c>
    </row>
    <row r="23" spans="1:6" ht="16.5" customHeight="1">
      <c r="A23" s="473"/>
      <c r="B23" s="9" t="s">
        <v>141</v>
      </c>
      <c r="C23" s="476"/>
      <c r="D23" s="19" t="s">
        <v>471</v>
      </c>
      <c r="E23" s="30"/>
      <c r="F23" s="10" t="s">
        <v>480</v>
      </c>
    </row>
    <row r="24" spans="1:6" ht="16.5" customHeight="1">
      <c r="A24" s="473"/>
      <c r="B24" s="9" t="s">
        <v>465</v>
      </c>
      <c r="C24" s="476"/>
      <c r="D24" s="19" t="s">
        <v>472</v>
      </c>
      <c r="E24" s="30"/>
      <c r="F24" s="10" t="s">
        <v>143</v>
      </c>
    </row>
    <row r="25" spans="1:6" ht="16.5" customHeight="1">
      <c r="A25" s="473"/>
      <c r="B25" s="9" t="s">
        <v>466</v>
      </c>
      <c r="C25" s="476"/>
      <c r="D25" s="10" t="s">
        <v>473</v>
      </c>
      <c r="E25" s="424"/>
      <c r="F25" s="11" t="s">
        <v>146</v>
      </c>
    </row>
    <row r="26" spans="1:6" ht="16.5" customHeight="1">
      <c r="A26" s="473"/>
      <c r="B26" s="9" t="s">
        <v>145</v>
      </c>
      <c r="C26" s="476"/>
      <c r="D26" s="10" t="s">
        <v>205</v>
      </c>
      <c r="E26" s="421"/>
      <c r="F26" s="9" t="s">
        <v>373</v>
      </c>
    </row>
    <row r="27" spans="1:6" ht="16.5" customHeight="1">
      <c r="A27" s="473"/>
      <c r="B27" s="9" t="s">
        <v>148</v>
      </c>
      <c r="C27" s="477"/>
      <c r="D27" s="131" t="s">
        <v>204</v>
      </c>
      <c r="E27" s="422"/>
      <c r="F27" s="9" t="s">
        <v>372</v>
      </c>
    </row>
    <row r="28" spans="1:6" ht="16.5" customHeight="1">
      <c r="A28" s="473"/>
      <c r="B28" s="9" t="s">
        <v>151</v>
      </c>
      <c r="C28" s="421"/>
      <c r="D28" s="10" t="s">
        <v>475</v>
      </c>
      <c r="E28" s="422"/>
      <c r="F28" s="9" t="s">
        <v>118</v>
      </c>
    </row>
    <row r="29" spans="1:6" ht="16.5" customHeight="1">
      <c r="A29" s="473"/>
      <c r="B29" s="9" t="s">
        <v>152</v>
      </c>
      <c r="C29" s="30"/>
      <c r="D29" s="10" t="s">
        <v>484</v>
      </c>
      <c r="E29" s="451">
        <v>13</v>
      </c>
      <c r="F29" s="9" t="s">
        <v>121</v>
      </c>
    </row>
    <row r="30" spans="1:6" ht="16.5" customHeight="1">
      <c r="A30" s="474"/>
      <c r="B30" s="9" t="s">
        <v>154</v>
      </c>
      <c r="C30" s="30"/>
      <c r="D30" s="10" t="s">
        <v>200</v>
      </c>
      <c r="E30" s="482" t="s">
        <v>825</v>
      </c>
      <c r="F30" s="9" t="s">
        <v>481</v>
      </c>
    </row>
    <row r="31" spans="1:6" ht="16.5" customHeight="1">
      <c r="A31" s="144"/>
      <c r="B31" s="18" t="s">
        <v>467</v>
      </c>
      <c r="C31" s="425">
        <v>10</v>
      </c>
      <c r="D31" s="10" t="s">
        <v>476</v>
      </c>
      <c r="E31" s="482"/>
      <c r="F31" s="9" t="s">
        <v>108</v>
      </c>
    </row>
    <row r="32" spans="1:6" ht="16.5" customHeight="1">
      <c r="A32" s="471" t="s">
        <v>1030</v>
      </c>
      <c r="B32" s="19" t="s">
        <v>202</v>
      </c>
      <c r="C32" s="480" t="s">
        <v>1035</v>
      </c>
      <c r="D32" s="10" t="s">
        <v>142</v>
      </c>
      <c r="E32" s="482"/>
      <c r="F32" s="9" t="s">
        <v>126</v>
      </c>
    </row>
    <row r="33" spans="1:6" ht="16.5" customHeight="1">
      <c r="A33" s="471"/>
      <c r="B33" s="19" t="s">
        <v>183</v>
      </c>
      <c r="C33" s="480"/>
      <c r="D33" s="10" t="s">
        <v>144</v>
      </c>
      <c r="E33" s="422"/>
      <c r="F33" s="9" t="s">
        <v>124</v>
      </c>
    </row>
    <row r="34" spans="1:6" ht="16.5" customHeight="1">
      <c r="A34" s="471"/>
      <c r="B34" s="19" t="s">
        <v>184</v>
      </c>
      <c r="C34" s="480"/>
      <c r="D34" s="10" t="s">
        <v>147</v>
      </c>
      <c r="E34" s="423"/>
      <c r="F34" s="9" t="s">
        <v>113</v>
      </c>
    </row>
    <row r="35" spans="1:6" ht="16.5" customHeight="1">
      <c r="A35" s="471"/>
      <c r="B35" s="19" t="s">
        <v>185</v>
      </c>
      <c r="C35" s="480"/>
      <c r="D35" s="10" t="s">
        <v>150</v>
      </c>
      <c r="E35" s="421"/>
      <c r="F35" s="8" t="s">
        <v>132</v>
      </c>
    </row>
    <row r="36" spans="1:6" ht="16.5" customHeight="1">
      <c r="A36" s="471"/>
      <c r="B36" s="19" t="s">
        <v>186</v>
      </c>
      <c r="C36" s="480"/>
      <c r="D36" s="10" t="s">
        <v>201</v>
      </c>
      <c r="E36" s="452">
        <v>14</v>
      </c>
      <c r="F36" s="10" t="s">
        <v>482</v>
      </c>
    </row>
    <row r="37" spans="1:6" ht="16.5" customHeight="1">
      <c r="A37" s="471"/>
      <c r="B37" s="19" t="s">
        <v>187</v>
      </c>
      <c r="C37" s="481"/>
      <c r="D37" s="10" t="s">
        <v>224</v>
      </c>
      <c r="E37" s="482" t="s">
        <v>880</v>
      </c>
      <c r="F37" s="10" t="s">
        <v>135</v>
      </c>
    </row>
    <row r="38" spans="1:6" ht="16.5" customHeight="1">
      <c r="A38" s="471"/>
      <c r="B38" s="19" t="s">
        <v>188</v>
      </c>
      <c r="C38" s="421"/>
      <c r="D38" s="18" t="s">
        <v>157</v>
      </c>
      <c r="E38" s="482"/>
      <c r="F38" s="10" t="s">
        <v>129</v>
      </c>
    </row>
    <row r="39" spans="1:6" ht="16.5" customHeight="1">
      <c r="A39" s="471"/>
      <c r="B39" s="19" t="s">
        <v>189</v>
      </c>
      <c r="C39" s="422"/>
      <c r="D39" s="10" t="s">
        <v>159</v>
      </c>
      <c r="E39" s="483"/>
      <c r="F39" s="11" t="s">
        <v>198</v>
      </c>
    </row>
    <row r="40" spans="1:5" ht="16.5" customHeight="1">
      <c r="A40" s="471"/>
      <c r="B40" s="19" t="s">
        <v>190</v>
      </c>
      <c r="C40" s="422"/>
      <c r="D40" s="10" t="s">
        <v>161</v>
      </c>
      <c r="E40" s="142"/>
    </row>
    <row r="41" spans="1:5" ht="16.5" customHeight="1">
      <c r="A41" s="471"/>
      <c r="B41" s="19" t="s">
        <v>191</v>
      </c>
      <c r="C41" s="451">
        <v>11</v>
      </c>
      <c r="D41" s="10" t="s">
        <v>163</v>
      </c>
      <c r="E41" s="142"/>
    </row>
    <row r="42" spans="1:6" ht="16.5" customHeight="1">
      <c r="A42" s="471"/>
      <c r="B42" s="19" t="s">
        <v>192</v>
      </c>
      <c r="C42" s="482" t="s">
        <v>787</v>
      </c>
      <c r="D42" s="10" t="s">
        <v>165</v>
      </c>
      <c r="E42" s="30"/>
      <c r="F42" s="10"/>
    </row>
    <row r="43" spans="1:5" ht="16.5" customHeight="1">
      <c r="A43" s="471"/>
      <c r="B43" s="19" t="s">
        <v>193</v>
      </c>
      <c r="C43" s="482"/>
      <c r="D43" s="19" t="s">
        <v>477</v>
      </c>
      <c r="E43" s="30"/>
    </row>
    <row r="44" spans="1:5" ht="16.5" customHeight="1">
      <c r="A44" s="471"/>
      <c r="B44" s="19" t="s">
        <v>194</v>
      </c>
      <c r="C44" s="482"/>
      <c r="D44" s="10" t="s">
        <v>167</v>
      </c>
      <c r="E44" s="30"/>
    </row>
    <row r="45" spans="1:5" ht="16.5" customHeight="1">
      <c r="A45" s="471"/>
      <c r="B45" s="19" t="s">
        <v>177</v>
      </c>
      <c r="C45" s="482"/>
      <c r="D45" s="10" t="s">
        <v>169</v>
      </c>
      <c r="E45" s="30"/>
    </row>
    <row r="46" spans="1:6" ht="16.5" customHeight="1">
      <c r="A46" s="471"/>
      <c r="B46" s="19" t="s">
        <v>178</v>
      </c>
      <c r="C46" s="482"/>
      <c r="D46" s="10" t="s">
        <v>171</v>
      </c>
      <c r="E46" s="30"/>
      <c r="F46" s="12"/>
    </row>
    <row r="47" spans="1:6" ht="16.5" customHeight="1">
      <c r="A47" s="472"/>
      <c r="B47" s="131" t="s">
        <v>180</v>
      </c>
      <c r="C47" s="482"/>
      <c r="D47" s="10" t="s">
        <v>173</v>
      </c>
      <c r="E47" s="30"/>
      <c r="F47" s="12"/>
    </row>
    <row r="48" spans="1:6" ht="16.5" customHeight="1">
      <c r="A48" s="478" t="s">
        <v>1031</v>
      </c>
      <c r="B48" s="147" t="s">
        <v>156</v>
      </c>
      <c r="C48" s="145"/>
      <c r="D48" s="32"/>
      <c r="E48" s="30"/>
      <c r="F48" s="12"/>
    </row>
    <row r="49" spans="1:6" ht="16.5" customHeight="1">
      <c r="A49" s="473"/>
      <c r="B49" s="147" t="s">
        <v>158</v>
      </c>
      <c r="C49" s="144"/>
      <c r="D49" s="32"/>
      <c r="E49" s="30"/>
      <c r="F49" s="12"/>
    </row>
    <row r="50" spans="1:6" ht="16.5" customHeight="1">
      <c r="A50" s="473"/>
      <c r="B50" s="147" t="s">
        <v>468</v>
      </c>
      <c r="C50" s="144"/>
      <c r="E50" s="30"/>
      <c r="F50" s="12"/>
    </row>
    <row r="51" spans="1:6" ht="16.5" customHeight="1">
      <c r="A51" s="473"/>
      <c r="B51" s="147" t="s">
        <v>160</v>
      </c>
      <c r="C51" s="146"/>
      <c r="D51" s="32"/>
      <c r="E51" s="30"/>
      <c r="F51" s="12"/>
    </row>
    <row r="52" spans="1:6" ht="16.5" customHeight="1">
      <c r="A52" s="473"/>
      <c r="B52" s="147" t="s">
        <v>162</v>
      </c>
      <c r="C52" s="144"/>
      <c r="E52" s="30"/>
      <c r="F52" s="12"/>
    </row>
    <row r="53" spans="1:6" ht="16.5" customHeight="1">
      <c r="A53" s="473"/>
      <c r="B53" s="147" t="s">
        <v>164</v>
      </c>
      <c r="C53" s="144"/>
      <c r="D53" s="10"/>
      <c r="E53" s="30"/>
      <c r="F53" s="12"/>
    </row>
    <row r="54" spans="1:6" ht="16.5" customHeight="1" thickBot="1">
      <c r="A54" s="479"/>
      <c r="B54" s="149" t="s">
        <v>166</v>
      </c>
      <c r="C54" s="150"/>
      <c r="D54" s="148"/>
      <c r="E54" s="31"/>
      <c r="F54" s="13"/>
    </row>
    <row r="55" spans="1:6" ht="16.5" customHeight="1">
      <c r="A55" s="278" t="s">
        <v>959</v>
      </c>
      <c r="B55" s="465" t="s">
        <v>485</v>
      </c>
      <c r="C55" s="466"/>
      <c r="D55" s="466"/>
      <c r="E55" s="466"/>
      <c r="F55" s="466"/>
    </row>
    <row r="56" spans="1:6" ht="22.5" customHeight="1">
      <c r="A56" s="133"/>
      <c r="B56" s="274"/>
      <c r="C56" s="274"/>
      <c r="D56" s="274"/>
      <c r="E56" s="274"/>
      <c r="F56" s="274"/>
    </row>
    <row r="57" spans="2:6" ht="14.25">
      <c r="B57" s="273"/>
      <c r="C57" s="273"/>
      <c r="D57" s="349">
        <v>48</v>
      </c>
      <c r="E57" s="273"/>
      <c r="F57" s="273"/>
    </row>
  </sheetData>
  <sheetProtection/>
  <mergeCells count="16">
    <mergeCell ref="A48:A54"/>
    <mergeCell ref="C32:C37"/>
    <mergeCell ref="C42:C47"/>
    <mergeCell ref="E15:E17"/>
    <mergeCell ref="E30:E32"/>
    <mergeCell ref="E37:E39"/>
    <mergeCell ref="B55:F55"/>
    <mergeCell ref="A2:F2"/>
    <mergeCell ref="C6:C9"/>
    <mergeCell ref="C11:C20"/>
    <mergeCell ref="A6:A11"/>
    <mergeCell ref="A12:A17"/>
    <mergeCell ref="A18:A20"/>
    <mergeCell ref="A21:A30"/>
    <mergeCell ref="C21:C27"/>
    <mergeCell ref="A32:A47"/>
  </mergeCells>
  <printOptions/>
  <pageMargins left="0.5511811023622047" right="0.3937007874015748" top="0.1968503937007874" bottom="0.1968503937007874" header="0.1968503937007874" footer="0.1968503937007874"/>
  <pageSetup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2"/>
  </sheetPr>
  <dimension ref="A1:W23"/>
  <sheetViews>
    <sheetView view="pageBreakPreview" zoomScaleSheetLayoutView="100" zoomScalePageLayoutView="0" workbookViewId="0" topLeftCell="A1">
      <selection activeCell="A1" sqref="A1:A22"/>
    </sheetView>
  </sheetViews>
  <sheetFormatPr defaultColWidth="9.00390625" defaultRowHeight="13.5"/>
  <cols>
    <col min="1" max="1" width="2.75390625" style="80" customWidth="1"/>
    <col min="2" max="2" width="16.875" style="80" customWidth="1"/>
    <col min="3" max="4" width="6.75390625" style="80" customWidth="1"/>
    <col min="5" max="23" width="6.00390625" style="80" customWidth="1"/>
    <col min="24" max="16384" width="9.00390625" style="80" customWidth="1"/>
  </cols>
  <sheetData>
    <row r="1" ht="13.5" customHeight="1">
      <c r="A1" s="626">
        <v>107</v>
      </c>
    </row>
    <row r="2" spans="1:23" ht="17.25">
      <c r="A2" s="626"/>
      <c r="B2" s="627" t="s">
        <v>407</v>
      </c>
      <c r="C2" s="628"/>
      <c r="D2" s="628"/>
      <c r="E2" s="628"/>
      <c r="F2" s="628"/>
      <c r="G2" s="628"/>
      <c r="H2" s="628"/>
      <c r="I2" s="628"/>
      <c r="J2" s="628"/>
      <c r="K2" s="628"/>
      <c r="L2" s="628"/>
      <c r="M2" s="628"/>
      <c r="N2" s="628"/>
      <c r="O2" s="628"/>
      <c r="P2" s="628"/>
      <c r="Q2" s="628"/>
      <c r="R2" s="628"/>
      <c r="S2" s="628"/>
      <c r="T2" s="628"/>
      <c r="U2" s="628"/>
      <c r="V2" s="628"/>
      <c r="W2" s="628"/>
    </row>
    <row r="3" spans="1:23" ht="17.25">
      <c r="A3" s="626"/>
      <c r="B3" s="628" t="s">
        <v>983</v>
      </c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  <c r="P3" s="628"/>
      <c r="Q3" s="628"/>
      <c r="R3" s="628"/>
      <c r="S3" s="628"/>
      <c r="T3" s="628"/>
      <c r="U3" s="628"/>
      <c r="V3" s="628"/>
      <c r="W3" s="628"/>
    </row>
    <row r="4" spans="1:23" ht="14.25" customHeight="1">
      <c r="A4" s="626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</row>
    <row r="5" spans="1:23" ht="14.25" customHeight="1" thickBot="1">
      <c r="A5" s="626"/>
      <c r="B5" s="81" t="s">
        <v>32</v>
      </c>
      <c r="R5" s="82"/>
      <c r="S5" s="82"/>
      <c r="T5" s="564" t="s">
        <v>375</v>
      </c>
      <c r="U5" s="564"/>
      <c r="V5" s="564"/>
      <c r="W5" s="564"/>
    </row>
    <row r="6" spans="1:23" ht="12">
      <c r="A6" s="626"/>
      <c r="B6" s="629" t="s">
        <v>926</v>
      </c>
      <c r="C6" s="634" t="s">
        <v>406</v>
      </c>
      <c r="D6" s="625" t="s">
        <v>976</v>
      </c>
      <c r="E6" s="625"/>
      <c r="F6" s="625"/>
      <c r="G6" s="625"/>
      <c r="H6" s="625"/>
      <c r="I6" s="625"/>
      <c r="J6" s="625"/>
      <c r="K6" s="625"/>
      <c r="L6" s="625"/>
      <c r="M6" s="625"/>
      <c r="N6" s="625"/>
      <c r="O6" s="625"/>
      <c r="P6" s="625"/>
      <c r="Q6" s="625"/>
      <c r="R6" s="625"/>
      <c r="S6" s="625"/>
      <c r="T6" s="625"/>
      <c r="U6" s="632" t="s">
        <v>927</v>
      </c>
      <c r="V6" s="632" t="s">
        <v>93</v>
      </c>
      <c r="W6" s="87" t="s">
        <v>305</v>
      </c>
    </row>
    <row r="7" spans="1:23" ht="12">
      <c r="A7" s="626"/>
      <c r="B7" s="630"/>
      <c r="C7" s="635"/>
      <c r="D7" s="624" t="s">
        <v>236</v>
      </c>
      <c r="E7" s="624" t="s">
        <v>92</v>
      </c>
      <c r="F7" s="624"/>
      <c r="G7" s="624"/>
      <c r="H7" s="624"/>
      <c r="I7" s="624"/>
      <c r="J7" s="624" t="s">
        <v>408</v>
      </c>
      <c r="K7" s="624"/>
      <c r="L7" s="624"/>
      <c r="M7" s="624"/>
      <c r="N7" s="624"/>
      <c r="O7" s="624"/>
      <c r="P7" s="624"/>
      <c r="Q7" s="624"/>
      <c r="R7" s="624"/>
      <c r="S7" s="624"/>
      <c r="T7" s="624"/>
      <c r="U7" s="633"/>
      <c r="V7" s="633"/>
      <c r="W7" s="630" t="s">
        <v>94</v>
      </c>
    </row>
    <row r="8" spans="1:23" ht="113.25" customHeight="1">
      <c r="A8" s="626"/>
      <c r="B8" s="631"/>
      <c r="C8" s="636"/>
      <c r="D8" s="624"/>
      <c r="E8" s="88" t="s">
        <v>236</v>
      </c>
      <c r="F8" s="89" t="s">
        <v>74</v>
      </c>
      <c r="G8" s="89" t="s">
        <v>75</v>
      </c>
      <c r="H8" s="89" t="s">
        <v>76</v>
      </c>
      <c r="I8" s="89" t="s">
        <v>77</v>
      </c>
      <c r="J8" s="88" t="s">
        <v>236</v>
      </c>
      <c r="K8" s="89" t="s">
        <v>78</v>
      </c>
      <c r="L8" s="89" t="s">
        <v>79</v>
      </c>
      <c r="M8" s="89" t="s">
        <v>80</v>
      </c>
      <c r="N8" s="89" t="s">
        <v>81</v>
      </c>
      <c r="O8" s="89" t="s">
        <v>87</v>
      </c>
      <c r="P8" s="89" t="s">
        <v>88</v>
      </c>
      <c r="Q8" s="89" t="s">
        <v>89</v>
      </c>
      <c r="R8" s="89" t="s">
        <v>90</v>
      </c>
      <c r="S8" s="89" t="s">
        <v>91</v>
      </c>
      <c r="T8" s="89" t="s">
        <v>409</v>
      </c>
      <c r="U8" s="633"/>
      <c r="V8" s="633"/>
      <c r="W8" s="631"/>
    </row>
    <row r="9" spans="1:23" ht="18" customHeight="1">
      <c r="A9" s="626"/>
      <c r="B9" s="84" t="s">
        <v>370</v>
      </c>
      <c r="C9" s="83">
        <f>SUM(C10:C16)</f>
        <v>153986</v>
      </c>
      <c r="D9" s="83">
        <f>SUM(E9+J9)</f>
        <v>100889</v>
      </c>
      <c r="E9" s="83">
        <f>SUM(F9:I9)</f>
        <v>91671</v>
      </c>
      <c r="F9" s="83">
        <f>SUM(F10:F16)</f>
        <v>39422</v>
      </c>
      <c r="G9" s="83">
        <f>SUM(G10:G16)</f>
        <v>37011</v>
      </c>
      <c r="H9" s="83">
        <f>SUM(H10:H16)</f>
        <v>1637</v>
      </c>
      <c r="I9" s="83">
        <f>SUM(I10:I16)</f>
        <v>13601</v>
      </c>
      <c r="J9" s="83">
        <f>SUM(K9:T9)</f>
        <v>9218</v>
      </c>
      <c r="K9" s="83">
        <f aca="true" t="shared" si="0" ref="K9:W9">SUM(K10:K16)</f>
        <v>365</v>
      </c>
      <c r="L9" s="83">
        <f t="shared" si="0"/>
        <v>2103</v>
      </c>
      <c r="M9" s="83">
        <f t="shared" si="0"/>
        <v>586</v>
      </c>
      <c r="N9" s="83">
        <f t="shared" si="0"/>
        <v>2388</v>
      </c>
      <c r="O9" s="83">
        <f t="shared" si="0"/>
        <v>340</v>
      </c>
      <c r="P9" s="83">
        <f t="shared" si="0"/>
        <v>890</v>
      </c>
      <c r="Q9" s="83">
        <f t="shared" si="0"/>
        <v>156</v>
      </c>
      <c r="R9" s="83">
        <f t="shared" si="0"/>
        <v>253</v>
      </c>
      <c r="S9" s="83">
        <f t="shared" si="0"/>
        <v>651</v>
      </c>
      <c r="T9" s="83">
        <f t="shared" si="0"/>
        <v>1486</v>
      </c>
      <c r="U9" s="83">
        <f t="shared" si="0"/>
        <v>1276</v>
      </c>
      <c r="V9" s="83">
        <f t="shared" si="0"/>
        <v>51783</v>
      </c>
      <c r="W9" s="83">
        <f t="shared" si="0"/>
        <v>5225</v>
      </c>
    </row>
    <row r="10" spans="1:23" ht="18" customHeight="1">
      <c r="A10" s="626"/>
      <c r="B10" s="85" t="s">
        <v>410</v>
      </c>
      <c r="C10" s="394">
        <v>51783</v>
      </c>
      <c r="D10" s="395" t="s">
        <v>1010</v>
      </c>
      <c r="E10" s="395" t="s">
        <v>1010</v>
      </c>
      <c r="F10" s="395" t="s">
        <v>374</v>
      </c>
      <c r="G10" s="395" t="s">
        <v>374</v>
      </c>
      <c r="H10" s="395" t="s">
        <v>374</v>
      </c>
      <c r="I10" s="395" t="s">
        <v>374</v>
      </c>
      <c r="J10" s="395" t="s">
        <v>374</v>
      </c>
      <c r="K10" s="395" t="s">
        <v>374</v>
      </c>
      <c r="L10" s="395" t="s">
        <v>374</v>
      </c>
      <c r="M10" s="395" t="s">
        <v>374</v>
      </c>
      <c r="N10" s="395" t="s">
        <v>374</v>
      </c>
      <c r="O10" s="395" t="s">
        <v>374</v>
      </c>
      <c r="P10" s="395" t="s">
        <v>374</v>
      </c>
      <c r="Q10" s="395" t="s">
        <v>374</v>
      </c>
      <c r="R10" s="395" t="s">
        <v>374</v>
      </c>
      <c r="S10" s="395" t="s">
        <v>374</v>
      </c>
      <c r="T10" s="395" t="s">
        <v>374</v>
      </c>
      <c r="U10" s="395" t="s">
        <v>374</v>
      </c>
      <c r="V10" s="394">
        <v>51783</v>
      </c>
      <c r="W10" s="395" t="s">
        <v>374</v>
      </c>
    </row>
    <row r="11" spans="1:23" ht="18" customHeight="1">
      <c r="A11" s="626"/>
      <c r="B11" s="85" t="s">
        <v>1</v>
      </c>
      <c r="C11" s="394">
        <v>52188</v>
      </c>
      <c r="D11" s="394">
        <f aca="true" t="shared" si="1" ref="D11:D22">SUM(E11+J11)</f>
        <v>51142</v>
      </c>
      <c r="E11" s="394">
        <f aca="true" t="shared" si="2" ref="E11:E22">SUM(F11:I11)</f>
        <v>50353</v>
      </c>
      <c r="F11" s="394">
        <v>39422</v>
      </c>
      <c r="G11" s="395" t="s">
        <v>374</v>
      </c>
      <c r="H11" s="394">
        <v>1332</v>
      </c>
      <c r="I11" s="394">
        <v>9599</v>
      </c>
      <c r="J11" s="394">
        <f aca="true" t="shared" si="3" ref="J11:J16">SUM(K11:T11)</f>
        <v>789</v>
      </c>
      <c r="K11" s="395" t="s">
        <v>374</v>
      </c>
      <c r="L11" s="395" t="s">
        <v>374</v>
      </c>
      <c r="M11" s="395" t="s">
        <v>374</v>
      </c>
      <c r="N11" s="395" t="s">
        <v>374</v>
      </c>
      <c r="O11" s="395" t="s">
        <v>374</v>
      </c>
      <c r="P11" s="395" t="s">
        <v>374</v>
      </c>
      <c r="Q11" s="395" t="s">
        <v>374</v>
      </c>
      <c r="R11" s="395" t="s">
        <v>374</v>
      </c>
      <c r="S11" s="394">
        <v>617</v>
      </c>
      <c r="T11" s="394">
        <v>172</v>
      </c>
      <c r="U11" s="395">
        <v>1017</v>
      </c>
      <c r="V11" s="395" t="s">
        <v>374</v>
      </c>
      <c r="W11" s="395" t="s">
        <v>374</v>
      </c>
    </row>
    <row r="12" spans="1:23" ht="18" customHeight="1">
      <c r="A12" s="626"/>
      <c r="B12" s="85" t="s">
        <v>2</v>
      </c>
      <c r="C12" s="394">
        <v>27289</v>
      </c>
      <c r="D12" s="394">
        <f t="shared" si="1"/>
        <v>27156</v>
      </c>
      <c r="E12" s="394">
        <f t="shared" si="2"/>
        <v>23890</v>
      </c>
      <c r="F12" s="395" t="s">
        <v>374</v>
      </c>
      <c r="G12" s="394">
        <v>20402</v>
      </c>
      <c r="H12" s="394">
        <v>255</v>
      </c>
      <c r="I12" s="394">
        <v>3233</v>
      </c>
      <c r="J12" s="394">
        <f t="shared" si="3"/>
        <v>3266</v>
      </c>
      <c r="K12" s="395" t="s">
        <v>374</v>
      </c>
      <c r="L12" s="394">
        <v>2103</v>
      </c>
      <c r="M12" s="395" t="s">
        <v>374</v>
      </c>
      <c r="N12" s="395" t="s">
        <v>374</v>
      </c>
      <c r="O12" s="394">
        <v>296</v>
      </c>
      <c r="P12" s="395" t="s">
        <v>374</v>
      </c>
      <c r="Q12" s="395" t="s">
        <v>374</v>
      </c>
      <c r="R12" s="395" t="s">
        <v>374</v>
      </c>
      <c r="S12" s="394">
        <v>29</v>
      </c>
      <c r="T12" s="394">
        <v>838</v>
      </c>
      <c r="U12" s="395">
        <v>129</v>
      </c>
      <c r="V12" s="395" t="s">
        <v>374</v>
      </c>
      <c r="W12" s="394">
        <v>727</v>
      </c>
    </row>
    <row r="13" spans="1:23" ht="18" customHeight="1">
      <c r="A13" s="626"/>
      <c r="B13" s="85" t="s">
        <v>3</v>
      </c>
      <c r="C13" s="394">
        <v>17059</v>
      </c>
      <c r="D13" s="394">
        <f t="shared" si="1"/>
        <v>16973</v>
      </c>
      <c r="E13" s="394">
        <f t="shared" si="2"/>
        <v>14064</v>
      </c>
      <c r="F13" s="395" t="s">
        <v>374</v>
      </c>
      <c r="G13" s="394">
        <v>13351</v>
      </c>
      <c r="H13" s="394">
        <v>44</v>
      </c>
      <c r="I13" s="394">
        <v>669</v>
      </c>
      <c r="J13" s="394">
        <f t="shared" si="3"/>
        <v>2909</v>
      </c>
      <c r="K13" s="394">
        <v>365</v>
      </c>
      <c r="L13" s="395" t="s">
        <v>374</v>
      </c>
      <c r="M13" s="395" t="s">
        <v>374</v>
      </c>
      <c r="N13" s="394">
        <v>1457</v>
      </c>
      <c r="O13" s="394">
        <v>37</v>
      </c>
      <c r="P13" s="394">
        <v>560</v>
      </c>
      <c r="Q13" s="394">
        <v>100</v>
      </c>
      <c r="R13" s="395" t="s">
        <v>374</v>
      </c>
      <c r="S13" s="394">
        <v>4</v>
      </c>
      <c r="T13" s="394">
        <v>386</v>
      </c>
      <c r="U13" s="395">
        <v>81</v>
      </c>
      <c r="V13" s="395" t="s">
        <v>374</v>
      </c>
      <c r="W13" s="394">
        <v>2302</v>
      </c>
    </row>
    <row r="14" spans="1:23" ht="18" customHeight="1">
      <c r="A14" s="626"/>
      <c r="B14" s="85" t="s">
        <v>4</v>
      </c>
      <c r="C14" s="394">
        <v>4343</v>
      </c>
      <c r="D14" s="394">
        <f t="shared" si="1"/>
        <v>4320</v>
      </c>
      <c r="E14" s="394">
        <f t="shared" si="2"/>
        <v>2938</v>
      </c>
      <c r="F14" s="395" t="s">
        <v>374</v>
      </c>
      <c r="G14" s="394">
        <v>2851</v>
      </c>
      <c r="H14" s="394">
        <v>6</v>
      </c>
      <c r="I14" s="394">
        <v>81</v>
      </c>
      <c r="J14" s="394">
        <f t="shared" si="3"/>
        <v>1382</v>
      </c>
      <c r="K14" s="395" t="s">
        <v>374</v>
      </c>
      <c r="L14" s="395" t="s">
        <v>374</v>
      </c>
      <c r="M14" s="394">
        <v>260</v>
      </c>
      <c r="N14" s="394">
        <v>706</v>
      </c>
      <c r="O14" s="394">
        <v>4</v>
      </c>
      <c r="P14" s="394">
        <v>237</v>
      </c>
      <c r="Q14" s="394">
        <v>43</v>
      </c>
      <c r="R14" s="394">
        <v>57</v>
      </c>
      <c r="S14" s="394">
        <v>1</v>
      </c>
      <c r="T14" s="394">
        <v>74</v>
      </c>
      <c r="U14" s="395">
        <v>23</v>
      </c>
      <c r="V14" s="395" t="s">
        <v>374</v>
      </c>
      <c r="W14" s="394">
        <v>1336</v>
      </c>
    </row>
    <row r="15" spans="1:23" ht="18" customHeight="1">
      <c r="A15" s="626"/>
      <c r="B15" s="85" t="s">
        <v>5</v>
      </c>
      <c r="C15" s="394">
        <v>1008</v>
      </c>
      <c r="D15" s="394">
        <f t="shared" si="1"/>
        <v>990</v>
      </c>
      <c r="E15" s="394">
        <f t="shared" si="2"/>
        <v>361</v>
      </c>
      <c r="F15" s="395" t="s">
        <v>374</v>
      </c>
      <c r="G15" s="394">
        <v>345</v>
      </c>
      <c r="H15" s="395" t="s">
        <v>374</v>
      </c>
      <c r="I15" s="394">
        <v>16</v>
      </c>
      <c r="J15" s="394">
        <f t="shared" si="3"/>
        <v>629</v>
      </c>
      <c r="K15" s="395" t="s">
        <v>374</v>
      </c>
      <c r="L15" s="395" t="s">
        <v>374</v>
      </c>
      <c r="M15" s="394">
        <v>244</v>
      </c>
      <c r="N15" s="394">
        <v>200</v>
      </c>
      <c r="O15" s="395">
        <v>3</v>
      </c>
      <c r="P15" s="394">
        <v>76</v>
      </c>
      <c r="Q15" s="394">
        <v>8</v>
      </c>
      <c r="R15" s="394">
        <v>85</v>
      </c>
      <c r="S15" s="395" t="s">
        <v>374</v>
      </c>
      <c r="T15" s="394">
        <v>13</v>
      </c>
      <c r="U15" s="395">
        <v>18</v>
      </c>
      <c r="V15" s="395" t="s">
        <v>374</v>
      </c>
      <c r="W15" s="394">
        <v>621</v>
      </c>
    </row>
    <row r="16" spans="1:23" ht="18" customHeight="1">
      <c r="A16" s="626"/>
      <c r="B16" s="86" t="s">
        <v>6</v>
      </c>
      <c r="C16" s="396">
        <v>316</v>
      </c>
      <c r="D16" s="396">
        <f t="shared" si="1"/>
        <v>308</v>
      </c>
      <c r="E16" s="396">
        <f t="shared" si="2"/>
        <v>65</v>
      </c>
      <c r="F16" s="397" t="s">
        <v>374</v>
      </c>
      <c r="G16" s="396">
        <v>62</v>
      </c>
      <c r="H16" s="397" t="s">
        <v>374</v>
      </c>
      <c r="I16" s="397">
        <v>3</v>
      </c>
      <c r="J16" s="396">
        <f t="shared" si="3"/>
        <v>243</v>
      </c>
      <c r="K16" s="397" t="s">
        <v>374</v>
      </c>
      <c r="L16" s="397" t="s">
        <v>374</v>
      </c>
      <c r="M16" s="396">
        <v>82</v>
      </c>
      <c r="N16" s="396">
        <v>25</v>
      </c>
      <c r="O16" s="397" t="s">
        <v>374</v>
      </c>
      <c r="P16" s="396">
        <v>17</v>
      </c>
      <c r="Q16" s="396">
        <v>5</v>
      </c>
      <c r="R16" s="396">
        <v>111</v>
      </c>
      <c r="S16" s="397" t="s">
        <v>374</v>
      </c>
      <c r="T16" s="396">
        <v>3</v>
      </c>
      <c r="U16" s="397">
        <v>8</v>
      </c>
      <c r="V16" s="397" t="s">
        <v>374</v>
      </c>
      <c r="W16" s="396">
        <v>239</v>
      </c>
    </row>
    <row r="17" spans="1:23" ht="16.5" customHeight="1">
      <c r="A17" s="626"/>
      <c r="B17" s="260" t="s">
        <v>305</v>
      </c>
      <c r="C17" s="394"/>
      <c r="D17" s="394"/>
      <c r="E17" s="394"/>
      <c r="F17" s="394"/>
      <c r="G17" s="394"/>
      <c r="H17" s="394"/>
      <c r="I17" s="394"/>
      <c r="J17" s="394"/>
      <c r="K17" s="394"/>
      <c r="L17" s="394"/>
      <c r="M17" s="394"/>
      <c r="N17" s="394"/>
      <c r="O17" s="394"/>
      <c r="P17" s="394"/>
      <c r="Q17" s="394"/>
      <c r="R17" s="394"/>
      <c r="S17" s="394"/>
      <c r="T17" s="394"/>
      <c r="U17" s="394"/>
      <c r="V17" s="394"/>
      <c r="W17" s="394"/>
    </row>
    <row r="18" spans="1:23" ht="30" customHeight="1">
      <c r="A18" s="626"/>
      <c r="B18" s="257" t="s">
        <v>924</v>
      </c>
      <c r="C18" s="394">
        <v>11581</v>
      </c>
      <c r="D18" s="394">
        <f t="shared" si="1"/>
        <v>11548</v>
      </c>
      <c r="E18" s="394">
        <f t="shared" si="2"/>
        <v>10631</v>
      </c>
      <c r="F18" s="395" t="s">
        <v>374</v>
      </c>
      <c r="G18" s="394">
        <v>9581</v>
      </c>
      <c r="H18" s="394">
        <v>22</v>
      </c>
      <c r="I18" s="394">
        <v>1028</v>
      </c>
      <c r="J18" s="394">
        <f>SUM(K18:T18)</f>
        <v>917</v>
      </c>
      <c r="K18" s="395" t="s">
        <v>374</v>
      </c>
      <c r="L18" s="395" t="s">
        <v>374</v>
      </c>
      <c r="M18" s="394">
        <v>143</v>
      </c>
      <c r="N18" s="394">
        <v>267</v>
      </c>
      <c r="O18" s="394">
        <v>7</v>
      </c>
      <c r="P18" s="394">
        <v>194</v>
      </c>
      <c r="Q18" s="394">
        <v>8</v>
      </c>
      <c r="R18" s="394">
        <v>131</v>
      </c>
      <c r="S18" s="395" t="s">
        <v>374</v>
      </c>
      <c r="T18" s="394">
        <v>167</v>
      </c>
      <c r="U18" s="395">
        <v>33</v>
      </c>
      <c r="V18" s="395" t="s">
        <v>374</v>
      </c>
      <c r="W18" s="394">
        <v>875</v>
      </c>
    </row>
    <row r="19" spans="1:23" ht="30" customHeight="1">
      <c r="A19" s="626"/>
      <c r="B19" s="258" t="s">
        <v>925</v>
      </c>
      <c r="C19" s="394">
        <v>20769</v>
      </c>
      <c r="D19" s="394">
        <f t="shared" si="1"/>
        <v>20704</v>
      </c>
      <c r="E19" s="394">
        <f t="shared" si="2"/>
        <v>18807</v>
      </c>
      <c r="F19" s="395" t="s">
        <v>374</v>
      </c>
      <c r="G19" s="394">
        <v>15874</v>
      </c>
      <c r="H19" s="394">
        <v>122</v>
      </c>
      <c r="I19" s="394">
        <v>2811</v>
      </c>
      <c r="J19" s="394">
        <f>SUM(K19:T19)</f>
        <v>1897</v>
      </c>
      <c r="K19" s="395" t="s">
        <v>374</v>
      </c>
      <c r="L19" s="395" t="s">
        <v>374</v>
      </c>
      <c r="M19" s="394">
        <v>267</v>
      </c>
      <c r="N19" s="394">
        <v>540</v>
      </c>
      <c r="O19" s="394">
        <v>29</v>
      </c>
      <c r="P19" s="394">
        <v>464</v>
      </c>
      <c r="Q19" s="394">
        <v>14</v>
      </c>
      <c r="R19" s="394">
        <v>200</v>
      </c>
      <c r="S19" s="395" t="s">
        <v>374</v>
      </c>
      <c r="T19" s="394">
        <v>383</v>
      </c>
      <c r="U19" s="395">
        <v>65</v>
      </c>
      <c r="V19" s="395" t="s">
        <v>374</v>
      </c>
      <c r="W19" s="394">
        <v>1803</v>
      </c>
    </row>
    <row r="20" spans="1:23" ht="30" customHeight="1">
      <c r="A20" s="626"/>
      <c r="B20" s="258" t="s">
        <v>928</v>
      </c>
      <c r="C20" s="394">
        <v>25379</v>
      </c>
      <c r="D20" s="394">
        <f t="shared" si="1"/>
        <v>25299</v>
      </c>
      <c r="E20" s="394">
        <f t="shared" si="2"/>
        <v>22851</v>
      </c>
      <c r="F20" s="395" t="s">
        <v>374</v>
      </c>
      <c r="G20" s="394">
        <v>18772</v>
      </c>
      <c r="H20" s="394">
        <v>202</v>
      </c>
      <c r="I20" s="394">
        <v>3877</v>
      </c>
      <c r="J20" s="394">
        <f>SUM(K20:T20)</f>
        <v>2448</v>
      </c>
      <c r="K20" s="395" t="s">
        <v>374</v>
      </c>
      <c r="L20" s="395" t="s">
        <v>374</v>
      </c>
      <c r="M20" s="394">
        <v>328</v>
      </c>
      <c r="N20" s="394">
        <v>736</v>
      </c>
      <c r="O20" s="394">
        <v>37</v>
      </c>
      <c r="P20" s="394">
        <v>572</v>
      </c>
      <c r="Q20" s="394">
        <v>15</v>
      </c>
      <c r="R20" s="394">
        <v>219</v>
      </c>
      <c r="S20" s="394">
        <v>1</v>
      </c>
      <c r="T20" s="394">
        <v>540</v>
      </c>
      <c r="U20" s="395">
        <v>80</v>
      </c>
      <c r="V20" s="395" t="s">
        <v>374</v>
      </c>
      <c r="W20" s="394">
        <v>2314</v>
      </c>
    </row>
    <row r="21" spans="1:23" ht="30" customHeight="1">
      <c r="A21" s="626"/>
      <c r="B21" s="258" t="s">
        <v>929</v>
      </c>
      <c r="C21" s="394">
        <v>30325</v>
      </c>
      <c r="D21" s="394">
        <f t="shared" si="1"/>
        <v>30019</v>
      </c>
      <c r="E21" s="394">
        <f t="shared" si="2"/>
        <v>26896</v>
      </c>
      <c r="F21" s="394">
        <v>2</v>
      </c>
      <c r="G21" s="394">
        <v>21494</v>
      </c>
      <c r="H21" s="394">
        <v>304</v>
      </c>
      <c r="I21" s="394">
        <v>5096</v>
      </c>
      <c r="J21" s="394">
        <f>SUM(K21:T21)</f>
        <v>3123</v>
      </c>
      <c r="K21" s="395" t="s">
        <v>374</v>
      </c>
      <c r="L21" s="395">
        <v>1</v>
      </c>
      <c r="M21" s="394">
        <v>390</v>
      </c>
      <c r="N21" s="394">
        <v>1020</v>
      </c>
      <c r="O21" s="394">
        <v>76</v>
      </c>
      <c r="P21" s="394">
        <v>665</v>
      </c>
      <c r="Q21" s="394">
        <v>22</v>
      </c>
      <c r="R21" s="394">
        <v>226</v>
      </c>
      <c r="S21" s="394">
        <v>10</v>
      </c>
      <c r="T21" s="394">
        <v>713</v>
      </c>
      <c r="U21" s="395">
        <v>99</v>
      </c>
      <c r="V21" s="394">
        <v>207</v>
      </c>
      <c r="W21" s="394">
        <v>2912</v>
      </c>
    </row>
    <row r="22" spans="1:23" ht="30" customHeight="1" thickBot="1">
      <c r="A22" s="626"/>
      <c r="B22" s="259" t="s">
        <v>930</v>
      </c>
      <c r="C22" s="398">
        <v>33571</v>
      </c>
      <c r="D22" s="398">
        <f t="shared" si="1"/>
        <v>32363</v>
      </c>
      <c r="E22" s="398">
        <f t="shared" si="2"/>
        <v>28844</v>
      </c>
      <c r="F22" s="398">
        <v>6</v>
      </c>
      <c r="G22" s="398">
        <v>22821</v>
      </c>
      <c r="H22" s="398">
        <v>360</v>
      </c>
      <c r="I22" s="398">
        <v>5657</v>
      </c>
      <c r="J22" s="398">
        <f>SUM(K22:T22)</f>
        <v>3519</v>
      </c>
      <c r="K22" s="398">
        <v>1</v>
      </c>
      <c r="L22" s="398">
        <v>3</v>
      </c>
      <c r="M22" s="398">
        <v>430</v>
      </c>
      <c r="N22" s="398">
        <v>1157</v>
      </c>
      <c r="O22" s="398">
        <v>103</v>
      </c>
      <c r="P22" s="398">
        <v>711</v>
      </c>
      <c r="Q22" s="398">
        <v>26</v>
      </c>
      <c r="R22" s="398">
        <v>231</v>
      </c>
      <c r="S22" s="398">
        <v>45</v>
      </c>
      <c r="T22" s="398">
        <v>812</v>
      </c>
      <c r="U22" s="398">
        <v>121</v>
      </c>
      <c r="V22" s="398">
        <v>1087</v>
      </c>
      <c r="W22" s="398">
        <v>3215</v>
      </c>
    </row>
    <row r="23" spans="2:3" ht="14.25" customHeight="1">
      <c r="B23" s="141" t="s">
        <v>935</v>
      </c>
      <c r="C23" s="133"/>
    </row>
  </sheetData>
  <sheetProtection/>
  <mergeCells count="13">
    <mergeCell ref="W7:W8"/>
    <mergeCell ref="C6:C8"/>
    <mergeCell ref="D7:D8"/>
    <mergeCell ref="E7:I7"/>
    <mergeCell ref="J7:T7"/>
    <mergeCell ref="D6:T6"/>
    <mergeCell ref="A1:A22"/>
    <mergeCell ref="T5:W5"/>
    <mergeCell ref="B2:W2"/>
    <mergeCell ref="B3:W3"/>
    <mergeCell ref="B6:B8"/>
    <mergeCell ref="U6:U8"/>
    <mergeCell ref="V6:V8"/>
  </mergeCells>
  <printOptions/>
  <pageMargins left="0.31496062992125984" right="0.1968503937007874" top="0.7874015748031497" bottom="0.5905511811023623" header="0.1968503937007874" footer="0.5118110236220472"/>
  <pageSetup horizontalDpi="600" verticalDpi="600" orientation="landscape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S28"/>
  <sheetViews>
    <sheetView zoomScalePageLayoutView="0" workbookViewId="0" topLeftCell="A1">
      <selection activeCell="P3" sqref="P3:R3"/>
    </sheetView>
  </sheetViews>
  <sheetFormatPr defaultColWidth="9.00390625" defaultRowHeight="16.5" customHeight="1"/>
  <cols>
    <col min="1" max="1" width="2.75390625" style="91" customWidth="1"/>
    <col min="2" max="2" width="29.25390625" style="91" customWidth="1"/>
    <col min="3" max="18" width="7.625" style="102" customWidth="1"/>
    <col min="19" max="16384" width="9.00390625" style="91" customWidth="1"/>
  </cols>
  <sheetData>
    <row r="1" spans="1:18" ht="16.5" customHeight="1">
      <c r="A1" s="615">
        <v>108</v>
      </c>
      <c r="B1" s="620" t="s">
        <v>984</v>
      </c>
      <c r="C1" s="620"/>
      <c r="D1" s="620"/>
      <c r="E1" s="637"/>
      <c r="F1" s="637"/>
      <c r="G1" s="637"/>
      <c r="H1" s="637"/>
      <c r="I1" s="637"/>
      <c r="J1" s="637"/>
      <c r="K1" s="637"/>
      <c r="L1" s="637"/>
      <c r="M1" s="637"/>
      <c r="N1" s="637"/>
      <c r="O1" s="637"/>
      <c r="P1" s="637"/>
      <c r="Q1" s="637"/>
      <c r="R1" s="637"/>
    </row>
    <row r="2" spans="1:18" ht="16.5" customHeight="1">
      <c r="A2" s="615"/>
      <c r="B2" s="67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</row>
    <row r="3" spans="1:18" ht="16.5" customHeight="1" thickBot="1">
      <c r="A3" s="615"/>
      <c r="B3" s="97" t="s">
        <v>32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658" t="s">
        <v>375</v>
      </c>
      <c r="Q3" s="658"/>
      <c r="R3" s="658"/>
    </row>
    <row r="4" spans="1:18" ht="16.5" customHeight="1">
      <c r="A4" s="615"/>
      <c r="B4" s="655" t="s">
        <v>938</v>
      </c>
      <c r="C4" s="640" t="s">
        <v>931</v>
      </c>
      <c r="D4" s="641"/>
      <c r="E4" s="649" t="s">
        <v>945</v>
      </c>
      <c r="F4" s="650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</row>
    <row r="5" spans="1:18" ht="18" customHeight="1">
      <c r="A5" s="615"/>
      <c r="B5" s="656"/>
      <c r="C5" s="642"/>
      <c r="D5" s="643"/>
      <c r="E5" s="651"/>
      <c r="F5" s="652"/>
      <c r="G5" s="659" t="s">
        <v>956</v>
      </c>
      <c r="H5" s="660"/>
      <c r="I5" s="275"/>
      <c r="J5" s="275"/>
      <c r="K5" s="275"/>
      <c r="L5" s="275"/>
      <c r="M5" s="275"/>
      <c r="N5" s="275"/>
      <c r="O5" s="275"/>
      <c r="P5" s="276"/>
      <c r="Q5" s="647" t="s">
        <v>99</v>
      </c>
      <c r="R5" s="647"/>
    </row>
    <row r="6" spans="1:18" ht="28.5" customHeight="1">
      <c r="A6" s="615"/>
      <c r="B6" s="656"/>
      <c r="C6" s="638"/>
      <c r="D6" s="639"/>
      <c r="E6" s="653"/>
      <c r="F6" s="654"/>
      <c r="G6" s="638" t="s">
        <v>957</v>
      </c>
      <c r="H6" s="639"/>
      <c r="I6" s="644" t="s">
        <v>96</v>
      </c>
      <c r="J6" s="644"/>
      <c r="K6" s="645" t="s">
        <v>934</v>
      </c>
      <c r="L6" s="646"/>
      <c r="M6" s="644" t="s">
        <v>965</v>
      </c>
      <c r="N6" s="644"/>
      <c r="O6" s="644" t="s">
        <v>98</v>
      </c>
      <c r="P6" s="644"/>
      <c r="Q6" s="648"/>
      <c r="R6" s="648"/>
    </row>
    <row r="7" spans="1:19" ht="18" customHeight="1">
      <c r="A7" s="615"/>
      <c r="B7" s="657"/>
      <c r="C7" s="280" t="s">
        <v>239</v>
      </c>
      <c r="D7" s="450" t="s">
        <v>95</v>
      </c>
      <c r="E7" s="280" t="s">
        <v>239</v>
      </c>
      <c r="F7" s="450" t="s">
        <v>95</v>
      </c>
      <c r="G7" s="280" t="s">
        <v>239</v>
      </c>
      <c r="H7" s="450" t="s">
        <v>95</v>
      </c>
      <c r="I7" s="280" t="s">
        <v>239</v>
      </c>
      <c r="J7" s="450" t="s">
        <v>95</v>
      </c>
      <c r="K7" s="280" t="s">
        <v>239</v>
      </c>
      <c r="L7" s="450" t="s">
        <v>95</v>
      </c>
      <c r="M7" s="280" t="s">
        <v>239</v>
      </c>
      <c r="N7" s="450" t="s">
        <v>95</v>
      </c>
      <c r="O7" s="280" t="s">
        <v>239</v>
      </c>
      <c r="P7" s="450" t="s">
        <v>95</v>
      </c>
      <c r="Q7" s="101" t="s">
        <v>239</v>
      </c>
      <c r="R7" s="455" t="s">
        <v>95</v>
      </c>
      <c r="S7" s="456"/>
    </row>
    <row r="8" spans="1:18" ht="20.25" customHeight="1">
      <c r="A8" s="615"/>
      <c r="B8" s="261" t="s">
        <v>933</v>
      </c>
      <c r="C8" s="399">
        <v>153986</v>
      </c>
      <c r="D8" s="262">
        <v>336365</v>
      </c>
      <c r="E8" s="262">
        <f>SUM(G8,Q8)</f>
        <v>152486</v>
      </c>
      <c r="F8" s="262">
        <f>SUM(H8,R8)</f>
        <v>334328</v>
      </c>
      <c r="G8" s="262">
        <f>SUM(I8,K8,M8,O8)</f>
        <v>150066</v>
      </c>
      <c r="H8" s="262">
        <f>SUM(J8,L8,N8,P8)</f>
        <v>329420</v>
      </c>
      <c r="I8" s="262">
        <v>89339</v>
      </c>
      <c r="J8" s="262">
        <v>217952</v>
      </c>
      <c r="K8" s="262">
        <v>5763</v>
      </c>
      <c r="L8" s="262">
        <v>11600</v>
      </c>
      <c r="M8" s="262">
        <v>50793</v>
      </c>
      <c r="N8" s="262">
        <v>91131</v>
      </c>
      <c r="O8" s="262">
        <v>4171</v>
      </c>
      <c r="P8" s="262">
        <v>8737</v>
      </c>
      <c r="Q8" s="262">
        <v>2420</v>
      </c>
      <c r="R8" s="262">
        <v>4908</v>
      </c>
    </row>
    <row r="9" spans="1:18" ht="18.75" customHeight="1">
      <c r="A9" s="615"/>
      <c r="B9" s="98" t="s">
        <v>977</v>
      </c>
      <c r="C9" s="263">
        <f>SUM(C10,C15)</f>
        <v>100889</v>
      </c>
      <c r="D9" s="264">
        <f>SUM(D10,D15)</f>
        <v>281444</v>
      </c>
      <c r="E9" s="264">
        <f>SUM(G9,Q9)</f>
        <v>100581</v>
      </c>
      <c r="F9" s="247">
        <f aca="true" t="shared" si="0" ref="F9:F27">SUM(H9,R9)</f>
        <v>280634</v>
      </c>
      <c r="G9" s="247">
        <f aca="true" t="shared" si="1" ref="G9:G27">SUM(I9,K9,M9,O9)</f>
        <v>99259</v>
      </c>
      <c r="H9" s="247">
        <f aca="true" t="shared" si="2" ref="H9:H27">SUM(J9,L9,N9,P9)</f>
        <v>276840</v>
      </c>
      <c r="I9" s="247">
        <f aca="true" t="shared" si="3" ref="I9:R9">SUM(I10,I15)</f>
        <v>71452</v>
      </c>
      <c r="J9" s="247">
        <f t="shared" si="3"/>
        <v>199415</v>
      </c>
      <c r="K9" s="247">
        <f t="shared" si="3"/>
        <v>3441</v>
      </c>
      <c r="L9" s="247">
        <f t="shared" si="3"/>
        <v>9242</v>
      </c>
      <c r="M9" s="247">
        <f t="shared" si="3"/>
        <v>22220</v>
      </c>
      <c r="N9" s="247">
        <f t="shared" si="3"/>
        <v>61507</v>
      </c>
      <c r="O9" s="247">
        <f t="shared" si="3"/>
        <v>2146</v>
      </c>
      <c r="P9" s="247">
        <f t="shared" si="3"/>
        <v>6676</v>
      </c>
      <c r="Q9" s="247">
        <f t="shared" si="3"/>
        <v>1322</v>
      </c>
      <c r="R9" s="247">
        <f t="shared" si="3"/>
        <v>3794</v>
      </c>
    </row>
    <row r="10" spans="1:18" ht="18.75" customHeight="1">
      <c r="A10" s="615"/>
      <c r="B10" s="285" t="s">
        <v>961</v>
      </c>
      <c r="C10" s="247">
        <f>SUM(C11:C14)</f>
        <v>91671</v>
      </c>
      <c r="D10" s="247">
        <f>SUM(D11:D14)</f>
        <v>245964</v>
      </c>
      <c r="E10" s="247">
        <f aca="true" t="shared" si="4" ref="E10:E27">SUM(G10,Q10)</f>
        <v>91378</v>
      </c>
      <c r="F10" s="247">
        <f t="shared" si="0"/>
        <v>245209</v>
      </c>
      <c r="G10" s="247">
        <f t="shared" si="1"/>
        <v>90104</v>
      </c>
      <c r="H10" s="247">
        <f t="shared" si="2"/>
        <v>241608</v>
      </c>
      <c r="I10" s="247">
        <f aca="true" t="shared" si="5" ref="I10:R10">SUM(I11:I14)</f>
        <v>63577</v>
      </c>
      <c r="J10" s="247">
        <f t="shared" si="5"/>
        <v>168495</v>
      </c>
      <c r="K10" s="247">
        <f t="shared" si="5"/>
        <v>3315</v>
      </c>
      <c r="L10" s="247">
        <f t="shared" si="5"/>
        <v>8828</v>
      </c>
      <c r="M10" s="247">
        <f t="shared" si="5"/>
        <v>21109</v>
      </c>
      <c r="N10" s="247">
        <f t="shared" si="5"/>
        <v>57761</v>
      </c>
      <c r="O10" s="247">
        <f t="shared" si="5"/>
        <v>2103</v>
      </c>
      <c r="P10" s="247">
        <f t="shared" si="5"/>
        <v>6524</v>
      </c>
      <c r="Q10" s="247">
        <f t="shared" si="5"/>
        <v>1274</v>
      </c>
      <c r="R10" s="247">
        <f t="shared" si="5"/>
        <v>3601</v>
      </c>
    </row>
    <row r="11" spans="1:18" ht="18.75" customHeight="1">
      <c r="A11" s="615"/>
      <c r="B11" s="94" t="s">
        <v>74</v>
      </c>
      <c r="C11" s="247">
        <v>39422</v>
      </c>
      <c r="D11" s="247">
        <v>78844</v>
      </c>
      <c r="E11" s="247">
        <f t="shared" si="4"/>
        <v>39288</v>
      </c>
      <c r="F11" s="247">
        <f t="shared" si="0"/>
        <v>78576</v>
      </c>
      <c r="G11" s="247">
        <f t="shared" si="1"/>
        <v>38923</v>
      </c>
      <c r="H11" s="247">
        <f t="shared" si="2"/>
        <v>77846</v>
      </c>
      <c r="I11" s="247">
        <v>30132</v>
      </c>
      <c r="J11" s="247">
        <v>60264</v>
      </c>
      <c r="K11" s="247">
        <v>1030</v>
      </c>
      <c r="L11" s="247">
        <v>2060</v>
      </c>
      <c r="M11" s="247">
        <v>7136</v>
      </c>
      <c r="N11" s="247">
        <v>14272</v>
      </c>
      <c r="O11" s="247">
        <v>625</v>
      </c>
      <c r="P11" s="247">
        <v>1250</v>
      </c>
      <c r="Q11" s="247">
        <v>365</v>
      </c>
      <c r="R11" s="247">
        <v>730</v>
      </c>
    </row>
    <row r="12" spans="1:18" ht="18.75" customHeight="1">
      <c r="A12" s="615"/>
      <c r="B12" s="94" t="s">
        <v>75</v>
      </c>
      <c r="C12" s="247">
        <v>37011</v>
      </c>
      <c r="D12" s="247">
        <v>131387</v>
      </c>
      <c r="E12" s="247">
        <f t="shared" si="4"/>
        <v>36931</v>
      </c>
      <c r="F12" s="247">
        <f t="shared" si="0"/>
        <v>131091</v>
      </c>
      <c r="G12" s="247">
        <f t="shared" si="1"/>
        <v>36435</v>
      </c>
      <c r="H12" s="247">
        <f t="shared" si="2"/>
        <v>129259</v>
      </c>
      <c r="I12" s="247">
        <v>25481</v>
      </c>
      <c r="J12" s="247">
        <v>90095</v>
      </c>
      <c r="K12" s="247">
        <v>1042</v>
      </c>
      <c r="L12" s="247">
        <v>3819</v>
      </c>
      <c r="M12" s="247">
        <v>8581</v>
      </c>
      <c r="N12" s="247">
        <v>30443</v>
      </c>
      <c r="O12" s="247">
        <v>1331</v>
      </c>
      <c r="P12" s="247">
        <v>4902</v>
      </c>
      <c r="Q12" s="247">
        <v>496</v>
      </c>
      <c r="R12" s="247">
        <v>1832</v>
      </c>
    </row>
    <row r="13" spans="1:18" ht="18.75" customHeight="1">
      <c r="A13" s="615"/>
      <c r="B13" s="94" t="s">
        <v>76</v>
      </c>
      <c r="C13" s="247">
        <v>1637</v>
      </c>
      <c r="D13" s="247">
        <v>3635</v>
      </c>
      <c r="E13" s="247">
        <f t="shared" si="4"/>
        <v>1636</v>
      </c>
      <c r="F13" s="247">
        <f t="shared" si="0"/>
        <v>3632</v>
      </c>
      <c r="G13" s="247">
        <f t="shared" si="1"/>
        <v>1609</v>
      </c>
      <c r="H13" s="247">
        <f t="shared" si="2"/>
        <v>3572</v>
      </c>
      <c r="I13" s="247">
        <v>1168</v>
      </c>
      <c r="J13" s="247">
        <v>2580</v>
      </c>
      <c r="K13" s="247">
        <v>58</v>
      </c>
      <c r="L13" s="247">
        <v>131</v>
      </c>
      <c r="M13" s="247">
        <v>353</v>
      </c>
      <c r="N13" s="247">
        <v>789</v>
      </c>
      <c r="O13" s="247">
        <v>30</v>
      </c>
      <c r="P13" s="247">
        <v>72</v>
      </c>
      <c r="Q13" s="247">
        <v>27</v>
      </c>
      <c r="R13" s="247">
        <v>60</v>
      </c>
    </row>
    <row r="14" spans="1:18" ht="18.75" customHeight="1">
      <c r="A14" s="615"/>
      <c r="B14" s="94" t="s">
        <v>77</v>
      </c>
      <c r="C14" s="247">
        <v>13601</v>
      </c>
      <c r="D14" s="247">
        <v>32098</v>
      </c>
      <c r="E14" s="247">
        <f t="shared" si="4"/>
        <v>13523</v>
      </c>
      <c r="F14" s="247">
        <f t="shared" si="0"/>
        <v>31910</v>
      </c>
      <c r="G14" s="247">
        <f t="shared" si="1"/>
        <v>13137</v>
      </c>
      <c r="H14" s="247">
        <f t="shared" si="2"/>
        <v>30931</v>
      </c>
      <c r="I14" s="247">
        <v>6796</v>
      </c>
      <c r="J14" s="247">
        <v>15556</v>
      </c>
      <c r="K14" s="247">
        <v>1185</v>
      </c>
      <c r="L14" s="247">
        <v>2818</v>
      </c>
      <c r="M14" s="247">
        <v>5039</v>
      </c>
      <c r="N14" s="247">
        <v>12257</v>
      </c>
      <c r="O14" s="247">
        <v>117</v>
      </c>
      <c r="P14" s="247">
        <v>300</v>
      </c>
      <c r="Q14" s="247">
        <v>386</v>
      </c>
      <c r="R14" s="247">
        <v>979</v>
      </c>
    </row>
    <row r="15" spans="1:18" ht="18.75" customHeight="1">
      <c r="A15" s="615"/>
      <c r="B15" s="285" t="s">
        <v>962</v>
      </c>
      <c r="C15" s="247">
        <f>SUM(C16:C25)</f>
        <v>9218</v>
      </c>
      <c r="D15" s="247">
        <f>SUM(D16:D25)</f>
        <v>35480</v>
      </c>
      <c r="E15" s="247">
        <f t="shared" si="4"/>
        <v>9203</v>
      </c>
      <c r="F15" s="247">
        <f t="shared" si="0"/>
        <v>35425</v>
      </c>
      <c r="G15" s="247">
        <f t="shared" si="1"/>
        <v>9155</v>
      </c>
      <c r="H15" s="247">
        <f t="shared" si="2"/>
        <v>35232</v>
      </c>
      <c r="I15" s="247">
        <f aca="true" t="shared" si="6" ref="I15:R15">SUM(I16:I25)</f>
        <v>7875</v>
      </c>
      <c r="J15" s="247">
        <f t="shared" si="6"/>
        <v>30920</v>
      </c>
      <c r="K15" s="247">
        <f t="shared" si="6"/>
        <v>126</v>
      </c>
      <c r="L15" s="247">
        <f t="shared" si="6"/>
        <v>414</v>
      </c>
      <c r="M15" s="247">
        <f t="shared" si="6"/>
        <v>1111</v>
      </c>
      <c r="N15" s="247">
        <f t="shared" si="6"/>
        <v>3746</v>
      </c>
      <c r="O15" s="247">
        <f t="shared" si="6"/>
        <v>43</v>
      </c>
      <c r="P15" s="247">
        <f t="shared" si="6"/>
        <v>152</v>
      </c>
      <c r="Q15" s="247">
        <f t="shared" si="6"/>
        <v>48</v>
      </c>
      <c r="R15" s="247">
        <f t="shared" si="6"/>
        <v>193</v>
      </c>
    </row>
    <row r="16" spans="1:18" ht="18.75" customHeight="1">
      <c r="A16" s="615"/>
      <c r="B16" s="94" t="s">
        <v>78</v>
      </c>
      <c r="C16" s="247">
        <v>365</v>
      </c>
      <c r="D16" s="247">
        <v>1460</v>
      </c>
      <c r="E16" s="247">
        <f t="shared" si="4"/>
        <v>364</v>
      </c>
      <c r="F16" s="247">
        <f t="shared" si="0"/>
        <v>1456</v>
      </c>
      <c r="G16" s="247">
        <f t="shared" si="1"/>
        <v>364</v>
      </c>
      <c r="H16" s="247">
        <f t="shared" si="2"/>
        <v>1456</v>
      </c>
      <c r="I16" s="247">
        <v>346</v>
      </c>
      <c r="J16" s="247">
        <v>1384</v>
      </c>
      <c r="K16" s="247">
        <v>2</v>
      </c>
      <c r="L16" s="247">
        <v>8</v>
      </c>
      <c r="M16" s="247">
        <v>16</v>
      </c>
      <c r="N16" s="247">
        <v>64</v>
      </c>
      <c r="O16" s="400" t="s">
        <v>411</v>
      </c>
      <c r="P16" s="400" t="s">
        <v>411</v>
      </c>
      <c r="Q16" s="400" t="s">
        <v>411</v>
      </c>
      <c r="R16" s="400" t="s">
        <v>411</v>
      </c>
    </row>
    <row r="17" spans="1:18" ht="18.75" customHeight="1">
      <c r="A17" s="615"/>
      <c r="B17" s="94" t="s">
        <v>79</v>
      </c>
      <c r="C17" s="247">
        <v>2103</v>
      </c>
      <c r="D17" s="247">
        <v>6309</v>
      </c>
      <c r="E17" s="247">
        <f t="shared" si="4"/>
        <v>2099</v>
      </c>
      <c r="F17" s="247">
        <f t="shared" si="0"/>
        <v>6297</v>
      </c>
      <c r="G17" s="247">
        <f t="shared" si="1"/>
        <v>2095</v>
      </c>
      <c r="H17" s="247">
        <f t="shared" si="2"/>
        <v>6285</v>
      </c>
      <c r="I17" s="247">
        <v>1939</v>
      </c>
      <c r="J17" s="247">
        <v>5817</v>
      </c>
      <c r="K17" s="247">
        <v>15</v>
      </c>
      <c r="L17" s="247">
        <v>45</v>
      </c>
      <c r="M17" s="247">
        <v>125</v>
      </c>
      <c r="N17" s="247">
        <v>375</v>
      </c>
      <c r="O17" s="247">
        <v>16</v>
      </c>
      <c r="P17" s="247">
        <v>48</v>
      </c>
      <c r="Q17" s="247">
        <v>4</v>
      </c>
      <c r="R17" s="247">
        <v>12</v>
      </c>
    </row>
    <row r="18" spans="1:18" ht="18.75" customHeight="1">
      <c r="A18" s="615"/>
      <c r="B18" s="94" t="s">
        <v>80</v>
      </c>
      <c r="C18" s="247">
        <v>586</v>
      </c>
      <c r="D18" s="247">
        <v>3351</v>
      </c>
      <c r="E18" s="247">
        <f t="shared" si="4"/>
        <v>585</v>
      </c>
      <c r="F18" s="247">
        <f t="shared" si="0"/>
        <v>3344</v>
      </c>
      <c r="G18" s="247">
        <f t="shared" si="1"/>
        <v>581</v>
      </c>
      <c r="H18" s="247">
        <f t="shared" si="2"/>
        <v>3321</v>
      </c>
      <c r="I18" s="247">
        <v>552</v>
      </c>
      <c r="J18" s="247">
        <v>3153</v>
      </c>
      <c r="K18" s="247">
        <v>1</v>
      </c>
      <c r="L18" s="247">
        <v>5</v>
      </c>
      <c r="M18" s="247">
        <v>27</v>
      </c>
      <c r="N18" s="247">
        <v>158</v>
      </c>
      <c r="O18" s="247">
        <v>1</v>
      </c>
      <c r="P18" s="247">
        <v>5</v>
      </c>
      <c r="Q18" s="247">
        <v>4</v>
      </c>
      <c r="R18" s="247">
        <v>23</v>
      </c>
    </row>
    <row r="19" spans="1:18" ht="18.75" customHeight="1">
      <c r="A19" s="615"/>
      <c r="B19" s="94" t="s">
        <v>81</v>
      </c>
      <c r="C19" s="247">
        <v>2388</v>
      </c>
      <c r="D19" s="247">
        <v>10740</v>
      </c>
      <c r="E19" s="247">
        <f t="shared" si="4"/>
        <v>2386</v>
      </c>
      <c r="F19" s="247">
        <f t="shared" si="0"/>
        <v>10732</v>
      </c>
      <c r="G19" s="247">
        <f t="shared" si="1"/>
        <v>2374</v>
      </c>
      <c r="H19" s="247">
        <f t="shared" si="2"/>
        <v>10672</v>
      </c>
      <c r="I19" s="247">
        <v>2200</v>
      </c>
      <c r="J19" s="247">
        <v>9883</v>
      </c>
      <c r="K19" s="247">
        <v>10</v>
      </c>
      <c r="L19" s="247">
        <v>42</v>
      </c>
      <c r="M19" s="247">
        <v>152</v>
      </c>
      <c r="N19" s="247">
        <v>694</v>
      </c>
      <c r="O19" s="247">
        <v>12</v>
      </c>
      <c r="P19" s="247">
        <v>53</v>
      </c>
      <c r="Q19" s="247">
        <v>12</v>
      </c>
      <c r="R19" s="247">
        <v>60</v>
      </c>
    </row>
    <row r="20" spans="1:18" ht="18.75" customHeight="1">
      <c r="A20" s="615"/>
      <c r="B20" s="94" t="s">
        <v>100</v>
      </c>
      <c r="C20" s="247">
        <v>340</v>
      </c>
      <c r="D20" s="247">
        <v>1074</v>
      </c>
      <c r="E20" s="247">
        <f t="shared" si="4"/>
        <v>339</v>
      </c>
      <c r="F20" s="247">
        <f t="shared" si="0"/>
        <v>1071</v>
      </c>
      <c r="G20" s="247">
        <f t="shared" si="1"/>
        <v>338</v>
      </c>
      <c r="H20" s="247">
        <f t="shared" si="2"/>
        <v>1068</v>
      </c>
      <c r="I20" s="247">
        <v>301</v>
      </c>
      <c r="J20" s="247">
        <v>946</v>
      </c>
      <c r="K20" s="247">
        <v>3</v>
      </c>
      <c r="L20" s="247">
        <v>11</v>
      </c>
      <c r="M20" s="247">
        <v>34</v>
      </c>
      <c r="N20" s="247">
        <v>111</v>
      </c>
      <c r="O20" s="400" t="s">
        <v>411</v>
      </c>
      <c r="P20" s="400" t="s">
        <v>411</v>
      </c>
      <c r="Q20" s="247">
        <v>1</v>
      </c>
      <c r="R20" s="247">
        <v>3</v>
      </c>
    </row>
    <row r="21" spans="1:18" ht="18.75" customHeight="1">
      <c r="A21" s="615"/>
      <c r="B21" s="94" t="s">
        <v>936</v>
      </c>
      <c r="C21" s="247">
        <v>890</v>
      </c>
      <c r="D21" s="247">
        <v>4004</v>
      </c>
      <c r="E21" s="247">
        <f t="shared" si="4"/>
        <v>888</v>
      </c>
      <c r="F21" s="247">
        <f t="shared" si="0"/>
        <v>3995</v>
      </c>
      <c r="G21" s="247">
        <f t="shared" si="1"/>
        <v>883</v>
      </c>
      <c r="H21" s="247">
        <f t="shared" si="2"/>
        <v>3970</v>
      </c>
      <c r="I21" s="247">
        <v>777</v>
      </c>
      <c r="J21" s="247">
        <v>3474</v>
      </c>
      <c r="K21" s="247">
        <v>7</v>
      </c>
      <c r="L21" s="247">
        <v>37</v>
      </c>
      <c r="M21" s="247">
        <v>95</v>
      </c>
      <c r="N21" s="247">
        <v>440</v>
      </c>
      <c r="O21" s="247">
        <v>4</v>
      </c>
      <c r="P21" s="247">
        <v>19</v>
      </c>
      <c r="Q21" s="247">
        <v>5</v>
      </c>
      <c r="R21" s="247">
        <v>25</v>
      </c>
    </row>
    <row r="22" spans="1:18" ht="18.75" customHeight="1">
      <c r="A22" s="615"/>
      <c r="B22" s="94" t="s">
        <v>937</v>
      </c>
      <c r="C22" s="247">
        <v>156</v>
      </c>
      <c r="D22" s="247">
        <v>701</v>
      </c>
      <c r="E22" s="247">
        <f t="shared" si="4"/>
        <v>155</v>
      </c>
      <c r="F22" s="247">
        <f t="shared" si="0"/>
        <v>696</v>
      </c>
      <c r="G22" s="247">
        <f t="shared" si="1"/>
        <v>153</v>
      </c>
      <c r="H22" s="247">
        <f t="shared" si="2"/>
        <v>685</v>
      </c>
      <c r="I22" s="247">
        <v>140</v>
      </c>
      <c r="J22" s="247">
        <v>629</v>
      </c>
      <c r="K22" s="400" t="s">
        <v>411</v>
      </c>
      <c r="L22" s="400" t="s">
        <v>411</v>
      </c>
      <c r="M22" s="247">
        <v>12</v>
      </c>
      <c r="N22" s="247">
        <v>52</v>
      </c>
      <c r="O22" s="247">
        <v>1</v>
      </c>
      <c r="P22" s="247">
        <v>4</v>
      </c>
      <c r="Q22" s="247">
        <v>2</v>
      </c>
      <c r="R22" s="247">
        <v>11</v>
      </c>
    </row>
    <row r="23" spans="1:18" ht="18.75" customHeight="1">
      <c r="A23" s="615"/>
      <c r="B23" s="94" t="s">
        <v>90</v>
      </c>
      <c r="C23" s="247">
        <v>253</v>
      </c>
      <c r="D23" s="247">
        <v>1628</v>
      </c>
      <c r="E23" s="247">
        <f t="shared" si="4"/>
        <v>253</v>
      </c>
      <c r="F23" s="247">
        <f t="shared" si="0"/>
        <v>1628</v>
      </c>
      <c r="G23" s="247">
        <f t="shared" si="1"/>
        <v>252</v>
      </c>
      <c r="H23" s="247">
        <f t="shared" si="2"/>
        <v>1620</v>
      </c>
      <c r="I23" s="247">
        <v>222</v>
      </c>
      <c r="J23" s="247">
        <v>1432</v>
      </c>
      <c r="K23" s="247">
        <v>2</v>
      </c>
      <c r="L23" s="247">
        <v>14</v>
      </c>
      <c r="M23" s="247">
        <v>27</v>
      </c>
      <c r="N23" s="247">
        <v>168</v>
      </c>
      <c r="O23" s="247">
        <v>1</v>
      </c>
      <c r="P23" s="247">
        <v>6</v>
      </c>
      <c r="Q23" s="400">
        <v>1</v>
      </c>
      <c r="R23" s="400">
        <v>8</v>
      </c>
    </row>
    <row r="24" spans="1:18" ht="18.75" customHeight="1">
      <c r="A24" s="615"/>
      <c r="B24" s="94" t="s">
        <v>91</v>
      </c>
      <c r="C24" s="247">
        <v>651</v>
      </c>
      <c r="D24" s="247">
        <v>1342</v>
      </c>
      <c r="E24" s="247">
        <f t="shared" si="4"/>
        <v>649</v>
      </c>
      <c r="F24" s="247">
        <f t="shared" si="0"/>
        <v>1338</v>
      </c>
      <c r="G24" s="247">
        <f t="shared" si="1"/>
        <v>639</v>
      </c>
      <c r="H24" s="247">
        <f t="shared" si="2"/>
        <v>1317</v>
      </c>
      <c r="I24" s="247">
        <v>328</v>
      </c>
      <c r="J24" s="247">
        <v>682</v>
      </c>
      <c r="K24" s="247">
        <v>22</v>
      </c>
      <c r="L24" s="247">
        <v>44</v>
      </c>
      <c r="M24" s="247">
        <v>284</v>
      </c>
      <c r="N24" s="247">
        <v>581</v>
      </c>
      <c r="O24" s="247">
        <v>5</v>
      </c>
      <c r="P24" s="247">
        <v>10</v>
      </c>
      <c r="Q24" s="247">
        <v>10</v>
      </c>
      <c r="R24" s="247">
        <v>21</v>
      </c>
    </row>
    <row r="25" spans="1:18" ht="18.75" customHeight="1">
      <c r="A25" s="615"/>
      <c r="B25" s="95" t="s">
        <v>409</v>
      </c>
      <c r="C25" s="399">
        <v>1486</v>
      </c>
      <c r="D25" s="262">
        <v>4871</v>
      </c>
      <c r="E25" s="262">
        <f t="shared" si="4"/>
        <v>1485</v>
      </c>
      <c r="F25" s="262">
        <f t="shared" si="0"/>
        <v>4868</v>
      </c>
      <c r="G25" s="262">
        <f t="shared" si="1"/>
        <v>1476</v>
      </c>
      <c r="H25" s="262">
        <f t="shared" si="2"/>
        <v>4838</v>
      </c>
      <c r="I25" s="262">
        <v>1070</v>
      </c>
      <c r="J25" s="262">
        <v>3520</v>
      </c>
      <c r="K25" s="262">
        <v>64</v>
      </c>
      <c r="L25" s="262">
        <v>208</v>
      </c>
      <c r="M25" s="262">
        <v>339</v>
      </c>
      <c r="N25" s="262">
        <v>1103</v>
      </c>
      <c r="O25" s="262">
        <v>3</v>
      </c>
      <c r="P25" s="262">
        <v>7</v>
      </c>
      <c r="Q25" s="262">
        <v>9</v>
      </c>
      <c r="R25" s="262">
        <v>30</v>
      </c>
    </row>
    <row r="26" spans="1:18" ht="18.75" customHeight="1">
      <c r="A26" s="615"/>
      <c r="B26" s="98" t="s">
        <v>932</v>
      </c>
      <c r="C26" s="247">
        <v>1276</v>
      </c>
      <c r="D26" s="367">
        <v>3048</v>
      </c>
      <c r="E26" s="367">
        <f t="shared" si="4"/>
        <v>1274</v>
      </c>
      <c r="F26" s="247">
        <f t="shared" si="0"/>
        <v>3011</v>
      </c>
      <c r="G26" s="247">
        <f t="shared" si="1"/>
        <v>1258</v>
      </c>
      <c r="H26" s="247">
        <f t="shared" si="2"/>
        <v>2979</v>
      </c>
      <c r="I26" s="247">
        <v>358</v>
      </c>
      <c r="J26" s="247">
        <v>1001</v>
      </c>
      <c r="K26" s="247">
        <v>19</v>
      </c>
      <c r="L26" s="247">
        <v>46</v>
      </c>
      <c r="M26" s="247">
        <v>861</v>
      </c>
      <c r="N26" s="247">
        <v>1876</v>
      </c>
      <c r="O26" s="247">
        <v>20</v>
      </c>
      <c r="P26" s="247">
        <v>56</v>
      </c>
      <c r="Q26" s="247">
        <v>16</v>
      </c>
      <c r="R26" s="247">
        <v>32</v>
      </c>
    </row>
    <row r="27" spans="1:18" ht="18.75" customHeight="1" thickBot="1">
      <c r="A27" s="615"/>
      <c r="B27" s="132" t="s">
        <v>9</v>
      </c>
      <c r="C27" s="401">
        <v>51783</v>
      </c>
      <c r="D27" s="402">
        <v>51783</v>
      </c>
      <c r="E27" s="402">
        <f t="shared" si="4"/>
        <v>50593</v>
      </c>
      <c r="F27" s="402">
        <f t="shared" si="0"/>
        <v>50593</v>
      </c>
      <c r="G27" s="402">
        <f t="shared" si="1"/>
        <v>49511</v>
      </c>
      <c r="H27" s="402">
        <f t="shared" si="2"/>
        <v>49511</v>
      </c>
      <c r="I27" s="402">
        <v>17524</v>
      </c>
      <c r="J27" s="402">
        <v>17524</v>
      </c>
      <c r="K27" s="402">
        <v>2299</v>
      </c>
      <c r="L27" s="402">
        <v>2299</v>
      </c>
      <c r="M27" s="402">
        <v>27683</v>
      </c>
      <c r="N27" s="402">
        <v>27683</v>
      </c>
      <c r="O27" s="402">
        <v>2005</v>
      </c>
      <c r="P27" s="402">
        <v>2005</v>
      </c>
      <c r="Q27" s="402">
        <v>1082</v>
      </c>
      <c r="R27" s="402">
        <v>1082</v>
      </c>
    </row>
    <row r="28" spans="1:2" ht="18" customHeight="1">
      <c r="A28" s="615"/>
      <c r="B28" s="91" t="s">
        <v>935</v>
      </c>
    </row>
  </sheetData>
  <sheetProtection/>
  <mergeCells count="13">
    <mergeCell ref="B4:B7"/>
    <mergeCell ref="P3:R3"/>
    <mergeCell ref="G5:H5"/>
    <mergeCell ref="A1:A28"/>
    <mergeCell ref="B1:R1"/>
    <mergeCell ref="G6:H6"/>
    <mergeCell ref="C4:D6"/>
    <mergeCell ref="I6:J6"/>
    <mergeCell ref="K6:L6"/>
    <mergeCell ref="M6:N6"/>
    <mergeCell ref="O6:P6"/>
    <mergeCell ref="Q5:R6"/>
    <mergeCell ref="E4:F6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2:Q33"/>
  <sheetViews>
    <sheetView zoomScaleSheetLayoutView="100" zoomScalePageLayoutView="0" workbookViewId="0" topLeftCell="A1">
      <selection activeCell="A2" sqref="A2:A32"/>
    </sheetView>
  </sheetViews>
  <sheetFormatPr defaultColWidth="9.00390625" defaultRowHeight="13.5"/>
  <cols>
    <col min="1" max="1" width="2.75390625" style="91" customWidth="1"/>
    <col min="2" max="2" width="27.875" style="91" customWidth="1"/>
    <col min="3" max="10" width="8.00390625" style="91" customWidth="1"/>
    <col min="11" max="11" width="7.125" style="91" customWidth="1"/>
    <col min="12" max="15" width="8.00390625" style="91" customWidth="1"/>
    <col min="16" max="17" width="7.125" style="91" customWidth="1"/>
    <col min="18" max="16384" width="9.00390625" style="91" customWidth="1"/>
  </cols>
  <sheetData>
    <row r="1" ht="18" customHeight="1"/>
    <row r="2" spans="1:17" ht="17.25" customHeight="1">
      <c r="A2" s="615">
        <v>109</v>
      </c>
      <c r="B2" s="679" t="s">
        <v>985</v>
      </c>
      <c r="C2" s="679"/>
      <c r="D2" s="679"/>
      <c r="E2" s="679"/>
      <c r="F2" s="679"/>
      <c r="G2" s="679"/>
      <c r="H2" s="679"/>
      <c r="I2" s="679"/>
      <c r="J2" s="679"/>
      <c r="K2" s="679"/>
      <c r="L2" s="679"/>
      <c r="M2" s="679"/>
      <c r="N2" s="679"/>
      <c r="O2" s="679"/>
      <c r="P2" s="679"/>
      <c r="Q2" s="679"/>
    </row>
    <row r="3" spans="1:17" ht="17.25">
      <c r="A3" s="615"/>
      <c r="B3" s="106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</row>
    <row r="4" spans="1:17" ht="14.25" thickBot="1">
      <c r="A4" s="615"/>
      <c r="B4" s="97" t="s">
        <v>32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671" t="s">
        <v>375</v>
      </c>
      <c r="P4" s="671"/>
      <c r="Q4" s="671"/>
    </row>
    <row r="5" spans="1:17" s="107" customFormat="1" ht="13.5" customHeight="1">
      <c r="A5" s="615"/>
      <c r="B5" s="665" t="s">
        <v>963</v>
      </c>
      <c r="C5" s="683" t="s">
        <v>236</v>
      </c>
      <c r="D5" s="663" t="s">
        <v>212</v>
      </c>
      <c r="E5" s="663" t="s">
        <v>213</v>
      </c>
      <c r="F5" s="676" t="s">
        <v>207</v>
      </c>
      <c r="G5" s="677"/>
      <c r="H5" s="677"/>
      <c r="I5" s="677"/>
      <c r="J5" s="677"/>
      <c r="K5" s="677"/>
      <c r="L5" s="677"/>
      <c r="M5" s="677"/>
      <c r="N5" s="677"/>
      <c r="O5" s="677"/>
      <c r="P5" s="678"/>
      <c r="Q5" s="680" t="s">
        <v>316</v>
      </c>
    </row>
    <row r="6" spans="1:17" s="107" customFormat="1" ht="13.5" customHeight="1">
      <c r="A6" s="615"/>
      <c r="B6" s="666"/>
      <c r="C6" s="684"/>
      <c r="D6" s="664"/>
      <c r="E6" s="664"/>
      <c r="F6" s="664" t="s">
        <v>236</v>
      </c>
      <c r="G6" s="672" t="s">
        <v>208</v>
      </c>
      <c r="H6" s="673"/>
      <c r="I6" s="673"/>
      <c r="J6" s="673"/>
      <c r="K6" s="674"/>
      <c r="L6" s="672" t="s">
        <v>209</v>
      </c>
      <c r="M6" s="673"/>
      <c r="N6" s="673"/>
      <c r="O6" s="673"/>
      <c r="P6" s="675"/>
      <c r="Q6" s="681"/>
    </row>
    <row r="7" spans="1:17" s="107" customFormat="1" ht="13.5" customHeight="1">
      <c r="A7" s="615"/>
      <c r="B7" s="667"/>
      <c r="C7" s="684"/>
      <c r="D7" s="664"/>
      <c r="E7" s="664"/>
      <c r="F7" s="664"/>
      <c r="G7" s="272" t="s">
        <v>210</v>
      </c>
      <c r="H7" s="272" t="s">
        <v>947</v>
      </c>
      <c r="I7" s="272" t="s">
        <v>948</v>
      </c>
      <c r="J7" s="272" t="s">
        <v>949</v>
      </c>
      <c r="K7" s="112" t="s">
        <v>85</v>
      </c>
      <c r="L7" s="272" t="s">
        <v>211</v>
      </c>
      <c r="M7" s="272" t="s">
        <v>950</v>
      </c>
      <c r="N7" s="272" t="s">
        <v>951</v>
      </c>
      <c r="O7" s="272" t="s">
        <v>952</v>
      </c>
      <c r="P7" s="112" t="s">
        <v>953</v>
      </c>
      <c r="Q7" s="682"/>
    </row>
    <row r="8" spans="1:17" ht="18" customHeight="1">
      <c r="A8" s="615"/>
      <c r="B8" s="113" t="s">
        <v>8</v>
      </c>
      <c r="C8" s="403">
        <v>153986</v>
      </c>
      <c r="D8" s="404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4"/>
      <c r="Q8" s="404"/>
    </row>
    <row r="9" spans="1:17" ht="18" customHeight="1">
      <c r="A9" s="615"/>
      <c r="B9" s="113" t="s">
        <v>946</v>
      </c>
      <c r="C9" s="403">
        <f>SUM(C10,C15)</f>
        <v>152486</v>
      </c>
      <c r="D9" s="403">
        <f>SUM(D10,D15)</f>
        <v>93053</v>
      </c>
      <c r="E9" s="403">
        <f>SUM(E10,E15)</f>
        <v>2515</v>
      </c>
      <c r="F9" s="405">
        <f>SUM(G9:K9)</f>
        <v>56430</v>
      </c>
      <c r="G9" s="403">
        <f>SUM(G10,G15)</f>
        <v>35455</v>
      </c>
      <c r="H9" s="403">
        <f aca="true" t="shared" si="0" ref="H9:Q9">SUM(H11:H15)</f>
        <v>13444</v>
      </c>
      <c r="I9" s="403">
        <f t="shared" si="0"/>
        <v>5272</v>
      </c>
      <c r="J9" s="403">
        <f t="shared" si="0"/>
        <v>2009</v>
      </c>
      <c r="K9" s="403">
        <f t="shared" si="0"/>
        <v>250</v>
      </c>
      <c r="L9" s="403">
        <f t="shared" si="0"/>
        <v>43517</v>
      </c>
      <c r="M9" s="403">
        <f t="shared" si="0"/>
        <v>9553</v>
      </c>
      <c r="N9" s="403">
        <f t="shared" si="0"/>
        <v>3087</v>
      </c>
      <c r="O9" s="403">
        <f t="shared" si="0"/>
        <v>257</v>
      </c>
      <c r="P9" s="403">
        <f t="shared" si="0"/>
        <v>16</v>
      </c>
      <c r="Q9" s="403">
        <f t="shared" si="0"/>
        <v>480</v>
      </c>
    </row>
    <row r="10" spans="1:17" ht="18" customHeight="1">
      <c r="A10" s="615"/>
      <c r="B10" s="103" t="s">
        <v>939</v>
      </c>
      <c r="C10" s="403">
        <f>SUM(C11:C14)</f>
        <v>150066</v>
      </c>
      <c r="D10" s="403">
        <f aca="true" t="shared" si="1" ref="D10:Q10">SUM(D11:D14)</f>
        <v>91294</v>
      </c>
      <c r="E10" s="403">
        <f t="shared" si="1"/>
        <v>2440</v>
      </c>
      <c r="F10" s="403">
        <f t="shared" si="1"/>
        <v>55876</v>
      </c>
      <c r="G10" s="403">
        <f t="shared" si="1"/>
        <v>34988</v>
      </c>
      <c r="H10" s="403">
        <f t="shared" si="1"/>
        <v>13392</v>
      </c>
      <c r="I10" s="403">
        <f t="shared" si="1"/>
        <v>5245</v>
      </c>
      <c r="J10" s="403">
        <f t="shared" si="1"/>
        <v>2001</v>
      </c>
      <c r="K10" s="403">
        <f t="shared" si="1"/>
        <v>250</v>
      </c>
      <c r="L10" s="403">
        <f t="shared" si="1"/>
        <v>43014</v>
      </c>
      <c r="M10" s="403">
        <f t="shared" si="1"/>
        <v>9519</v>
      </c>
      <c r="N10" s="403">
        <f t="shared" si="1"/>
        <v>3070</v>
      </c>
      <c r="O10" s="403">
        <f t="shared" si="1"/>
        <v>257</v>
      </c>
      <c r="P10" s="403">
        <f t="shared" si="1"/>
        <v>16</v>
      </c>
      <c r="Q10" s="403">
        <f t="shared" si="1"/>
        <v>448</v>
      </c>
    </row>
    <row r="11" spans="1:17" ht="18" customHeight="1">
      <c r="A11" s="615"/>
      <c r="B11" s="103" t="s">
        <v>942</v>
      </c>
      <c r="C11" s="403">
        <v>89339</v>
      </c>
      <c r="D11" s="403">
        <v>83451</v>
      </c>
      <c r="E11" s="403">
        <v>376</v>
      </c>
      <c r="F11" s="405">
        <f>SUM(G11:K11)</f>
        <v>5325</v>
      </c>
      <c r="G11" s="403">
        <v>943</v>
      </c>
      <c r="H11" s="403">
        <v>1096</v>
      </c>
      <c r="I11" s="403">
        <v>1879</v>
      </c>
      <c r="J11" s="403">
        <v>1169</v>
      </c>
      <c r="K11" s="403">
        <v>238</v>
      </c>
      <c r="L11" s="403">
        <v>2034</v>
      </c>
      <c r="M11" s="403">
        <v>1737</v>
      </c>
      <c r="N11" s="403">
        <v>1386</v>
      </c>
      <c r="O11" s="403">
        <v>153</v>
      </c>
      <c r="P11" s="403">
        <v>15</v>
      </c>
      <c r="Q11" s="403">
        <v>184</v>
      </c>
    </row>
    <row r="12" spans="1:17" ht="18" customHeight="1">
      <c r="A12" s="615"/>
      <c r="B12" s="277" t="s">
        <v>958</v>
      </c>
      <c r="C12" s="403">
        <v>5763</v>
      </c>
      <c r="D12" s="403">
        <v>7</v>
      </c>
      <c r="E12" s="403">
        <v>197</v>
      </c>
      <c r="F12" s="405">
        <f>SUM(G12:K12)</f>
        <v>5559</v>
      </c>
      <c r="G12" s="403">
        <v>15</v>
      </c>
      <c r="H12" s="403">
        <v>4690</v>
      </c>
      <c r="I12" s="403">
        <v>738</v>
      </c>
      <c r="J12" s="404">
        <v>116</v>
      </c>
      <c r="K12" s="404" t="s">
        <v>374</v>
      </c>
      <c r="L12" s="403">
        <v>2370</v>
      </c>
      <c r="M12" s="403">
        <v>2873</v>
      </c>
      <c r="N12" s="403">
        <v>295</v>
      </c>
      <c r="O12" s="404">
        <v>21</v>
      </c>
      <c r="P12" s="404" t="s">
        <v>374</v>
      </c>
      <c r="Q12" s="404" t="s">
        <v>374</v>
      </c>
    </row>
    <row r="13" spans="1:17" ht="18" customHeight="1">
      <c r="A13" s="615"/>
      <c r="B13" s="103" t="s">
        <v>941</v>
      </c>
      <c r="C13" s="403">
        <v>50793</v>
      </c>
      <c r="D13" s="403">
        <v>7435</v>
      </c>
      <c r="E13" s="403">
        <v>1785</v>
      </c>
      <c r="F13" s="405">
        <f>SUM(G13:K13)</f>
        <v>41352</v>
      </c>
      <c r="G13" s="403">
        <v>33228</v>
      </c>
      <c r="H13" s="403">
        <v>5205</v>
      </c>
      <c r="I13" s="403">
        <v>2321</v>
      </c>
      <c r="J13" s="403">
        <v>587</v>
      </c>
      <c r="K13" s="403">
        <v>11</v>
      </c>
      <c r="L13" s="403">
        <v>36519</v>
      </c>
      <c r="M13" s="403">
        <v>3577</v>
      </c>
      <c r="N13" s="403">
        <v>1187</v>
      </c>
      <c r="O13" s="403">
        <v>69</v>
      </c>
      <c r="P13" s="404" t="s">
        <v>374</v>
      </c>
      <c r="Q13" s="403">
        <v>219</v>
      </c>
    </row>
    <row r="14" spans="1:17" ht="18" customHeight="1">
      <c r="A14" s="615"/>
      <c r="B14" s="103" t="s">
        <v>10</v>
      </c>
      <c r="C14" s="403">
        <v>4171</v>
      </c>
      <c r="D14" s="403">
        <v>401</v>
      </c>
      <c r="E14" s="403">
        <v>82</v>
      </c>
      <c r="F14" s="405">
        <f>SUM(G14:K14)</f>
        <v>3640</v>
      </c>
      <c r="G14" s="403">
        <v>802</v>
      </c>
      <c r="H14" s="403">
        <v>2401</v>
      </c>
      <c r="I14" s="403">
        <v>307</v>
      </c>
      <c r="J14" s="403">
        <v>129</v>
      </c>
      <c r="K14" s="403">
        <v>1</v>
      </c>
      <c r="L14" s="403">
        <v>2091</v>
      </c>
      <c r="M14" s="403">
        <v>1332</v>
      </c>
      <c r="N14" s="403">
        <v>202</v>
      </c>
      <c r="O14" s="403">
        <v>14</v>
      </c>
      <c r="P14" s="404">
        <v>1</v>
      </c>
      <c r="Q14" s="403">
        <v>45</v>
      </c>
    </row>
    <row r="15" spans="1:17" ht="18" customHeight="1">
      <c r="A15" s="615"/>
      <c r="B15" s="103" t="s">
        <v>940</v>
      </c>
      <c r="C15" s="405">
        <v>2420</v>
      </c>
      <c r="D15" s="405">
        <v>1759</v>
      </c>
      <c r="E15" s="405">
        <v>75</v>
      </c>
      <c r="F15" s="405">
        <f>SUM(G15:K15)</f>
        <v>554</v>
      </c>
      <c r="G15" s="405">
        <v>467</v>
      </c>
      <c r="H15" s="405">
        <v>52</v>
      </c>
      <c r="I15" s="405">
        <v>27</v>
      </c>
      <c r="J15" s="405">
        <v>8</v>
      </c>
      <c r="K15" s="406" t="s">
        <v>374</v>
      </c>
      <c r="L15" s="405">
        <v>503</v>
      </c>
      <c r="M15" s="405">
        <v>34</v>
      </c>
      <c r="N15" s="405">
        <v>17</v>
      </c>
      <c r="O15" s="406" t="s">
        <v>374</v>
      </c>
      <c r="P15" s="406" t="s">
        <v>374</v>
      </c>
      <c r="Q15" s="405">
        <v>32</v>
      </c>
    </row>
    <row r="16" spans="1:17" ht="18" customHeight="1">
      <c r="A16" s="615"/>
      <c r="B16" s="114" t="s">
        <v>955</v>
      </c>
      <c r="C16" s="407">
        <v>336365</v>
      </c>
      <c r="D16" s="408"/>
      <c r="E16" s="408"/>
      <c r="F16" s="408"/>
      <c r="G16" s="408"/>
      <c r="H16" s="408"/>
      <c r="I16" s="408"/>
      <c r="J16" s="408"/>
      <c r="K16" s="408"/>
      <c r="L16" s="408"/>
      <c r="M16" s="408"/>
      <c r="N16" s="408"/>
      <c r="O16" s="408"/>
      <c r="P16" s="408"/>
      <c r="Q16" s="408"/>
    </row>
    <row r="17" spans="1:17" ht="18" customHeight="1">
      <c r="A17" s="615"/>
      <c r="B17" s="113" t="s">
        <v>946</v>
      </c>
      <c r="C17" s="405">
        <f>SUM(C18,C23)</f>
        <v>334328</v>
      </c>
      <c r="D17" s="405">
        <f aca="true" t="shared" si="2" ref="D17:Q17">SUM(D19:D23)</f>
        <v>231170</v>
      </c>
      <c r="E17" s="405">
        <f t="shared" si="2"/>
        <v>4622</v>
      </c>
      <c r="F17" s="405">
        <f aca="true" t="shared" si="3" ref="F17:F23">SUM(G17:K17)</f>
        <v>97556</v>
      </c>
      <c r="G17" s="405">
        <f t="shared" si="2"/>
        <v>58702</v>
      </c>
      <c r="H17" s="405">
        <f t="shared" si="2"/>
        <v>26120</v>
      </c>
      <c r="I17" s="405">
        <f t="shared" si="2"/>
        <v>8716</v>
      </c>
      <c r="J17" s="405">
        <f t="shared" si="2"/>
        <v>3510</v>
      </c>
      <c r="K17" s="405">
        <f t="shared" si="2"/>
        <v>508</v>
      </c>
      <c r="L17" s="405">
        <f t="shared" si="2"/>
        <v>74246</v>
      </c>
      <c r="M17" s="405">
        <f t="shared" si="2"/>
        <v>17696</v>
      </c>
      <c r="N17" s="405">
        <f t="shared" si="2"/>
        <v>5124</v>
      </c>
      <c r="O17" s="405">
        <f t="shared" si="2"/>
        <v>452</v>
      </c>
      <c r="P17" s="405">
        <f t="shared" si="2"/>
        <v>38</v>
      </c>
      <c r="Q17" s="405">
        <f t="shared" si="2"/>
        <v>961</v>
      </c>
    </row>
    <row r="18" spans="1:17" ht="18" customHeight="1">
      <c r="A18" s="615"/>
      <c r="B18" s="103" t="s">
        <v>939</v>
      </c>
      <c r="C18" s="405">
        <f>SUM(C19:C22)</f>
        <v>329420</v>
      </c>
      <c r="D18" s="405">
        <f>SUM(D19:D22)</f>
        <v>227306</v>
      </c>
      <c r="E18" s="405">
        <f>SUM(E19:E22)</f>
        <v>4497</v>
      </c>
      <c r="F18" s="405">
        <f>SUM(F19:F22)</f>
        <v>96698</v>
      </c>
      <c r="G18" s="405">
        <f>SUM(G19:G22)</f>
        <v>57987</v>
      </c>
      <c r="H18" s="405">
        <f aca="true" t="shared" si="4" ref="H18:Q18">SUM(H19:H22)</f>
        <v>26030</v>
      </c>
      <c r="I18" s="405">
        <f t="shared" si="4"/>
        <v>8673</v>
      </c>
      <c r="J18" s="405">
        <f t="shared" si="4"/>
        <v>3500</v>
      </c>
      <c r="K18" s="405">
        <f t="shared" si="4"/>
        <v>508</v>
      </c>
      <c r="L18" s="405">
        <f t="shared" si="4"/>
        <v>73464</v>
      </c>
      <c r="M18" s="405">
        <f t="shared" si="4"/>
        <v>17647</v>
      </c>
      <c r="N18" s="405">
        <f t="shared" si="4"/>
        <v>5097</v>
      </c>
      <c r="O18" s="405">
        <f t="shared" si="4"/>
        <v>452</v>
      </c>
      <c r="P18" s="405">
        <f t="shared" si="4"/>
        <v>38</v>
      </c>
      <c r="Q18" s="405">
        <f t="shared" si="4"/>
        <v>900</v>
      </c>
    </row>
    <row r="19" spans="1:17" ht="18" customHeight="1">
      <c r="A19" s="615"/>
      <c r="B19" s="103" t="s">
        <v>943</v>
      </c>
      <c r="C19" s="405">
        <v>217952</v>
      </c>
      <c r="D19" s="405">
        <v>206767</v>
      </c>
      <c r="E19" s="405">
        <v>746</v>
      </c>
      <c r="F19" s="405">
        <f t="shared" si="3"/>
        <v>10005</v>
      </c>
      <c r="G19" s="405">
        <v>1952</v>
      </c>
      <c r="H19" s="405">
        <v>2020</v>
      </c>
      <c r="I19" s="405">
        <v>3363</v>
      </c>
      <c r="J19" s="405">
        <v>2187</v>
      </c>
      <c r="K19" s="405">
        <v>483</v>
      </c>
      <c r="L19" s="405">
        <v>4053</v>
      </c>
      <c r="M19" s="405">
        <v>3138</v>
      </c>
      <c r="N19" s="405">
        <v>2494</v>
      </c>
      <c r="O19" s="405">
        <v>286</v>
      </c>
      <c r="P19" s="405">
        <v>34</v>
      </c>
      <c r="Q19" s="405">
        <v>423</v>
      </c>
    </row>
    <row r="20" spans="1:17" ht="18" customHeight="1">
      <c r="A20" s="615"/>
      <c r="B20" s="277" t="s">
        <v>958</v>
      </c>
      <c r="C20" s="405">
        <v>11600</v>
      </c>
      <c r="D20" s="405">
        <v>15</v>
      </c>
      <c r="E20" s="405">
        <v>318</v>
      </c>
      <c r="F20" s="405">
        <f t="shared" si="3"/>
        <v>11267</v>
      </c>
      <c r="G20" s="405">
        <v>26</v>
      </c>
      <c r="H20" s="405">
        <v>9539</v>
      </c>
      <c r="I20" s="405">
        <v>1436</v>
      </c>
      <c r="J20" s="406">
        <v>266</v>
      </c>
      <c r="K20" s="406" t="s">
        <v>374</v>
      </c>
      <c r="L20" s="405">
        <v>4549</v>
      </c>
      <c r="M20" s="405">
        <v>6081</v>
      </c>
      <c r="N20" s="405">
        <v>590</v>
      </c>
      <c r="O20" s="406">
        <v>47</v>
      </c>
      <c r="P20" s="406" t="s">
        <v>374</v>
      </c>
      <c r="Q20" s="406" t="s">
        <v>374</v>
      </c>
    </row>
    <row r="21" spans="1:17" ht="18" customHeight="1">
      <c r="A21" s="615"/>
      <c r="B21" s="103" t="s">
        <v>941</v>
      </c>
      <c r="C21" s="405">
        <v>91131</v>
      </c>
      <c r="D21" s="405">
        <v>19394</v>
      </c>
      <c r="E21" s="405">
        <v>3242</v>
      </c>
      <c r="F21" s="405">
        <f t="shared" si="3"/>
        <v>68126</v>
      </c>
      <c r="G21" s="405">
        <v>54567</v>
      </c>
      <c r="H21" s="405">
        <v>9319</v>
      </c>
      <c r="I21" s="405">
        <v>3402</v>
      </c>
      <c r="J21" s="405">
        <v>817</v>
      </c>
      <c r="K21" s="405">
        <v>21</v>
      </c>
      <c r="L21" s="405">
        <v>60543</v>
      </c>
      <c r="M21" s="405">
        <v>5799</v>
      </c>
      <c r="N21" s="405">
        <v>1685</v>
      </c>
      <c r="O21" s="405">
        <v>99</v>
      </c>
      <c r="P21" s="406" t="s">
        <v>374</v>
      </c>
      <c r="Q21" s="405">
        <v>367</v>
      </c>
    </row>
    <row r="22" spans="1:17" ht="18" customHeight="1">
      <c r="A22" s="615"/>
      <c r="B22" s="103" t="s">
        <v>10</v>
      </c>
      <c r="C22" s="405">
        <v>8737</v>
      </c>
      <c r="D22" s="405">
        <v>1130</v>
      </c>
      <c r="E22" s="405">
        <v>191</v>
      </c>
      <c r="F22" s="405">
        <f t="shared" si="3"/>
        <v>7300</v>
      </c>
      <c r="G22" s="405">
        <v>1442</v>
      </c>
      <c r="H22" s="405">
        <v>5152</v>
      </c>
      <c r="I22" s="405">
        <v>472</v>
      </c>
      <c r="J22" s="405">
        <v>230</v>
      </c>
      <c r="K22" s="405">
        <v>4</v>
      </c>
      <c r="L22" s="405">
        <v>4319</v>
      </c>
      <c r="M22" s="405">
        <v>2629</v>
      </c>
      <c r="N22" s="405">
        <v>328</v>
      </c>
      <c r="O22" s="405">
        <v>20</v>
      </c>
      <c r="P22" s="406">
        <v>4</v>
      </c>
      <c r="Q22" s="405">
        <v>110</v>
      </c>
    </row>
    <row r="23" spans="1:17" ht="18" customHeight="1">
      <c r="A23" s="615"/>
      <c r="B23" s="103" t="s">
        <v>940</v>
      </c>
      <c r="C23" s="409">
        <v>4908</v>
      </c>
      <c r="D23" s="409">
        <v>3864</v>
      </c>
      <c r="E23" s="409">
        <v>125</v>
      </c>
      <c r="F23" s="409">
        <f t="shared" si="3"/>
        <v>858</v>
      </c>
      <c r="G23" s="409">
        <v>715</v>
      </c>
      <c r="H23" s="409">
        <v>90</v>
      </c>
      <c r="I23" s="409">
        <v>43</v>
      </c>
      <c r="J23" s="409">
        <v>10</v>
      </c>
      <c r="K23" s="410" t="s">
        <v>374</v>
      </c>
      <c r="L23" s="409">
        <v>782</v>
      </c>
      <c r="M23" s="409">
        <v>49</v>
      </c>
      <c r="N23" s="409">
        <v>27</v>
      </c>
      <c r="O23" s="410" t="s">
        <v>374</v>
      </c>
      <c r="P23" s="410" t="s">
        <v>374</v>
      </c>
      <c r="Q23" s="409">
        <v>61</v>
      </c>
    </row>
    <row r="24" spans="1:17" s="107" customFormat="1" ht="18" customHeight="1">
      <c r="A24" s="615"/>
      <c r="B24" s="114" t="s">
        <v>954</v>
      </c>
      <c r="C24" s="267">
        <f>C16/C8</f>
        <v>2.184386892314886</v>
      </c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</row>
    <row r="25" spans="1:17" s="107" customFormat="1" ht="18" customHeight="1">
      <c r="A25" s="615"/>
      <c r="B25" s="113" t="s">
        <v>946</v>
      </c>
      <c r="C25" s="267">
        <f aca="true" t="shared" si="5" ref="C25:C31">C17/C9</f>
        <v>2.1925160342588828</v>
      </c>
      <c r="D25" s="267">
        <f aca="true" t="shared" si="6" ref="D25:Q25">D17/D9</f>
        <v>2.4842831504626397</v>
      </c>
      <c r="E25" s="267">
        <f t="shared" si="6"/>
        <v>1.8377733598409542</v>
      </c>
      <c r="F25" s="267">
        <f t="shared" si="6"/>
        <v>1.7287967393230552</v>
      </c>
      <c r="G25" s="267">
        <f t="shared" si="6"/>
        <v>1.6556762092793682</v>
      </c>
      <c r="H25" s="267">
        <f t="shared" si="6"/>
        <v>1.9428741445998214</v>
      </c>
      <c r="I25" s="267">
        <f t="shared" si="6"/>
        <v>1.6532625189681336</v>
      </c>
      <c r="J25" s="267">
        <f t="shared" si="6"/>
        <v>1.7471378795420607</v>
      </c>
      <c r="K25" s="267">
        <f t="shared" si="6"/>
        <v>2.032</v>
      </c>
      <c r="L25" s="267">
        <f t="shared" si="6"/>
        <v>1.7061378311924076</v>
      </c>
      <c r="M25" s="267">
        <f t="shared" si="6"/>
        <v>1.8524023866848112</v>
      </c>
      <c r="N25" s="267">
        <f t="shared" si="6"/>
        <v>1.6598639455782314</v>
      </c>
      <c r="O25" s="267">
        <f t="shared" si="6"/>
        <v>1.7587548638132295</v>
      </c>
      <c r="P25" s="267">
        <f t="shared" si="6"/>
        <v>2.375</v>
      </c>
      <c r="Q25" s="267">
        <f t="shared" si="6"/>
        <v>2.002083333333333</v>
      </c>
    </row>
    <row r="26" spans="1:17" s="107" customFormat="1" ht="18" customHeight="1">
      <c r="A26" s="615"/>
      <c r="B26" s="103" t="s">
        <v>939</v>
      </c>
      <c r="C26" s="267">
        <f t="shared" si="5"/>
        <v>2.195167459651087</v>
      </c>
      <c r="D26" s="267">
        <f aca="true" t="shared" si="7" ref="D26:Q26">D18/D10</f>
        <v>2.4898240848248516</v>
      </c>
      <c r="E26" s="267">
        <f t="shared" si="7"/>
        <v>1.8430327868852459</v>
      </c>
      <c r="F26" s="267">
        <f t="shared" si="7"/>
        <v>1.7305820030066577</v>
      </c>
      <c r="G26" s="267">
        <f t="shared" si="7"/>
        <v>1.657339659311764</v>
      </c>
      <c r="H26" s="267">
        <f t="shared" si="7"/>
        <v>1.9436977299880525</v>
      </c>
      <c r="I26" s="267">
        <f t="shared" si="7"/>
        <v>1.6535748331744518</v>
      </c>
      <c r="J26" s="267">
        <f t="shared" si="7"/>
        <v>1.7491254372813594</v>
      </c>
      <c r="K26" s="267">
        <f t="shared" si="7"/>
        <v>2.032</v>
      </c>
      <c r="L26" s="267">
        <f t="shared" si="7"/>
        <v>1.7079090528665086</v>
      </c>
      <c r="M26" s="267">
        <f t="shared" si="7"/>
        <v>1.853871204958504</v>
      </c>
      <c r="N26" s="267">
        <f t="shared" si="7"/>
        <v>1.6602605863192181</v>
      </c>
      <c r="O26" s="267">
        <f t="shared" si="7"/>
        <v>1.7587548638132295</v>
      </c>
      <c r="P26" s="267">
        <f t="shared" si="7"/>
        <v>2.375</v>
      </c>
      <c r="Q26" s="267">
        <f t="shared" si="7"/>
        <v>2.0089285714285716</v>
      </c>
    </row>
    <row r="27" spans="1:17" s="107" customFormat="1" ht="18" customHeight="1">
      <c r="A27" s="615"/>
      <c r="B27" s="103" t="s">
        <v>944</v>
      </c>
      <c r="C27" s="267">
        <f t="shared" si="5"/>
        <v>2.4396064428748923</v>
      </c>
      <c r="D27" s="267">
        <f aca="true" t="shared" si="8" ref="D27:Q27">D19/D11</f>
        <v>2.477705479862434</v>
      </c>
      <c r="E27" s="267">
        <f t="shared" si="8"/>
        <v>1.9840425531914894</v>
      </c>
      <c r="F27" s="267">
        <f t="shared" si="8"/>
        <v>1.8788732394366197</v>
      </c>
      <c r="G27" s="267">
        <f t="shared" si="8"/>
        <v>2.0699893955461293</v>
      </c>
      <c r="H27" s="267">
        <f t="shared" si="8"/>
        <v>1.8430656934306568</v>
      </c>
      <c r="I27" s="267">
        <f t="shared" si="8"/>
        <v>1.7897817988291644</v>
      </c>
      <c r="J27" s="267">
        <f t="shared" si="8"/>
        <v>1.870829769033362</v>
      </c>
      <c r="K27" s="267">
        <f t="shared" si="8"/>
        <v>2.0294117647058822</v>
      </c>
      <c r="L27" s="267">
        <f t="shared" si="8"/>
        <v>1.9926253687315634</v>
      </c>
      <c r="M27" s="267">
        <f t="shared" si="8"/>
        <v>1.8065630397236614</v>
      </c>
      <c r="N27" s="267">
        <f t="shared" si="8"/>
        <v>1.7994227994227994</v>
      </c>
      <c r="O27" s="267">
        <f t="shared" si="8"/>
        <v>1.869281045751634</v>
      </c>
      <c r="P27" s="267">
        <f t="shared" si="8"/>
        <v>2.2666666666666666</v>
      </c>
      <c r="Q27" s="267">
        <f t="shared" si="8"/>
        <v>2.2989130434782608</v>
      </c>
    </row>
    <row r="28" spans="1:17" s="107" customFormat="1" ht="18" customHeight="1">
      <c r="A28" s="615"/>
      <c r="B28" s="277" t="s">
        <v>958</v>
      </c>
      <c r="C28" s="267">
        <f t="shared" si="5"/>
        <v>2.0128405344438662</v>
      </c>
      <c r="D28" s="267">
        <f aca="true" t="shared" si="9" ref="D28:O28">D20/D12</f>
        <v>2.142857142857143</v>
      </c>
      <c r="E28" s="267">
        <f t="shared" si="9"/>
        <v>1.614213197969543</v>
      </c>
      <c r="F28" s="267">
        <f t="shared" si="9"/>
        <v>2.02680338190322</v>
      </c>
      <c r="G28" s="267">
        <f t="shared" si="9"/>
        <v>1.7333333333333334</v>
      </c>
      <c r="H28" s="267">
        <f t="shared" si="9"/>
        <v>2.0339019189765457</v>
      </c>
      <c r="I28" s="267">
        <f t="shared" si="9"/>
        <v>1.9457994579945799</v>
      </c>
      <c r="J28" s="267">
        <f t="shared" si="9"/>
        <v>2.293103448275862</v>
      </c>
      <c r="K28" s="268" t="s">
        <v>411</v>
      </c>
      <c r="L28" s="267">
        <f t="shared" si="9"/>
        <v>1.9194092827004219</v>
      </c>
      <c r="M28" s="267">
        <f t="shared" si="9"/>
        <v>2.116602854159415</v>
      </c>
      <c r="N28" s="267">
        <f t="shared" si="9"/>
        <v>2</v>
      </c>
      <c r="O28" s="267">
        <f t="shared" si="9"/>
        <v>2.238095238095238</v>
      </c>
      <c r="P28" s="268" t="s">
        <v>411</v>
      </c>
      <c r="Q28" s="268" t="s">
        <v>411</v>
      </c>
    </row>
    <row r="29" spans="1:17" s="107" customFormat="1" ht="18" customHeight="1">
      <c r="A29" s="615"/>
      <c r="B29" s="103" t="s">
        <v>941</v>
      </c>
      <c r="C29" s="267">
        <f t="shared" si="5"/>
        <v>1.7941645502333</v>
      </c>
      <c r="D29" s="267">
        <f aca="true" t="shared" si="10" ref="D29:Q29">D21/D13</f>
        <v>2.6084734364492266</v>
      </c>
      <c r="E29" s="267">
        <f t="shared" si="10"/>
        <v>1.8162464985994398</v>
      </c>
      <c r="F29" s="267">
        <f t="shared" si="10"/>
        <v>1.6474656606693752</v>
      </c>
      <c r="G29" s="267">
        <f t="shared" si="10"/>
        <v>1.6421993499458287</v>
      </c>
      <c r="H29" s="267">
        <f t="shared" si="10"/>
        <v>1.7903938520653218</v>
      </c>
      <c r="I29" s="267">
        <f t="shared" si="10"/>
        <v>1.4657475226195604</v>
      </c>
      <c r="J29" s="267">
        <f t="shared" si="10"/>
        <v>1.3918228279386713</v>
      </c>
      <c r="K29" s="267">
        <f t="shared" si="10"/>
        <v>1.9090909090909092</v>
      </c>
      <c r="L29" s="267">
        <f t="shared" si="10"/>
        <v>1.6578493387004025</v>
      </c>
      <c r="M29" s="267">
        <f t="shared" si="10"/>
        <v>1.6211909421302768</v>
      </c>
      <c r="N29" s="267">
        <f t="shared" si="10"/>
        <v>1.4195450716090985</v>
      </c>
      <c r="O29" s="267">
        <f t="shared" si="10"/>
        <v>1.434782608695652</v>
      </c>
      <c r="P29" s="268" t="s">
        <v>411</v>
      </c>
      <c r="Q29" s="267">
        <f t="shared" si="10"/>
        <v>1.6757990867579908</v>
      </c>
    </row>
    <row r="30" spans="1:17" s="107" customFormat="1" ht="18" customHeight="1">
      <c r="A30" s="615"/>
      <c r="B30" s="103" t="s">
        <v>10</v>
      </c>
      <c r="C30" s="267">
        <f t="shared" si="5"/>
        <v>2.0947015104291538</v>
      </c>
      <c r="D30" s="267">
        <f aca="true" t="shared" si="11" ref="D30:Q30">D22/D14</f>
        <v>2.8179551122194515</v>
      </c>
      <c r="E30" s="267">
        <f t="shared" si="11"/>
        <v>2.3292682926829267</v>
      </c>
      <c r="F30" s="267">
        <f t="shared" si="11"/>
        <v>2.0054945054945055</v>
      </c>
      <c r="G30" s="267">
        <f t="shared" si="11"/>
        <v>1.798004987531172</v>
      </c>
      <c r="H30" s="267">
        <f t="shared" si="11"/>
        <v>2.1457725947521866</v>
      </c>
      <c r="I30" s="267">
        <f t="shared" si="11"/>
        <v>1.5374592833876222</v>
      </c>
      <c r="J30" s="267">
        <f t="shared" si="11"/>
        <v>1.7829457364341086</v>
      </c>
      <c r="K30" s="267">
        <f t="shared" si="11"/>
        <v>4</v>
      </c>
      <c r="L30" s="267">
        <f t="shared" si="11"/>
        <v>2.0655188904830224</v>
      </c>
      <c r="M30" s="267">
        <f t="shared" si="11"/>
        <v>1.9737237237237237</v>
      </c>
      <c r="N30" s="267">
        <f t="shared" si="11"/>
        <v>1.6237623762376239</v>
      </c>
      <c r="O30" s="267">
        <f t="shared" si="11"/>
        <v>1.4285714285714286</v>
      </c>
      <c r="P30" s="267">
        <f t="shared" si="11"/>
        <v>4</v>
      </c>
      <c r="Q30" s="267">
        <f t="shared" si="11"/>
        <v>2.4444444444444446</v>
      </c>
    </row>
    <row r="31" spans="1:17" s="107" customFormat="1" ht="18" customHeight="1" thickBot="1">
      <c r="A31" s="615"/>
      <c r="B31" s="266" t="s">
        <v>940</v>
      </c>
      <c r="C31" s="269">
        <f t="shared" si="5"/>
        <v>2.028099173553719</v>
      </c>
      <c r="D31" s="270">
        <f aca="true" t="shared" si="12" ref="D31:Q31">D23/D15</f>
        <v>2.196702671972712</v>
      </c>
      <c r="E31" s="270">
        <f t="shared" si="12"/>
        <v>1.6666666666666667</v>
      </c>
      <c r="F31" s="270">
        <f t="shared" si="12"/>
        <v>1.5487364620938628</v>
      </c>
      <c r="G31" s="270">
        <f t="shared" si="12"/>
        <v>1.531049250535332</v>
      </c>
      <c r="H31" s="270">
        <f t="shared" si="12"/>
        <v>1.7307692307692308</v>
      </c>
      <c r="I31" s="270">
        <f t="shared" si="12"/>
        <v>1.5925925925925926</v>
      </c>
      <c r="J31" s="270">
        <f t="shared" si="12"/>
        <v>1.25</v>
      </c>
      <c r="K31" s="271" t="s">
        <v>411</v>
      </c>
      <c r="L31" s="270">
        <f t="shared" si="12"/>
        <v>1.554671968190855</v>
      </c>
      <c r="M31" s="270">
        <f t="shared" si="12"/>
        <v>1.4411764705882353</v>
      </c>
      <c r="N31" s="270">
        <f t="shared" si="12"/>
        <v>1.588235294117647</v>
      </c>
      <c r="O31" s="271" t="s">
        <v>411</v>
      </c>
      <c r="P31" s="271" t="s">
        <v>411</v>
      </c>
      <c r="Q31" s="270">
        <f t="shared" si="12"/>
        <v>1.90625</v>
      </c>
    </row>
    <row r="32" spans="1:17" s="107" customFormat="1" ht="16.5" customHeight="1">
      <c r="A32" s="615"/>
      <c r="B32" s="668" t="s">
        <v>969</v>
      </c>
      <c r="C32" s="669"/>
      <c r="D32" s="670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</row>
    <row r="33" spans="1:17" s="107" customFormat="1" ht="16.5" customHeight="1">
      <c r="A33" s="335"/>
      <c r="B33" s="661"/>
      <c r="C33" s="662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</row>
  </sheetData>
  <sheetProtection/>
  <mergeCells count="14">
    <mergeCell ref="Q5:Q7"/>
    <mergeCell ref="F6:F7"/>
    <mergeCell ref="C5:C7"/>
    <mergeCell ref="D5:D7"/>
    <mergeCell ref="B33:C33"/>
    <mergeCell ref="E5:E7"/>
    <mergeCell ref="B5:B7"/>
    <mergeCell ref="B32:D32"/>
    <mergeCell ref="A2:A32"/>
    <mergeCell ref="O4:Q4"/>
    <mergeCell ref="G6:K6"/>
    <mergeCell ref="L6:P6"/>
    <mergeCell ref="F5:P5"/>
    <mergeCell ref="B2:Q2"/>
  </mergeCells>
  <printOptions/>
  <pageMargins left="0.1968503937007874" right="0.15748031496062992" top="0.7874015748031497" bottom="0.1968503937007874" header="0.1968503937007874" footer="0.1968503937007874"/>
  <pageSetup fitToHeight="0" fitToWidth="1" horizontalDpi="600" verticalDpi="600" orientation="landscape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T24"/>
  <sheetViews>
    <sheetView zoomScalePageLayoutView="0" workbookViewId="0" topLeftCell="A1">
      <selection activeCell="L12" sqref="L12"/>
    </sheetView>
  </sheetViews>
  <sheetFormatPr defaultColWidth="9.00390625" defaultRowHeight="13.5"/>
  <cols>
    <col min="1" max="1" width="4.625" style="91" customWidth="1"/>
    <col min="2" max="2" width="8.875" style="91" customWidth="1"/>
    <col min="3" max="20" width="7.50390625" style="91" customWidth="1"/>
    <col min="21" max="16384" width="9.00390625" style="91" customWidth="1"/>
  </cols>
  <sheetData>
    <row r="1" ht="10.5" customHeight="1">
      <c r="A1" s="335"/>
    </row>
    <row r="2" spans="1:20" ht="21" customHeight="1">
      <c r="A2" s="335"/>
      <c r="B2" s="555" t="s">
        <v>992</v>
      </c>
      <c r="C2" s="689"/>
      <c r="D2" s="689"/>
      <c r="E2" s="689"/>
      <c r="F2" s="689"/>
      <c r="G2" s="689"/>
      <c r="H2" s="689"/>
      <c r="I2" s="689"/>
      <c r="J2" s="689"/>
      <c r="K2" s="689"/>
      <c r="L2" s="689"/>
      <c r="M2" s="689"/>
      <c r="N2" s="689"/>
      <c r="O2" s="689"/>
      <c r="P2" s="689"/>
      <c r="Q2" s="689"/>
      <c r="R2" s="689"/>
      <c r="S2" s="689"/>
      <c r="T2" s="689"/>
    </row>
    <row r="3" spans="1:20" ht="15" customHeight="1">
      <c r="A3" s="615">
        <v>110</v>
      </c>
      <c r="B3" s="67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</row>
    <row r="4" spans="1:20" ht="14.25" thickBot="1">
      <c r="A4" s="615"/>
      <c r="B4" s="92" t="s">
        <v>32</v>
      </c>
      <c r="R4" s="671" t="s">
        <v>375</v>
      </c>
      <c r="S4" s="671"/>
      <c r="T4" s="671"/>
    </row>
    <row r="5" spans="1:20" s="117" customFormat="1" ht="18" customHeight="1">
      <c r="A5" s="615"/>
      <c r="B5" s="686" t="s">
        <v>101</v>
      </c>
      <c r="C5" s="690" t="s">
        <v>1001</v>
      </c>
      <c r="D5" s="665"/>
      <c r="E5" s="690" t="s">
        <v>964</v>
      </c>
      <c r="F5" s="686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6"/>
      <c r="S5" s="686" t="s">
        <v>206</v>
      </c>
      <c r="T5" s="686"/>
    </row>
    <row r="6" spans="1:20" s="117" customFormat="1" ht="18" customHeight="1">
      <c r="A6" s="615"/>
      <c r="B6" s="687"/>
      <c r="C6" s="691"/>
      <c r="D6" s="666"/>
      <c r="E6" s="691"/>
      <c r="F6" s="687"/>
      <c r="G6" s="693" t="s">
        <v>102</v>
      </c>
      <c r="H6" s="694"/>
      <c r="I6" s="118"/>
      <c r="J6" s="118"/>
      <c r="K6" s="118"/>
      <c r="L6" s="118"/>
      <c r="M6" s="118"/>
      <c r="N6" s="118"/>
      <c r="O6" s="118"/>
      <c r="P6" s="119"/>
      <c r="Q6" s="685" t="s">
        <v>105</v>
      </c>
      <c r="R6" s="685"/>
      <c r="S6" s="687"/>
      <c r="T6" s="687"/>
    </row>
    <row r="7" spans="1:20" s="117" customFormat="1" ht="24" customHeight="1">
      <c r="A7" s="615"/>
      <c r="B7" s="687"/>
      <c r="C7" s="692"/>
      <c r="D7" s="667"/>
      <c r="E7" s="692"/>
      <c r="F7" s="688"/>
      <c r="G7" s="692"/>
      <c r="H7" s="688"/>
      <c r="I7" s="664" t="s">
        <v>103</v>
      </c>
      <c r="J7" s="664"/>
      <c r="K7" s="695" t="s">
        <v>934</v>
      </c>
      <c r="L7" s="696"/>
      <c r="M7" s="664" t="s">
        <v>966</v>
      </c>
      <c r="N7" s="664"/>
      <c r="O7" s="664" t="s">
        <v>104</v>
      </c>
      <c r="P7" s="664"/>
      <c r="Q7" s="685"/>
      <c r="R7" s="685"/>
      <c r="S7" s="688"/>
      <c r="T7" s="688"/>
    </row>
    <row r="8" spans="1:20" s="117" customFormat="1" ht="21.75" customHeight="1">
      <c r="A8" s="615"/>
      <c r="B8" s="688"/>
      <c r="C8" s="110" t="s">
        <v>239</v>
      </c>
      <c r="D8" s="110" t="s">
        <v>95</v>
      </c>
      <c r="E8" s="110" t="s">
        <v>239</v>
      </c>
      <c r="F8" s="110" t="s">
        <v>95</v>
      </c>
      <c r="G8" s="110" t="s">
        <v>239</v>
      </c>
      <c r="H8" s="110" t="s">
        <v>95</v>
      </c>
      <c r="I8" s="110" t="s">
        <v>239</v>
      </c>
      <c r="J8" s="110" t="s">
        <v>95</v>
      </c>
      <c r="K8" s="110" t="s">
        <v>239</v>
      </c>
      <c r="L8" s="110" t="s">
        <v>95</v>
      </c>
      <c r="M8" s="110" t="s">
        <v>239</v>
      </c>
      <c r="N8" s="110" t="s">
        <v>95</v>
      </c>
      <c r="O8" s="110" t="s">
        <v>239</v>
      </c>
      <c r="P8" s="110" t="s">
        <v>95</v>
      </c>
      <c r="Q8" s="110" t="s">
        <v>239</v>
      </c>
      <c r="R8" s="110" t="s">
        <v>95</v>
      </c>
      <c r="S8" s="109" t="s">
        <v>239</v>
      </c>
      <c r="T8" s="111" t="s">
        <v>95</v>
      </c>
    </row>
    <row r="9" spans="1:20" s="121" customFormat="1" ht="24" customHeight="1">
      <c r="A9" s="615"/>
      <c r="B9" s="120" t="s">
        <v>236</v>
      </c>
      <c r="C9" s="411">
        <f aca="true" t="shared" si="0" ref="C9:T9">SUM(C10:C23)</f>
        <v>153986</v>
      </c>
      <c r="D9" s="412">
        <f t="shared" si="0"/>
        <v>336365</v>
      </c>
      <c r="E9" s="412">
        <f t="shared" si="0"/>
        <v>152486</v>
      </c>
      <c r="F9" s="412">
        <f t="shared" si="0"/>
        <v>334328</v>
      </c>
      <c r="G9" s="412">
        <f t="shared" si="0"/>
        <v>150066</v>
      </c>
      <c r="H9" s="412">
        <f t="shared" si="0"/>
        <v>329420</v>
      </c>
      <c r="I9" s="412">
        <f t="shared" si="0"/>
        <v>89339</v>
      </c>
      <c r="J9" s="412">
        <f t="shared" si="0"/>
        <v>217952</v>
      </c>
      <c r="K9" s="412">
        <f t="shared" si="0"/>
        <v>5763</v>
      </c>
      <c r="L9" s="412">
        <f t="shared" si="0"/>
        <v>11600</v>
      </c>
      <c r="M9" s="412">
        <f t="shared" si="0"/>
        <v>50793</v>
      </c>
      <c r="N9" s="412">
        <f t="shared" si="0"/>
        <v>91131</v>
      </c>
      <c r="O9" s="412">
        <f t="shared" si="0"/>
        <v>4171</v>
      </c>
      <c r="P9" s="413">
        <f t="shared" si="0"/>
        <v>8737</v>
      </c>
      <c r="Q9" s="412">
        <f t="shared" si="0"/>
        <v>2420</v>
      </c>
      <c r="R9" s="412">
        <f t="shared" si="0"/>
        <v>4908</v>
      </c>
      <c r="S9" s="412">
        <f t="shared" si="0"/>
        <v>1500</v>
      </c>
      <c r="T9" s="412">
        <f t="shared" si="0"/>
        <v>2037</v>
      </c>
    </row>
    <row r="10" spans="1:20" s="121" customFormat="1" ht="21.75" customHeight="1">
      <c r="A10" s="615"/>
      <c r="B10" s="122" t="s">
        <v>214</v>
      </c>
      <c r="C10" s="414">
        <v>6479</v>
      </c>
      <c r="D10" s="415">
        <v>11715</v>
      </c>
      <c r="E10" s="394">
        <f>SUM(G10,Q10)</f>
        <v>6445</v>
      </c>
      <c r="F10" s="394">
        <f>SUM(H10,R10)</f>
        <v>11651</v>
      </c>
      <c r="G10" s="394">
        <f>SUM(I10,K10,M10,O10)</f>
        <v>6356</v>
      </c>
      <c r="H10" s="394">
        <f>SUM(J10,L10,N10,P10)</f>
        <v>11489</v>
      </c>
      <c r="I10" s="394">
        <v>2758</v>
      </c>
      <c r="J10" s="394">
        <v>5778</v>
      </c>
      <c r="K10" s="394">
        <v>196</v>
      </c>
      <c r="L10" s="394">
        <v>423</v>
      </c>
      <c r="M10" s="394">
        <v>3176</v>
      </c>
      <c r="N10" s="394">
        <v>4855</v>
      </c>
      <c r="O10" s="394">
        <v>226</v>
      </c>
      <c r="P10" s="394">
        <v>433</v>
      </c>
      <c r="Q10" s="394">
        <v>89</v>
      </c>
      <c r="R10" s="394">
        <v>162</v>
      </c>
      <c r="S10" s="394">
        <v>34</v>
      </c>
      <c r="T10" s="394">
        <v>64</v>
      </c>
    </row>
    <row r="11" spans="1:20" s="121" customFormat="1" ht="21.75" customHeight="1">
      <c r="A11" s="615"/>
      <c r="B11" s="122" t="s">
        <v>215</v>
      </c>
      <c r="C11" s="414">
        <v>2328</v>
      </c>
      <c r="D11" s="415">
        <v>3401</v>
      </c>
      <c r="E11" s="394">
        <f aca="true" t="shared" si="1" ref="E11:E21">SUM(G11,Q11)</f>
        <v>2309</v>
      </c>
      <c r="F11" s="394">
        <f aca="true" t="shared" si="2" ref="F11:F21">SUM(H11,R11)</f>
        <v>3371</v>
      </c>
      <c r="G11" s="394">
        <f aca="true" t="shared" si="3" ref="G11:G21">SUM(I11,K11,M11,O11)</f>
        <v>2283</v>
      </c>
      <c r="H11" s="394">
        <f aca="true" t="shared" si="4" ref="H11:H21">SUM(J11,L11,N11,P11)</f>
        <v>3332</v>
      </c>
      <c r="I11" s="394">
        <v>774</v>
      </c>
      <c r="J11" s="394">
        <v>1421</v>
      </c>
      <c r="K11" s="394">
        <v>34</v>
      </c>
      <c r="L11" s="394">
        <v>37</v>
      </c>
      <c r="M11" s="394">
        <v>1352</v>
      </c>
      <c r="N11" s="394">
        <v>1703</v>
      </c>
      <c r="O11" s="394">
        <v>123</v>
      </c>
      <c r="P11" s="394">
        <v>171</v>
      </c>
      <c r="Q11" s="394">
        <v>26</v>
      </c>
      <c r="R11" s="394">
        <v>39</v>
      </c>
      <c r="S11" s="394">
        <v>19</v>
      </c>
      <c r="T11" s="394">
        <v>30</v>
      </c>
    </row>
    <row r="12" spans="1:20" s="121" customFormat="1" ht="21.75" customHeight="1">
      <c r="A12" s="615"/>
      <c r="B12" s="122" t="s">
        <v>216</v>
      </c>
      <c r="C12" s="414">
        <v>3039</v>
      </c>
      <c r="D12" s="415">
        <v>5120</v>
      </c>
      <c r="E12" s="394">
        <f t="shared" si="1"/>
        <v>2857</v>
      </c>
      <c r="F12" s="394">
        <f t="shared" si="2"/>
        <v>4932</v>
      </c>
      <c r="G12" s="394">
        <f t="shared" si="3"/>
        <v>2826</v>
      </c>
      <c r="H12" s="394">
        <f t="shared" si="4"/>
        <v>4878</v>
      </c>
      <c r="I12" s="394">
        <v>1346</v>
      </c>
      <c r="J12" s="394">
        <v>2657</v>
      </c>
      <c r="K12" s="395" t="s">
        <v>1013</v>
      </c>
      <c r="L12" s="395" t="s">
        <v>1013</v>
      </c>
      <c r="M12" s="394">
        <v>1253</v>
      </c>
      <c r="N12" s="394">
        <v>1864</v>
      </c>
      <c r="O12" s="394">
        <v>227</v>
      </c>
      <c r="P12" s="394">
        <v>357</v>
      </c>
      <c r="Q12" s="394">
        <v>31</v>
      </c>
      <c r="R12" s="394">
        <v>54</v>
      </c>
      <c r="S12" s="394">
        <v>182</v>
      </c>
      <c r="T12" s="394">
        <v>188</v>
      </c>
    </row>
    <row r="13" spans="1:20" s="121" customFormat="1" ht="21.75" customHeight="1">
      <c r="A13" s="615"/>
      <c r="B13" s="122" t="s">
        <v>217</v>
      </c>
      <c r="C13" s="414">
        <v>24122</v>
      </c>
      <c r="D13" s="415">
        <v>48102</v>
      </c>
      <c r="E13" s="394">
        <f t="shared" si="1"/>
        <v>23980</v>
      </c>
      <c r="F13" s="394">
        <f t="shared" si="2"/>
        <v>47908</v>
      </c>
      <c r="G13" s="394">
        <f t="shared" si="3"/>
        <v>23638</v>
      </c>
      <c r="H13" s="394">
        <f t="shared" si="4"/>
        <v>47270</v>
      </c>
      <c r="I13" s="394">
        <v>10549</v>
      </c>
      <c r="J13" s="394">
        <v>24480</v>
      </c>
      <c r="K13" s="394">
        <v>1025</v>
      </c>
      <c r="L13" s="394">
        <v>1958</v>
      </c>
      <c r="M13" s="394">
        <v>11367</v>
      </c>
      <c r="N13" s="394">
        <v>19295</v>
      </c>
      <c r="O13" s="394">
        <v>697</v>
      </c>
      <c r="P13" s="394">
        <v>1537</v>
      </c>
      <c r="Q13" s="394">
        <v>342</v>
      </c>
      <c r="R13" s="394">
        <v>638</v>
      </c>
      <c r="S13" s="394">
        <v>142</v>
      </c>
      <c r="T13" s="394">
        <v>194</v>
      </c>
    </row>
    <row r="14" spans="1:20" s="121" customFormat="1" ht="21.75" customHeight="1">
      <c r="A14" s="615"/>
      <c r="B14" s="122" t="s">
        <v>904</v>
      </c>
      <c r="C14" s="414">
        <v>6143</v>
      </c>
      <c r="D14" s="415">
        <v>12166</v>
      </c>
      <c r="E14" s="394">
        <f t="shared" si="1"/>
        <v>6102</v>
      </c>
      <c r="F14" s="394">
        <f t="shared" si="2"/>
        <v>12109</v>
      </c>
      <c r="G14" s="394">
        <f t="shared" si="3"/>
        <v>5999</v>
      </c>
      <c r="H14" s="394">
        <f t="shared" si="4"/>
        <v>11937</v>
      </c>
      <c r="I14" s="394">
        <v>2566</v>
      </c>
      <c r="J14" s="394">
        <v>6050</v>
      </c>
      <c r="K14" s="394">
        <v>60</v>
      </c>
      <c r="L14" s="394">
        <v>124</v>
      </c>
      <c r="M14" s="394">
        <v>3093</v>
      </c>
      <c r="N14" s="394">
        <v>5227</v>
      </c>
      <c r="O14" s="394">
        <v>280</v>
      </c>
      <c r="P14" s="394">
        <v>536</v>
      </c>
      <c r="Q14" s="394">
        <v>103</v>
      </c>
      <c r="R14" s="394">
        <v>172</v>
      </c>
      <c r="S14" s="394">
        <v>41</v>
      </c>
      <c r="T14" s="394">
        <v>57</v>
      </c>
    </row>
    <row r="15" spans="1:20" s="121" customFormat="1" ht="21.75" customHeight="1">
      <c r="A15" s="615"/>
      <c r="B15" s="122" t="s">
        <v>221</v>
      </c>
      <c r="C15" s="414">
        <v>15776</v>
      </c>
      <c r="D15" s="415">
        <v>32397</v>
      </c>
      <c r="E15" s="394">
        <f t="shared" si="1"/>
        <v>15513</v>
      </c>
      <c r="F15" s="394">
        <f t="shared" si="2"/>
        <v>32042</v>
      </c>
      <c r="G15" s="394">
        <f t="shared" si="3"/>
        <v>15202</v>
      </c>
      <c r="H15" s="394">
        <f t="shared" si="4"/>
        <v>31449</v>
      </c>
      <c r="I15" s="394">
        <v>8268</v>
      </c>
      <c r="J15" s="394">
        <v>19368</v>
      </c>
      <c r="K15" s="394">
        <v>143</v>
      </c>
      <c r="L15" s="394">
        <v>325</v>
      </c>
      <c r="M15" s="394">
        <v>6290</v>
      </c>
      <c r="N15" s="394">
        <v>10742</v>
      </c>
      <c r="O15" s="394">
        <v>501</v>
      </c>
      <c r="P15" s="394">
        <v>1014</v>
      </c>
      <c r="Q15" s="394">
        <v>311</v>
      </c>
      <c r="R15" s="394">
        <v>593</v>
      </c>
      <c r="S15" s="394">
        <v>263</v>
      </c>
      <c r="T15" s="394">
        <v>355</v>
      </c>
    </row>
    <row r="16" spans="1:20" s="121" customFormat="1" ht="21.75" customHeight="1">
      <c r="A16" s="615"/>
      <c r="B16" s="122" t="s">
        <v>222</v>
      </c>
      <c r="C16" s="414">
        <v>14651</v>
      </c>
      <c r="D16" s="415">
        <v>32953</v>
      </c>
      <c r="E16" s="394">
        <f t="shared" si="1"/>
        <v>14374</v>
      </c>
      <c r="F16" s="394">
        <f t="shared" si="2"/>
        <v>32620</v>
      </c>
      <c r="G16" s="394">
        <f t="shared" si="3"/>
        <v>14174</v>
      </c>
      <c r="H16" s="394">
        <f t="shared" si="4"/>
        <v>32226</v>
      </c>
      <c r="I16" s="394">
        <v>8324</v>
      </c>
      <c r="J16" s="394">
        <v>20498</v>
      </c>
      <c r="K16" s="394">
        <v>1464</v>
      </c>
      <c r="L16" s="394">
        <v>2980</v>
      </c>
      <c r="M16" s="394">
        <v>3346</v>
      </c>
      <c r="N16" s="394">
        <v>6498</v>
      </c>
      <c r="O16" s="394">
        <v>1040</v>
      </c>
      <c r="P16" s="394">
        <v>2250</v>
      </c>
      <c r="Q16" s="394">
        <v>200</v>
      </c>
      <c r="R16" s="394">
        <v>394</v>
      </c>
      <c r="S16" s="395">
        <v>277</v>
      </c>
      <c r="T16" s="395">
        <v>333</v>
      </c>
    </row>
    <row r="17" spans="1:20" s="121" customFormat="1" ht="21.75" customHeight="1">
      <c r="A17" s="615"/>
      <c r="B17" s="121" t="s">
        <v>906</v>
      </c>
      <c r="C17" s="414">
        <v>14108</v>
      </c>
      <c r="D17" s="415">
        <v>31712</v>
      </c>
      <c r="E17" s="394">
        <f t="shared" si="1"/>
        <v>14021</v>
      </c>
      <c r="F17" s="394">
        <f t="shared" si="2"/>
        <v>31573</v>
      </c>
      <c r="G17" s="394">
        <f t="shared" si="3"/>
        <v>13766</v>
      </c>
      <c r="H17" s="394">
        <f t="shared" si="4"/>
        <v>31034</v>
      </c>
      <c r="I17" s="394">
        <v>9466</v>
      </c>
      <c r="J17" s="394">
        <v>22694</v>
      </c>
      <c r="K17" s="394">
        <v>644</v>
      </c>
      <c r="L17" s="394">
        <v>1352</v>
      </c>
      <c r="M17" s="394">
        <v>3545</v>
      </c>
      <c r="N17" s="394">
        <v>6750</v>
      </c>
      <c r="O17" s="394">
        <v>111</v>
      </c>
      <c r="P17" s="394">
        <v>238</v>
      </c>
      <c r="Q17" s="394">
        <v>255</v>
      </c>
      <c r="R17" s="394">
        <v>539</v>
      </c>
      <c r="S17" s="394">
        <v>87</v>
      </c>
      <c r="T17" s="394">
        <v>139</v>
      </c>
    </row>
    <row r="18" spans="1:20" s="121" customFormat="1" ht="21.75" customHeight="1">
      <c r="A18" s="615"/>
      <c r="B18" s="121" t="s">
        <v>905</v>
      </c>
      <c r="C18" s="414">
        <v>131</v>
      </c>
      <c r="D18" s="415">
        <v>329</v>
      </c>
      <c r="E18" s="394">
        <f aca="true" t="shared" si="5" ref="E18:F20">SUM(G18,Q18)</f>
        <v>128</v>
      </c>
      <c r="F18" s="394">
        <f t="shared" si="5"/>
        <v>322</v>
      </c>
      <c r="G18" s="394">
        <f aca="true" t="shared" si="6" ref="G18:H20">SUM(I18,K18,M18,O18)</f>
        <v>126</v>
      </c>
      <c r="H18" s="394">
        <f t="shared" si="6"/>
        <v>316</v>
      </c>
      <c r="I18" s="394">
        <v>114</v>
      </c>
      <c r="J18" s="394">
        <v>293</v>
      </c>
      <c r="K18" s="394">
        <v>2</v>
      </c>
      <c r="L18" s="394">
        <v>8</v>
      </c>
      <c r="M18" s="394">
        <v>10</v>
      </c>
      <c r="N18" s="394">
        <v>15</v>
      </c>
      <c r="O18" s="395" t="s">
        <v>1013</v>
      </c>
      <c r="P18" s="395" t="s">
        <v>1013</v>
      </c>
      <c r="Q18" s="394">
        <v>2</v>
      </c>
      <c r="R18" s="394">
        <v>6</v>
      </c>
      <c r="S18" s="394">
        <v>3</v>
      </c>
      <c r="T18" s="394">
        <v>7</v>
      </c>
    </row>
    <row r="19" spans="1:20" s="121" customFormat="1" ht="21.75" customHeight="1">
      <c r="A19" s="615"/>
      <c r="B19" s="122" t="s">
        <v>220</v>
      </c>
      <c r="C19" s="414">
        <v>18614</v>
      </c>
      <c r="D19" s="415">
        <v>42531</v>
      </c>
      <c r="E19" s="394">
        <f t="shared" si="5"/>
        <v>18493</v>
      </c>
      <c r="F19" s="394">
        <f t="shared" si="5"/>
        <v>42364</v>
      </c>
      <c r="G19" s="394">
        <f t="shared" si="6"/>
        <v>18168</v>
      </c>
      <c r="H19" s="394">
        <f t="shared" si="6"/>
        <v>41687</v>
      </c>
      <c r="I19" s="394">
        <v>11186</v>
      </c>
      <c r="J19" s="394">
        <v>28555</v>
      </c>
      <c r="K19" s="394">
        <v>271</v>
      </c>
      <c r="L19" s="394">
        <v>528</v>
      </c>
      <c r="M19" s="394">
        <v>6342</v>
      </c>
      <c r="N19" s="394">
        <v>11774</v>
      </c>
      <c r="O19" s="394">
        <v>369</v>
      </c>
      <c r="P19" s="394">
        <v>830</v>
      </c>
      <c r="Q19" s="394">
        <v>325</v>
      </c>
      <c r="R19" s="394">
        <v>677</v>
      </c>
      <c r="S19" s="394">
        <v>121</v>
      </c>
      <c r="T19" s="394">
        <v>167</v>
      </c>
    </row>
    <row r="20" spans="1:20" s="121" customFormat="1" ht="21.75" customHeight="1">
      <c r="A20" s="615"/>
      <c r="B20" s="122" t="s">
        <v>218</v>
      </c>
      <c r="C20" s="414">
        <v>21318</v>
      </c>
      <c r="D20" s="415">
        <v>51903</v>
      </c>
      <c r="E20" s="394">
        <f t="shared" si="5"/>
        <v>21242</v>
      </c>
      <c r="F20" s="394">
        <f t="shared" si="5"/>
        <v>51744</v>
      </c>
      <c r="G20" s="394">
        <f t="shared" si="6"/>
        <v>20931</v>
      </c>
      <c r="H20" s="394">
        <f t="shared" si="6"/>
        <v>51072</v>
      </c>
      <c r="I20" s="394">
        <v>15173</v>
      </c>
      <c r="J20" s="394">
        <v>38901</v>
      </c>
      <c r="K20" s="394">
        <v>204</v>
      </c>
      <c r="L20" s="394">
        <v>378</v>
      </c>
      <c r="M20" s="394">
        <v>5368</v>
      </c>
      <c r="N20" s="394">
        <v>11321</v>
      </c>
      <c r="O20" s="394">
        <v>186</v>
      </c>
      <c r="P20" s="394">
        <v>472</v>
      </c>
      <c r="Q20" s="394">
        <v>311</v>
      </c>
      <c r="R20" s="394">
        <v>672</v>
      </c>
      <c r="S20" s="394">
        <v>76</v>
      </c>
      <c r="T20" s="394">
        <v>159</v>
      </c>
    </row>
    <row r="21" spans="1:20" s="121" customFormat="1" ht="21.75" customHeight="1">
      <c r="A21" s="615"/>
      <c r="B21" s="122" t="s">
        <v>228</v>
      </c>
      <c r="C21" s="414">
        <v>14591</v>
      </c>
      <c r="D21" s="415">
        <v>32557</v>
      </c>
      <c r="E21" s="394">
        <f t="shared" si="1"/>
        <v>14390</v>
      </c>
      <c r="F21" s="394">
        <f t="shared" si="2"/>
        <v>32316</v>
      </c>
      <c r="G21" s="394">
        <f t="shared" si="3"/>
        <v>14179</v>
      </c>
      <c r="H21" s="394">
        <f t="shared" si="4"/>
        <v>31854</v>
      </c>
      <c r="I21" s="394">
        <v>8552</v>
      </c>
      <c r="J21" s="394">
        <v>21189</v>
      </c>
      <c r="K21" s="394">
        <v>1591</v>
      </c>
      <c r="L21" s="394">
        <v>3273</v>
      </c>
      <c r="M21" s="394">
        <v>3744</v>
      </c>
      <c r="N21" s="394">
        <v>6763</v>
      </c>
      <c r="O21" s="394">
        <v>292</v>
      </c>
      <c r="P21" s="394">
        <v>629</v>
      </c>
      <c r="Q21" s="394">
        <v>211</v>
      </c>
      <c r="R21" s="394">
        <v>462</v>
      </c>
      <c r="S21" s="394">
        <v>201</v>
      </c>
      <c r="T21" s="394">
        <v>241</v>
      </c>
    </row>
    <row r="22" spans="1:20" s="121" customFormat="1" ht="21.75" customHeight="1">
      <c r="A22" s="615"/>
      <c r="B22" s="122" t="s">
        <v>229</v>
      </c>
      <c r="C22" s="414">
        <v>1412</v>
      </c>
      <c r="D22" s="415">
        <v>3446</v>
      </c>
      <c r="E22" s="415">
        <f>SUM(G22,Q22)</f>
        <v>1409</v>
      </c>
      <c r="F22" s="415">
        <f>SUM(H22,R22)</f>
        <v>3437</v>
      </c>
      <c r="G22" s="415">
        <f>SUM(I22,K22,M22,O22)</f>
        <v>1392</v>
      </c>
      <c r="H22" s="415">
        <f>SUM(J22,L22,N22,P22)</f>
        <v>3390</v>
      </c>
      <c r="I22" s="415">
        <v>1260</v>
      </c>
      <c r="J22" s="415">
        <v>3116</v>
      </c>
      <c r="K22" s="415">
        <v>63</v>
      </c>
      <c r="L22" s="415">
        <v>79</v>
      </c>
      <c r="M22" s="415">
        <v>63</v>
      </c>
      <c r="N22" s="415">
        <v>179</v>
      </c>
      <c r="O22" s="415">
        <v>6</v>
      </c>
      <c r="P22" s="415">
        <v>16</v>
      </c>
      <c r="Q22" s="415">
        <v>17</v>
      </c>
      <c r="R22" s="415">
        <v>47</v>
      </c>
      <c r="S22" s="415">
        <v>3</v>
      </c>
      <c r="T22" s="415">
        <v>9</v>
      </c>
    </row>
    <row r="23" spans="1:20" s="121" customFormat="1" ht="21.75" customHeight="1" thickBot="1">
      <c r="A23" s="615"/>
      <c r="B23" s="292" t="s">
        <v>223</v>
      </c>
      <c r="C23" s="416">
        <v>11274</v>
      </c>
      <c r="D23" s="398">
        <v>28033</v>
      </c>
      <c r="E23" s="398">
        <f>SUM(G23,Q23)</f>
        <v>11223</v>
      </c>
      <c r="F23" s="398">
        <f>SUM(H23,R23)</f>
        <v>27939</v>
      </c>
      <c r="G23" s="398">
        <f>SUM(I23,K23,M23,O23)</f>
        <v>11026</v>
      </c>
      <c r="H23" s="398">
        <f>SUM(J23,L23,N23,P23)</f>
        <v>27486</v>
      </c>
      <c r="I23" s="398">
        <v>9003</v>
      </c>
      <c r="J23" s="398">
        <v>22952</v>
      </c>
      <c r="K23" s="398">
        <v>66</v>
      </c>
      <c r="L23" s="398">
        <v>135</v>
      </c>
      <c r="M23" s="398">
        <v>1844</v>
      </c>
      <c r="N23" s="398">
        <v>4145</v>
      </c>
      <c r="O23" s="398">
        <v>113</v>
      </c>
      <c r="P23" s="398">
        <v>254</v>
      </c>
      <c r="Q23" s="398">
        <v>197</v>
      </c>
      <c r="R23" s="398">
        <v>453</v>
      </c>
      <c r="S23" s="398">
        <v>51</v>
      </c>
      <c r="T23" s="398">
        <v>94</v>
      </c>
    </row>
    <row r="24" spans="3:20" ht="13.5"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</row>
  </sheetData>
  <sheetProtection/>
  <mergeCells count="13">
    <mergeCell ref="K7:L7"/>
    <mergeCell ref="M7:N7"/>
    <mergeCell ref="O7:P7"/>
    <mergeCell ref="A3:A23"/>
    <mergeCell ref="Q6:R7"/>
    <mergeCell ref="R4:T4"/>
    <mergeCell ref="S5:T7"/>
    <mergeCell ref="B2:T2"/>
    <mergeCell ref="B5:B8"/>
    <mergeCell ref="C5:D7"/>
    <mergeCell ref="E5:F7"/>
    <mergeCell ref="G6:H7"/>
    <mergeCell ref="I7:J7"/>
  </mergeCells>
  <printOptions/>
  <pageMargins left="0.3937007874015748" right="0.35433070866141736" top="0.7874015748031497" bottom="0.984251968503937" header="0.5118110236220472" footer="0.5118110236220472"/>
  <pageSetup fitToHeight="0" fitToWidth="1" horizontalDpi="600" verticalDpi="600" orientation="landscape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2"/>
  </sheetPr>
  <dimension ref="A2:J39"/>
  <sheetViews>
    <sheetView zoomScalePageLayoutView="0" workbookViewId="0" topLeftCell="A1">
      <selection activeCell="B22" sqref="B22"/>
    </sheetView>
  </sheetViews>
  <sheetFormatPr defaultColWidth="9.00390625" defaultRowHeight="13.5"/>
  <cols>
    <col min="1" max="1" width="18.75390625" style="91" customWidth="1"/>
    <col min="2" max="2" width="13.625" style="91" customWidth="1"/>
    <col min="3" max="8" width="9.75390625" style="91" customWidth="1"/>
    <col min="9" max="16384" width="9.00390625" style="91" customWidth="1"/>
  </cols>
  <sheetData>
    <row r="1" ht="18.75" customHeight="1"/>
    <row r="2" spans="1:10" s="105" customFormat="1" ht="17.25">
      <c r="A2" s="620" t="s">
        <v>993</v>
      </c>
      <c r="B2" s="620"/>
      <c r="C2" s="620"/>
      <c r="D2" s="620"/>
      <c r="E2" s="620"/>
      <c r="F2" s="620"/>
      <c r="G2" s="620"/>
      <c r="H2" s="620"/>
      <c r="I2" s="123"/>
      <c r="J2" s="67"/>
    </row>
    <row r="3" spans="1:10" s="105" customFormat="1" ht="17.25">
      <c r="A3" s="326" t="s">
        <v>994</v>
      </c>
      <c r="B3" s="326"/>
      <c r="C3" s="326"/>
      <c r="D3" s="299"/>
      <c r="E3" s="123"/>
      <c r="F3" s="123"/>
      <c r="G3" s="123"/>
      <c r="H3" s="123"/>
      <c r="I3" s="123"/>
      <c r="J3" s="67"/>
    </row>
    <row r="4" spans="1:8" ht="14.25" thickBot="1">
      <c r="A4" s="124" t="s">
        <v>32</v>
      </c>
      <c r="F4" s="671" t="s">
        <v>375</v>
      </c>
      <c r="G4" s="671"/>
      <c r="H4" s="671"/>
    </row>
    <row r="5" spans="1:8" ht="18.75" customHeight="1">
      <c r="A5" s="698" t="s">
        <v>82</v>
      </c>
      <c r="B5" s="700" t="s">
        <v>300</v>
      </c>
      <c r="C5" s="700" t="s">
        <v>83</v>
      </c>
      <c r="D5" s="700"/>
      <c r="E5" s="700"/>
      <c r="F5" s="700"/>
      <c r="G5" s="700"/>
      <c r="H5" s="702" t="s">
        <v>99</v>
      </c>
    </row>
    <row r="6" spans="1:8" ht="31.5" customHeight="1">
      <c r="A6" s="699"/>
      <c r="B6" s="701"/>
      <c r="C6" s="104" t="s">
        <v>293</v>
      </c>
      <c r="D6" s="104" t="s">
        <v>96</v>
      </c>
      <c r="E6" s="290" t="s">
        <v>934</v>
      </c>
      <c r="F6" s="104" t="s">
        <v>965</v>
      </c>
      <c r="G6" s="104" t="s">
        <v>98</v>
      </c>
      <c r="H6" s="703"/>
    </row>
    <row r="7" spans="1:8" ht="30" customHeight="1">
      <c r="A7" s="288" t="s">
        <v>1050</v>
      </c>
      <c r="B7" s="121">
        <f>SUM(C7,H7)</f>
        <v>152486</v>
      </c>
      <c r="C7" s="121">
        <f>SUM(D7:G7)</f>
        <v>150066</v>
      </c>
      <c r="D7" s="121">
        <v>89339</v>
      </c>
      <c r="E7" s="121">
        <v>5763</v>
      </c>
      <c r="F7" s="121">
        <v>50793</v>
      </c>
      <c r="G7" s="121">
        <v>4171</v>
      </c>
      <c r="H7" s="121">
        <v>2420</v>
      </c>
    </row>
    <row r="8" spans="1:8" ht="21.75" customHeight="1">
      <c r="A8" s="125" t="s">
        <v>86</v>
      </c>
      <c r="B8" s="121">
        <f aca="true" t="shared" si="0" ref="B8:B21">SUM(C8,H8)</f>
        <v>2879</v>
      </c>
      <c r="C8" s="121">
        <f>SUM(D8:G8)</f>
        <v>2670</v>
      </c>
      <c r="D8" s="417">
        <v>125</v>
      </c>
      <c r="E8" s="417">
        <v>1</v>
      </c>
      <c r="F8" s="417">
        <v>2485</v>
      </c>
      <c r="G8" s="417">
        <v>59</v>
      </c>
      <c r="H8" s="417">
        <v>209</v>
      </c>
    </row>
    <row r="9" spans="1:8" ht="21.75" customHeight="1">
      <c r="A9" s="125" t="s">
        <v>11</v>
      </c>
      <c r="B9" s="121">
        <f t="shared" si="0"/>
        <v>8419</v>
      </c>
      <c r="C9" s="121">
        <f aca="true" t="shared" si="1" ref="C9:C21">SUM(D9:G9)</f>
        <v>8159</v>
      </c>
      <c r="D9" s="417">
        <v>683</v>
      </c>
      <c r="E9" s="417">
        <v>16</v>
      </c>
      <c r="F9" s="417">
        <v>7226</v>
      </c>
      <c r="G9" s="417">
        <v>234</v>
      </c>
      <c r="H9" s="417">
        <v>260</v>
      </c>
    </row>
    <row r="10" spans="1:8" ht="21.75" customHeight="1">
      <c r="A10" s="125" t="s">
        <v>12</v>
      </c>
      <c r="B10" s="121">
        <f t="shared" si="0"/>
        <v>12078</v>
      </c>
      <c r="C10" s="121">
        <f t="shared" si="1"/>
        <v>11732</v>
      </c>
      <c r="D10" s="417">
        <v>1153</v>
      </c>
      <c r="E10" s="417">
        <v>107</v>
      </c>
      <c r="F10" s="417">
        <v>10019</v>
      </c>
      <c r="G10" s="417">
        <v>453</v>
      </c>
      <c r="H10" s="417">
        <v>346</v>
      </c>
    </row>
    <row r="11" spans="1:8" ht="21.75" customHeight="1">
      <c r="A11" s="125" t="s">
        <v>13</v>
      </c>
      <c r="B11" s="121">
        <f t="shared" si="0"/>
        <v>13913</v>
      </c>
      <c r="C11" s="121">
        <f t="shared" si="1"/>
        <v>13599</v>
      </c>
      <c r="D11" s="417">
        <v>2427</v>
      </c>
      <c r="E11" s="417">
        <v>280</v>
      </c>
      <c r="F11" s="417">
        <v>10299</v>
      </c>
      <c r="G11" s="417">
        <v>593</v>
      </c>
      <c r="H11" s="417">
        <v>314</v>
      </c>
    </row>
    <row r="12" spans="1:8" ht="21.75" customHeight="1">
      <c r="A12" s="125" t="s">
        <v>14</v>
      </c>
      <c r="B12" s="121">
        <f t="shared" si="0"/>
        <v>12223</v>
      </c>
      <c r="C12" s="121">
        <f t="shared" si="1"/>
        <v>11923</v>
      </c>
      <c r="D12" s="417">
        <v>2774</v>
      </c>
      <c r="E12" s="417">
        <v>1255</v>
      </c>
      <c r="F12" s="417">
        <v>7272</v>
      </c>
      <c r="G12" s="417">
        <v>622</v>
      </c>
      <c r="H12" s="417">
        <v>300</v>
      </c>
    </row>
    <row r="13" spans="1:8" ht="21.75" customHeight="1">
      <c r="A13" s="125" t="s">
        <v>15</v>
      </c>
      <c r="B13" s="121">
        <f t="shared" si="0"/>
        <v>13676</v>
      </c>
      <c r="C13" s="121">
        <f t="shared" si="1"/>
        <v>13352</v>
      </c>
      <c r="D13" s="417">
        <v>4703</v>
      </c>
      <c r="E13" s="417">
        <v>3074</v>
      </c>
      <c r="F13" s="417">
        <v>4675</v>
      </c>
      <c r="G13" s="417">
        <v>900</v>
      </c>
      <c r="H13" s="417">
        <v>324</v>
      </c>
    </row>
    <row r="14" spans="1:8" ht="21.75" customHeight="1">
      <c r="A14" s="125" t="s">
        <v>16</v>
      </c>
      <c r="B14" s="121">
        <f t="shared" si="0"/>
        <v>12720</v>
      </c>
      <c r="C14" s="121">
        <f t="shared" si="1"/>
        <v>12456</v>
      </c>
      <c r="D14" s="417">
        <v>7352</v>
      </c>
      <c r="E14" s="417">
        <v>936</v>
      </c>
      <c r="F14" s="417">
        <v>3467</v>
      </c>
      <c r="G14" s="417">
        <v>701</v>
      </c>
      <c r="H14" s="417">
        <v>264</v>
      </c>
    </row>
    <row r="15" spans="1:8" ht="21.75" customHeight="1">
      <c r="A15" s="125" t="s">
        <v>17</v>
      </c>
      <c r="B15" s="121">
        <f t="shared" si="0"/>
        <v>10217</v>
      </c>
      <c r="C15" s="121">
        <f t="shared" si="1"/>
        <v>10077</v>
      </c>
      <c r="D15" s="417">
        <v>8167</v>
      </c>
      <c r="E15" s="417">
        <v>41</v>
      </c>
      <c r="F15" s="417">
        <v>1650</v>
      </c>
      <c r="G15" s="417">
        <v>219</v>
      </c>
      <c r="H15" s="417">
        <v>140</v>
      </c>
    </row>
    <row r="16" spans="1:8" ht="21.75" customHeight="1">
      <c r="A16" s="125" t="s">
        <v>18</v>
      </c>
      <c r="B16" s="121">
        <f t="shared" si="0"/>
        <v>12099</v>
      </c>
      <c r="C16" s="121">
        <f t="shared" si="1"/>
        <v>11939</v>
      </c>
      <c r="D16" s="417">
        <v>10438</v>
      </c>
      <c r="E16" s="417">
        <v>26</v>
      </c>
      <c r="F16" s="417">
        <v>1341</v>
      </c>
      <c r="G16" s="417">
        <v>134</v>
      </c>
      <c r="H16" s="417">
        <v>160</v>
      </c>
    </row>
    <row r="17" spans="1:8" ht="21.75" customHeight="1">
      <c r="A17" s="125" t="s">
        <v>19</v>
      </c>
      <c r="B17" s="121">
        <f t="shared" si="0"/>
        <v>19281</v>
      </c>
      <c r="C17" s="121">
        <f t="shared" si="1"/>
        <v>19204</v>
      </c>
      <c r="D17" s="417">
        <v>17852</v>
      </c>
      <c r="E17" s="417">
        <v>18</v>
      </c>
      <c r="F17" s="417">
        <v>1220</v>
      </c>
      <c r="G17" s="417">
        <v>114</v>
      </c>
      <c r="H17" s="417">
        <v>77</v>
      </c>
    </row>
    <row r="18" spans="1:8" ht="21.75" customHeight="1">
      <c r="A18" s="125" t="s">
        <v>20</v>
      </c>
      <c r="B18" s="121">
        <f t="shared" si="0"/>
        <v>21016</v>
      </c>
      <c r="C18" s="121">
        <f t="shared" si="1"/>
        <v>21003</v>
      </c>
      <c r="D18" s="417">
        <v>20203</v>
      </c>
      <c r="E18" s="418">
        <v>6</v>
      </c>
      <c r="F18" s="417">
        <v>723</v>
      </c>
      <c r="G18" s="417">
        <v>71</v>
      </c>
      <c r="H18" s="417">
        <v>13</v>
      </c>
    </row>
    <row r="19" spans="1:8" ht="21.75" customHeight="1">
      <c r="A19" s="125" t="s">
        <v>21</v>
      </c>
      <c r="B19" s="121">
        <f t="shared" si="0"/>
        <v>9880</v>
      </c>
      <c r="C19" s="121">
        <f t="shared" si="1"/>
        <v>9872</v>
      </c>
      <c r="D19" s="417">
        <v>9528</v>
      </c>
      <c r="E19" s="418">
        <v>3</v>
      </c>
      <c r="F19" s="417">
        <v>304</v>
      </c>
      <c r="G19" s="417">
        <v>37</v>
      </c>
      <c r="H19" s="417">
        <v>8</v>
      </c>
    </row>
    <row r="20" spans="1:8" ht="21.75" customHeight="1">
      <c r="A20" s="125" t="s">
        <v>22</v>
      </c>
      <c r="B20" s="121">
        <f t="shared" si="0"/>
        <v>2541</v>
      </c>
      <c r="C20" s="121">
        <f t="shared" si="1"/>
        <v>2539</v>
      </c>
      <c r="D20" s="417">
        <v>2444</v>
      </c>
      <c r="E20" s="418" t="s">
        <v>1014</v>
      </c>
      <c r="F20" s="417">
        <v>78</v>
      </c>
      <c r="G20" s="417">
        <v>17</v>
      </c>
      <c r="H20" s="417">
        <v>2</v>
      </c>
    </row>
    <row r="21" spans="1:8" ht="21.75" customHeight="1" thickBot="1">
      <c r="A21" s="126" t="s">
        <v>84</v>
      </c>
      <c r="B21" s="287">
        <f t="shared" si="0"/>
        <v>1536</v>
      </c>
      <c r="C21" s="127">
        <f t="shared" si="1"/>
        <v>1533</v>
      </c>
      <c r="D21" s="287">
        <v>1487</v>
      </c>
      <c r="E21" s="419" t="s">
        <v>1014</v>
      </c>
      <c r="F21" s="287">
        <v>32</v>
      </c>
      <c r="G21" s="287">
        <v>14</v>
      </c>
      <c r="H21" s="419">
        <v>3</v>
      </c>
    </row>
    <row r="22" spans="1:8" ht="30" customHeight="1" thickTop="1">
      <c r="A22" s="289" t="s">
        <v>1051</v>
      </c>
      <c r="B22" s="121">
        <f>SUM(C22,H22)</f>
        <v>334328</v>
      </c>
      <c r="C22" s="121">
        <f>SUM(D22:G22)</f>
        <v>329420</v>
      </c>
      <c r="D22" s="417">
        <v>217952</v>
      </c>
      <c r="E22" s="417">
        <v>11600</v>
      </c>
      <c r="F22" s="417">
        <v>91131</v>
      </c>
      <c r="G22" s="417">
        <v>8737</v>
      </c>
      <c r="H22" s="417">
        <v>4908</v>
      </c>
    </row>
    <row r="23" spans="1:8" ht="21.75" customHeight="1">
      <c r="A23" s="125" t="s">
        <v>86</v>
      </c>
      <c r="B23" s="121">
        <f aca="true" t="shared" si="2" ref="B23:B36">SUM(C23,H23)</f>
        <v>3506</v>
      </c>
      <c r="C23" s="121">
        <f>SUM(D23:G23)</f>
        <v>3234</v>
      </c>
      <c r="D23" s="417">
        <v>145</v>
      </c>
      <c r="E23" s="417">
        <v>1</v>
      </c>
      <c r="F23" s="417">
        <v>3006</v>
      </c>
      <c r="G23" s="417">
        <v>82</v>
      </c>
      <c r="H23" s="417">
        <v>272</v>
      </c>
    </row>
    <row r="24" spans="1:8" ht="21.75" customHeight="1">
      <c r="A24" s="125" t="s">
        <v>11</v>
      </c>
      <c r="B24" s="121">
        <f t="shared" si="2"/>
        <v>10705</v>
      </c>
      <c r="C24" s="121">
        <f aca="true" t="shared" si="3" ref="C24:C36">SUM(D24:G24)</f>
        <v>10285</v>
      </c>
      <c r="D24" s="417">
        <v>883</v>
      </c>
      <c r="E24" s="417">
        <v>19</v>
      </c>
      <c r="F24" s="417">
        <v>9082</v>
      </c>
      <c r="G24" s="417">
        <v>301</v>
      </c>
      <c r="H24" s="417">
        <v>420</v>
      </c>
    </row>
    <row r="25" spans="1:8" ht="21.75" customHeight="1">
      <c r="A25" s="125" t="s">
        <v>12</v>
      </c>
      <c r="B25" s="121">
        <f t="shared" si="2"/>
        <v>17341</v>
      </c>
      <c r="C25" s="121">
        <f t="shared" si="3"/>
        <v>16721</v>
      </c>
      <c r="D25" s="417">
        <v>1486</v>
      </c>
      <c r="E25" s="417">
        <v>136</v>
      </c>
      <c r="F25" s="417">
        <v>14467</v>
      </c>
      <c r="G25" s="417">
        <v>632</v>
      </c>
      <c r="H25" s="417">
        <v>620</v>
      </c>
    </row>
    <row r="26" spans="1:8" ht="21.75" customHeight="1">
      <c r="A26" s="125" t="s">
        <v>13</v>
      </c>
      <c r="B26" s="121">
        <f t="shared" si="2"/>
        <v>23829</v>
      </c>
      <c r="C26" s="121">
        <f t="shared" si="3"/>
        <v>23188</v>
      </c>
      <c r="D26" s="417">
        <v>4187</v>
      </c>
      <c r="E26" s="417">
        <v>405</v>
      </c>
      <c r="F26" s="417">
        <v>17530</v>
      </c>
      <c r="G26" s="417">
        <v>1066</v>
      </c>
      <c r="H26" s="417">
        <v>641</v>
      </c>
    </row>
    <row r="27" spans="1:8" ht="21.75" customHeight="1">
      <c r="A27" s="125" t="s">
        <v>14</v>
      </c>
      <c r="B27" s="121">
        <f t="shared" si="2"/>
        <v>23701</v>
      </c>
      <c r="C27" s="121">
        <f t="shared" si="3"/>
        <v>23031</v>
      </c>
      <c r="D27" s="417">
        <v>4965</v>
      </c>
      <c r="E27" s="417">
        <v>2145</v>
      </c>
      <c r="F27" s="417">
        <v>14694</v>
      </c>
      <c r="G27" s="417">
        <v>1227</v>
      </c>
      <c r="H27" s="417">
        <v>670</v>
      </c>
    </row>
    <row r="28" spans="1:8" ht="21.75" customHeight="1">
      <c r="A28" s="125" t="s">
        <v>15</v>
      </c>
      <c r="B28" s="121">
        <f t="shared" si="2"/>
        <v>30052</v>
      </c>
      <c r="C28" s="121">
        <f t="shared" si="3"/>
        <v>29317</v>
      </c>
      <c r="D28" s="417">
        <v>10339</v>
      </c>
      <c r="E28" s="417">
        <v>6554</v>
      </c>
      <c r="F28" s="417">
        <v>10418</v>
      </c>
      <c r="G28" s="417">
        <v>2006</v>
      </c>
      <c r="H28" s="417">
        <v>735</v>
      </c>
    </row>
    <row r="29" spans="1:8" ht="21.75" customHeight="1">
      <c r="A29" s="125" t="s">
        <v>16</v>
      </c>
      <c r="B29" s="121">
        <f t="shared" si="2"/>
        <v>29313</v>
      </c>
      <c r="C29" s="121">
        <f t="shared" si="3"/>
        <v>28703</v>
      </c>
      <c r="D29" s="417">
        <v>16394</v>
      </c>
      <c r="E29" s="417">
        <v>2113</v>
      </c>
      <c r="F29" s="417">
        <v>8383</v>
      </c>
      <c r="G29" s="417">
        <v>1813</v>
      </c>
      <c r="H29" s="417">
        <v>610</v>
      </c>
    </row>
    <row r="30" spans="1:8" ht="21.75" customHeight="1">
      <c r="A30" s="125" t="s">
        <v>17</v>
      </c>
      <c r="B30" s="121">
        <f t="shared" si="2"/>
        <v>23254</v>
      </c>
      <c r="C30" s="121">
        <f t="shared" si="3"/>
        <v>22928</v>
      </c>
      <c r="D30" s="417">
        <v>18323</v>
      </c>
      <c r="E30" s="417">
        <v>101</v>
      </c>
      <c r="F30" s="417">
        <v>3949</v>
      </c>
      <c r="G30" s="417">
        <v>555</v>
      </c>
      <c r="H30" s="417">
        <v>326</v>
      </c>
    </row>
    <row r="31" spans="1:8" ht="21.75" customHeight="1">
      <c r="A31" s="125" t="s">
        <v>18</v>
      </c>
      <c r="B31" s="121">
        <f t="shared" si="2"/>
        <v>28244</v>
      </c>
      <c r="C31" s="121">
        <f t="shared" si="3"/>
        <v>27847</v>
      </c>
      <c r="D31" s="417">
        <v>24121</v>
      </c>
      <c r="E31" s="417">
        <v>60</v>
      </c>
      <c r="F31" s="417">
        <v>3328</v>
      </c>
      <c r="G31" s="417">
        <v>338</v>
      </c>
      <c r="H31" s="417">
        <v>397</v>
      </c>
    </row>
    <row r="32" spans="1:8" ht="21.75" customHeight="1">
      <c r="A32" s="125" t="s">
        <v>19</v>
      </c>
      <c r="B32" s="121">
        <f t="shared" si="2"/>
        <v>49203</v>
      </c>
      <c r="C32" s="121">
        <f t="shared" si="3"/>
        <v>49042</v>
      </c>
      <c r="D32" s="417">
        <v>45508</v>
      </c>
      <c r="E32" s="417">
        <v>44</v>
      </c>
      <c r="F32" s="417">
        <v>3193</v>
      </c>
      <c r="G32" s="417">
        <v>297</v>
      </c>
      <c r="H32" s="417">
        <v>161</v>
      </c>
    </row>
    <row r="33" spans="1:8" ht="21.75" customHeight="1">
      <c r="A33" s="125" t="s">
        <v>20</v>
      </c>
      <c r="B33" s="121">
        <f t="shared" si="2"/>
        <v>57199</v>
      </c>
      <c r="C33" s="121">
        <f t="shared" si="3"/>
        <v>57173</v>
      </c>
      <c r="D33" s="417">
        <v>54954</v>
      </c>
      <c r="E33" s="418">
        <v>14</v>
      </c>
      <c r="F33" s="417">
        <v>1989</v>
      </c>
      <c r="G33" s="417">
        <v>216</v>
      </c>
      <c r="H33" s="417">
        <v>26</v>
      </c>
    </row>
    <row r="34" spans="1:8" ht="21.75" customHeight="1">
      <c r="A34" s="125" t="s">
        <v>23</v>
      </c>
      <c r="B34" s="121">
        <f t="shared" si="2"/>
        <v>27067</v>
      </c>
      <c r="C34" s="121">
        <f t="shared" si="3"/>
        <v>27049</v>
      </c>
      <c r="D34" s="417">
        <v>26143</v>
      </c>
      <c r="E34" s="418">
        <v>8</v>
      </c>
      <c r="F34" s="417">
        <v>783</v>
      </c>
      <c r="G34" s="417">
        <v>115</v>
      </c>
      <c r="H34" s="417">
        <v>18</v>
      </c>
    </row>
    <row r="35" spans="1:8" ht="21.75" customHeight="1">
      <c r="A35" s="125" t="s">
        <v>24</v>
      </c>
      <c r="B35" s="121">
        <f t="shared" si="2"/>
        <v>6820</v>
      </c>
      <c r="C35" s="121">
        <f t="shared" si="3"/>
        <v>6814</v>
      </c>
      <c r="D35" s="417">
        <v>6563</v>
      </c>
      <c r="E35" s="418" t="s">
        <v>1014</v>
      </c>
      <c r="F35" s="417">
        <v>211</v>
      </c>
      <c r="G35" s="417">
        <v>40</v>
      </c>
      <c r="H35" s="417">
        <v>6</v>
      </c>
    </row>
    <row r="36" spans="1:8" ht="21.75" customHeight="1" thickBot="1">
      <c r="A36" s="128" t="s">
        <v>84</v>
      </c>
      <c r="B36" s="286">
        <f t="shared" si="2"/>
        <v>4075</v>
      </c>
      <c r="C36" s="46">
        <f t="shared" si="3"/>
        <v>4069</v>
      </c>
      <c r="D36" s="286">
        <v>3930</v>
      </c>
      <c r="E36" s="354" t="s">
        <v>1014</v>
      </c>
      <c r="F36" s="286">
        <v>96</v>
      </c>
      <c r="G36" s="286">
        <v>43</v>
      </c>
      <c r="H36" s="354">
        <v>6</v>
      </c>
    </row>
    <row r="37" spans="1:3" ht="13.5">
      <c r="A37" s="91" t="s">
        <v>970</v>
      </c>
      <c r="B37" s="121"/>
      <c r="C37" s="121"/>
    </row>
    <row r="39" spans="1:8" ht="29.25" customHeight="1">
      <c r="A39" s="697">
        <v>111</v>
      </c>
      <c r="B39" s="697"/>
      <c r="C39" s="697"/>
      <c r="D39" s="697"/>
      <c r="E39" s="697"/>
      <c r="F39" s="697"/>
      <c r="G39" s="697"/>
      <c r="H39" s="697"/>
    </row>
    <row r="40" ht="23.25" customHeight="1"/>
  </sheetData>
  <sheetProtection/>
  <mergeCells count="7">
    <mergeCell ref="A39:H39"/>
    <mergeCell ref="A2:H2"/>
    <mergeCell ref="A5:A6"/>
    <mergeCell ref="B5:B6"/>
    <mergeCell ref="C5:G5"/>
    <mergeCell ref="H5:H6"/>
    <mergeCell ref="F4:H4"/>
  </mergeCells>
  <printOptions/>
  <pageMargins left="0.7480314960629921" right="0.1968503937007874" top="0.5905511811023623" bottom="0.11811023622047245" header="0.1968503937007874" footer="0.1574803149606299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2"/>
  </sheetPr>
  <dimension ref="A2:I42"/>
  <sheetViews>
    <sheetView zoomScalePageLayoutView="0" workbookViewId="0" topLeftCell="A1">
      <selection activeCell="A33" sqref="A33"/>
    </sheetView>
  </sheetViews>
  <sheetFormatPr defaultColWidth="9.00390625" defaultRowHeight="13.5"/>
  <cols>
    <col min="1" max="1" width="25.125" style="20" customWidth="1"/>
    <col min="2" max="7" width="10.125" style="20" customWidth="1"/>
    <col min="8" max="16384" width="9.00390625" style="20" customWidth="1"/>
  </cols>
  <sheetData>
    <row r="1" ht="18.75" customHeight="1"/>
    <row r="2" spans="1:7" ht="17.25">
      <c r="A2" s="484" t="s">
        <v>967</v>
      </c>
      <c r="B2" s="484"/>
      <c r="C2" s="484"/>
      <c r="D2" s="484"/>
      <c r="E2" s="484"/>
      <c r="F2" s="484"/>
      <c r="G2" s="484"/>
    </row>
    <row r="3" ht="14.25" customHeight="1">
      <c r="A3" s="300"/>
    </row>
    <row r="4" spans="1:7" ht="14.25" thickBot="1">
      <c r="A4" s="301" t="s">
        <v>32</v>
      </c>
      <c r="C4" s="706" t="s">
        <v>988</v>
      </c>
      <c r="D4" s="706"/>
      <c r="F4" s="485" t="s">
        <v>987</v>
      </c>
      <c r="G4" s="485"/>
    </row>
    <row r="5" spans="1:7" ht="18" customHeight="1">
      <c r="A5" s="336"/>
      <c r="B5" s="492" t="s">
        <v>989</v>
      </c>
      <c r="C5" s="493"/>
      <c r="D5" s="494"/>
      <c r="E5" s="492" t="s">
        <v>990</v>
      </c>
      <c r="F5" s="493"/>
      <c r="G5" s="493"/>
    </row>
    <row r="6" spans="1:7" ht="19.5" customHeight="1">
      <c r="A6" s="337"/>
      <c r="B6" s="338" t="s">
        <v>1003</v>
      </c>
      <c r="C6" s="302" t="s">
        <v>271</v>
      </c>
      <c r="D6" s="303" t="s">
        <v>272</v>
      </c>
      <c r="E6" s="338" t="s">
        <v>1003</v>
      </c>
      <c r="F6" s="302" t="s">
        <v>271</v>
      </c>
      <c r="G6" s="302" t="s">
        <v>272</v>
      </c>
    </row>
    <row r="7" spans="1:7" ht="19.5" customHeight="1">
      <c r="A7" s="304" t="s">
        <v>236</v>
      </c>
      <c r="B7" s="305">
        <f>SUM(C7:D7)</f>
        <v>479</v>
      </c>
      <c r="C7" s="306">
        <f>SUM(C8:C18)</f>
        <v>234</v>
      </c>
      <c r="D7" s="306">
        <f>SUM(D8:D18)</f>
        <v>245</v>
      </c>
      <c r="E7" s="305">
        <f aca="true" t="shared" si="0" ref="E7:E16">SUM(F7:G7)</f>
        <v>568</v>
      </c>
      <c r="F7" s="306">
        <f>SUM(F8:F18)</f>
        <v>236</v>
      </c>
      <c r="G7" s="306">
        <f>SUM(G8:G18)</f>
        <v>332</v>
      </c>
    </row>
    <row r="8" spans="1:7" ht="19.5" customHeight="1">
      <c r="A8" s="307" t="s">
        <v>352</v>
      </c>
      <c r="B8" s="308">
        <f aca="true" t="shared" si="1" ref="B8:B16">SUM(C8:D8)</f>
        <v>211</v>
      </c>
      <c r="C8" s="309">
        <v>114</v>
      </c>
      <c r="D8" s="309">
        <v>97</v>
      </c>
      <c r="E8" s="308">
        <f t="shared" si="0"/>
        <v>199</v>
      </c>
      <c r="F8" s="309">
        <v>100</v>
      </c>
      <c r="G8" s="309">
        <v>99</v>
      </c>
    </row>
    <row r="9" spans="1:7" ht="19.5" customHeight="1">
      <c r="A9" s="307" t="s">
        <v>353</v>
      </c>
      <c r="B9" s="308">
        <f t="shared" si="1"/>
        <v>86</v>
      </c>
      <c r="C9" s="309">
        <v>39</v>
      </c>
      <c r="D9" s="309">
        <v>47</v>
      </c>
      <c r="E9" s="308">
        <f t="shared" si="0"/>
        <v>154</v>
      </c>
      <c r="F9" s="309">
        <v>40</v>
      </c>
      <c r="G9" s="309">
        <v>114</v>
      </c>
    </row>
    <row r="10" spans="1:7" ht="19.5" customHeight="1">
      <c r="A10" s="307" t="s">
        <v>412</v>
      </c>
      <c r="B10" s="308">
        <f t="shared" si="1"/>
        <v>47</v>
      </c>
      <c r="C10" s="309">
        <v>6</v>
      </c>
      <c r="D10" s="309">
        <v>41</v>
      </c>
      <c r="E10" s="308">
        <f t="shared" si="0"/>
        <v>51</v>
      </c>
      <c r="F10" s="309">
        <v>4</v>
      </c>
      <c r="G10" s="309">
        <v>47</v>
      </c>
    </row>
    <row r="11" spans="1:7" ht="19.5" customHeight="1">
      <c r="A11" s="307" t="s">
        <v>413</v>
      </c>
      <c r="B11" s="308">
        <f t="shared" si="1"/>
        <v>5</v>
      </c>
      <c r="C11" s="310" t="s">
        <v>414</v>
      </c>
      <c r="D11" s="309">
        <v>5</v>
      </c>
      <c r="E11" s="308">
        <f t="shared" si="0"/>
        <v>3</v>
      </c>
      <c r="F11" s="310" t="s">
        <v>62</v>
      </c>
      <c r="G11" s="309">
        <v>3</v>
      </c>
    </row>
    <row r="12" spans="1:7" ht="19.5" customHeight="1">
      <c r="A12" s="307" t="s">
        <v>415</v>
      </c>
      <c r="B12" s="308">
        <f>SUM(C12:D12)</f>
        <v>2</v>
      </c>
      <c r="C12" s="309">
        <v>2</v>
      </c>
      <c r="D12" s="310" t="s">
        <v>414</v>
      </c>
      <c r="E12" s="308">
        <f t="shared" si="0"/>
        <v>2</v>
      </c>
      <c r="F12" s="309">
        <v>2</v>
      </c>
      <c r="G12" s="310" t="s">
        <v>62</v>
      </c>
    </row>
    <row r="13" spans="1:7" ht="19.5" customHeight="1">
      <c r="A13" s="307" t="s">
        <v>416</v>
      </c>
      <c r="B13" s="308">
        <f t="shared" si="1"/>
        <v>1</v>
      </c>
      <c r="C13" s="309">
        <v>1</v>
      </c>
      <c r="D13" s="310" t="s">
        <v>991</v>
      </c>
      <c r="E13" s="308">
        <f t="shared" si="0"/>
        <v>6</v>
      </c>
      <c r="F13" s="309">
        <v>2</v>
      </c>
      <c r="G13" s="310">
        <v>4</v>
      </c>
    </row>
    <row r="14" spans="1:7" ht="19.5" customHeight="1">
      <c r="A14" s="307" t="s">
        <v>417</v>
      </c>
      <c r="B14" s="308">
        <f t="shared" si="1"/>
        <v>9</v>
      </c>
      <c r="C14" s="309">
        <v>6</v>
      </c>
      <c r="D14" s="309">
        <v>3</v>
      </c>
      <c r="E14" s="308">
        <f t="shared" si="0"/>
        <v>7</v>
      </c>
      <c r="F14" s="309">
        <v>5</v>
      </c>
      <c r="G14" s="309">
        <v>2</v>
      </c>
    </row>
    <row r="15" spans="1:7" ht="19.5" customHeight="1">
      <c r="A15" s="307" t="s">
        <v>418</v>
      </c>
      <c r="B15" s="308">
        <f t="shared" si="1"/>
        <v>42</v>
      </c>
      <c r="C15" s="309">
        <v>20</v>
      </c>
      <c r="D15" s="309">
        <v>22</v>
      </c>
      <c r="E15" s="308">
        <f t="shared" si="0"/>
        <v>43</v>
      </c>
      <c r="F15" s="309">
        <v>26</v>
      </c>
      <c r="G15" s="309">
        <v>17</v>
      </c>
    </row>
    <row r="16" spans="1:7" ht="19.5" customHeight="1">
      <c r="A16" s="307" t="s">
        <v>419</v>
      </c>
      <c r="B16" s="308">
        <f t="shared" si="1"/>
        <v>5</v>
      </c>
      <c r="C16" s="309">
        <v>2</v>
      </c>
      <c r="D16" s="309">
        <v>3</v>
      </c>
      <c r="E16" s="308">
        <f t="shared" si="0"/>
        <v>5</v>
      </c>
      <c r="F16" s="309">
        <v>3</v>
      </c>
      <c r="G16" s="309">
        <v>2</v>
      </c>
    </row>
    <row r="17" spans="1:7" ht="19.5" customHeight="1">
      <c r="A17" s="307" t="s">
        <v>420</v>
      </c>
      <c r="B17" s="311" t="s">
        <v>414</v>
      </c>
      <c r="C17" s="310" t="s">
        <v>414</v>
      </c>
      <c r="D17" s="310" t="s">
        <v>414</v>
      </c>
      <c r="E17" s="311" t="s">
        <v>62</v>
      </c>
      <c r="F17" s="310" t="s">
        <v>62</v>
      </c>
      <c r="G17" s="310" t="s">
        <v>62</v>
      </c>
    </row>
    <row r="18" spans="1:7" ht="19.5" customHeight="1" thickBot="1">
      <c r="A18" s="312" t="s">
        <v>316</v>
      </c>
      <c r="B18" s="313">
        <f>SUM(C18:D18)</f>
        <v>71</v>
      </c>
      <c r="C18" s="314">
        <v>44</v>
      </c>
      <c r="D18" s="314">
        <v>27</v>
      </c>
      <c r="E18" s="315">
        <f>SUM(F18:G18)</f>
        <v>98</v>
      </c>
      <c r="F18" s="314">
        <v>54</v>
      </c>
      <c r="G18" s="314">
        <v>44</v>
      </c>
    </row>
    <row r="19" ht="19.5" customHeight="1">
      <c r="A19" s="316" t="s">
        <v>971</v>
      </c>
    </row>
    <row r="20" ht="19.5" customHeight="1"/>
    <row r="21" ht="19.5" customHeight="1"/>
    <row r="22" ht="19.5" customHeight="1"/>
    <row r="23" ht="19.5" customHeight="1"/>
    <row r="24" spans="1:6" ht="19.5" customHeight="1">
      <c r="A24" s="704" t="s">
        <v>1002</v>
      </c>
      <c r="B24" s="704"/>
      <c r="C24" s="704"/>
      <c r="D24" s="704"/>
      <c r="E24" s="704"/>
      <c r="F24" s="704"/>
    </row>
    <row r="25" ht="14.25" customHeight="1"/>
    <row r="26" spans="1:6" ht="14.25" thickBot="1">
      <c r="A26" s="20" t="s">
        <v>986</v>
      </c>
      <c r="E26" s="705" t="s">
        <v>375</v>
      </c>
      <c r="F26" s="705"/>
    </row>
    <row r="27" spans="1:6" ht="37.5" customHeight="1">
      <c r="A27" s="298" t="s">
        <v>1004</v>
      </c>
      <c r="B27" s="317" t="s">
        <v>995</v>
      </c>
      <c r="C27" s="318" t="s">
        <v>996</v>
      </c>
      <c r="D27" s="318" t="s">
        <v>997</v>
      </c>
      <c r="E27" s="318" t="s">
        <v>998</v>
      </c>
      <c r="F27" s="319" t="s">
        <v>999</v>
      </c>
    </row>
    <row r="28" spans="1:6" ht="19.5" customHeight="1">
      <c r="A28" s="307" t="s">
        <v>356</v>
      </c>
      <c r="B28" s="320">
        <v>359071</v>
      </c>
      <c r="C28" s="320">
        <v>360568</v>
      </c>
      <c r="D28" s="320">
        <v>359536</v>
      </c>
      <c r="E28" s="320">
        <v>355004</v>
      </c>
      <c r="F28" s="321">
        <v>347095</v>
      </c>
    </row>
    <row r="29" spans="1:6" ht="19.5" customHeight="1">
      <c r="A29" s="307" t="s">
        <v>422</v>
      </c>
      <c r="B29" s="323">
        <v>747.45</v>
      </c>
      <c r="C29" s="323">
        <v>747.53</v>
      </c>
      <c r="D29" s="323">
        <v>747.6</v>
      </c>
      <c r="E29" s="323">
        <v>747.6</v>
      </c>
      <c r="F29" s="325">
        <v>747.6</v>
      </c>
    </row>
    <row r="30" spans="1:6" ht="19.5" customHeight="1">
      <c r="A30" s="307" t="s">
        <v>423</v>
      </c>
      <c r="B30" s="327">
        <v>480.4</v>
      </c>
      <c r="C30" s="327">
        <v>482.3</v>
      </c>
      <c r="D30" s="327">
        <v>480.9</v>
      </c>
      <c r="E30" s="327">
        <v>474.9</v>
      </c>
      <c r="F30" s="328">
        <v>464.3</v>
      </c>
    </row>
    <row r="31" spans="1:9" ht="19.5" customHeight="1">
      <c r="A31" s="339" t="s">
        <v>355</v>
      </c>
      <c r="B31" s="329">
        <v>313988</v>
      </c>
      <c r="C31" s="329">
        <v>323086</v>
      </c>
      <c r="D31" s="329">
        <v>329670</v>
      </c>
      <c r="E31" s="329">
        <v>326780</v>
      </c>
      <c r="F31" s="330">
        <v>319717</v>
      </c>
      <c r="H31" s="322"/>
      <c r="I31" s="322"/>
    </row>
    <row r="32" spans="1:9" ht="19.5" customHeight="1">
      <c r="A32" s="307" t="s">
        <v>354</v>
      </c>
      <c r="B32" s="323">
        <v>70.3</v>
      </c>
      <c r="C32" s="323">
        <v>75</v>
      </c>
      <c r="D32" s="324">
        <v>77.89</v>
      </c>
      <c r="E32" s="324">
        <v>78.59</v>
      </c>
      <c r="F32" s="325">
        <v>78.95</v>
      </c>
      <c r="H32" s="322"/>
      <c r="I32" s="322"/>
    </row>
    <row r="33" spans="1:6" ht="19.5" customHeight="1" thickBot="1">
      <c r="A33" s="312" t="s">
        <v>421</v>
      </c>
      <c r="B33" s="331">
        <v>4466.4</v>
      </c>
      <c r="C33" s="331">
        <v>4305.5</v>
      </c>
      <c r="D33" s="331">
        <v>4232.5</v>
      </c>
      <c r="E33" s="332">
        <v>4158</v>
      </c>
      <c r="F33" s="333">
        <v>4049.6</v>
      </c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spans="1:7" ht="19.5" customHeight="1">
      <c r="A42" s="488">
        <v>112</v>
      </c>
      <c r="B42" s="488"/>
      <c r="C42" s="488"/>
      <c r="D42" s="488"/>
      <c r="E42" s="488"/>
      <c r="F42" s="488"/>
      <c r="G42" s="488"/>
    </row>
    <row r="43" ht="57.75" customHeight="1"/>
    <row r="44" ht="22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mergeCells count="8">
    <mergeCell ref="A42:G42"/>
    <mergeCell ref="A2:G2"/>
    <mergeCell ref="A24:F24"/>
    <mergeCell ref="E26:F26"/>
    <mergeCell ref="C4:D4"/>
    <mergeCell ref="F4:G4"/>
    <mergeCell ref="B5:D5"/>
    <mergeCell ref="E5:G5"/>
  </mergeCells>
  <printOptions/>
  <pageMargins left="0.6299212598425197" right="0.984251968503937" top="0.984251968503937" bottom="0.1968503937007874" header="0.5118110236220472" footer="0.1968503937007874"/>
  <pageSetup horizontalDpi="600" verticalDpi="600" orientation="portrait" paperSize="9" r:id="rId1"/>
  <ignoredErrors>
    <ignoredError sqref="E7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2"/>
  </sheetPr>
  <dimension ref="A2:L42"/>
  <sheetViews>
    <sheetView zoomScalePageLayoutView="0" workbookViewId="0" topLeftCell="A1">
      <selection activeCell="A2" sqref="A2:L2"/>
    </sheetView>
  </sheetViews>
  <sheetFormatPr defaultColWidth="9.00390625" defaultRowHeight="13.5"/>
  <cols>
    <col min="1" max="1" width="6.625" style="293" customWidth="1"/>
    <col min="2" max="3" width="9.00390625" style="293" customWidth="1"/>
    <col min="4" max="4" width="3.75390625" style="293" customWidth="1"/>
    <col min="5" max="5" width="7.50390625" style="293" customWidth="1"/>
    <col min="6" max="6" width="8.125" style="293" customWidth="1"/>
    <col min="7" max="7" width="6.625" style="293" customWidth="1"/>
    <col min="8" max="9" width="9.00390625" style="293" customWidth="1"/>
    <col min="10" max="10" width="3.75390625" style="293" customWidth="1"/>
    <col min="11" max="11" width="7.50390625" style="293" customWidth="1"/>
    <col min="12" max="12" width="8.125" style="293" customWidth="1"/>
    <col min="13" max="16384" width="9.00390625" style="293" customWidth="1"/>
  </cols>
  <sheetData>
    <row r="1" ht="18.75" customHeight="1"/>
    <row r="2" spans="1:12" ht="17.25">
      <c r="A2" s="729" t="s">
        <v>907</v>
      </c>
      <c r="B2" s="729"/>
      <c r="C2" s="729"/>
      <c r="D2" s="729"/>
      <c r="E2" s="729"/>
      <c r="F2" s="729"/>
      <c r="G2" s="729"/>
      <c r="H2" s="729"/>
      <c r="I2" s="729"/>
      <c r="J2" s="729"/>
      <c r="K2" s="729"/>
      <c r="L2" s="729"/>
    </row>
    <row r="3" spans="1:12" ht="14.25" customHeight="1">
      <c r="A3" s="294"/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</row>
    <row r="4" spans="9:12" ht="14.25" thickBot="1">
      <c r="I4" s="707" t="s">
        <v>974</v>
      </c>
      <c r="J4" s="707"/>
      <c r="K4" s="707"/>
      <c r="L4" s="707"/>
    </row>
    <row r="5" spans="1:12" ht="19.5" customHeight="1">
      <c r="A5" s="340" t="s">
        <v>1005</v>
      </c>
      <c r="B5" s="721" t="s">
        <v>1006</v>
      </c>
      <c r="C5" s="722"/>
      <c r="D5" s="723"/>
      <c r="E5" s="721" t="s">
        <v>1007</v>
      </c>
      <c r="F5" s="724"/>
      <c r="G5" s="341" t="s">
        <v>1005</v>
      </c>
      <c r="H5" s="721" t="s">
        <v>1006</v>
      </c>
      <c r="I5" s="722"/>
      <c r="J5" s="723"/>
      <c r="K5" s="721" t="s">
        <v>1008</v>
      </c>
      <c r="L5" s="722"/>
    </row>
    <row r="6" spans="1:12" ht="19.5" customHeight="1">
      <c r="A6" s="342">
        <v>1</v>
      </c>
      <c r="B6" s="725" t="s">
        <v>972</v>
      </c>
      <c r="C6" s="726"/>
      <c r="D6" s="727"/>
      <c r="E6" s="711">
        <v>8945695</v>
      </c>
      <c r="F6" s="719"/>
      <c r="G6" s="345">
        <v>31</v>
      </c>
      <c r="H6" s="725" t="s">
        <v>424</v>
      </c>
      <c r="I6" s="726"/>
      <c r="J6" s="727"/>
      <c r="K6" s="714">
        <v>482640</v>
      </c>
      <c r="L6" s="714"/>
    </row>
    <row r="7" spans="1:12" ht="19.5" customHeight="1">
      <c r="A7" s="343">
        <v>2</v>
      </c>
      <c r="B7" s="711" t="s">
        <v>357</v>
      </c>
      <c r="C7" s="712"/>
      <c r="D7" s="713"/>
      <c r="E7" s="711">
        <v>3688773</v>
      </c>
      <c r="F7" s="719"/>
      <c r="G7" s="346">
        <v>32</v>
      </c>
      <c r="H7" s="711" t="s">
        <v>425</v>
      </c>
      <c r="I7" s="712"/>
      <c r="J7" s="713"/>
      <c r="K7" s="714">
        <v>475513</v>
      </c>
      <c r="L7" s="714"/>
    </row>
    <row r="8" spans="1:12" ht="19.5" customHeight="1">
      <c r="A8" s="343">
        <v>3</v>
      </c>
      <c r="B8" s="711" t="s">
        <v>358</v>
      </c>
      <c r="C8" s="712"/>
      <c r="D8" s="713"/>
      <c r="E8" s="711">
        <v>2665314</v>
      </c>
      <c r="F8" s="719"/>
      <c r="G8" s="346">
        <v>33</v>
      </c>
      <c r="H8" s="711" t="s">
        <v>426</v>
      </c>
      <c r="I8" s="712"/>
      <c r="J8" s="713"/>
      <c r="K8" s="711">
        <v>474094</v>
      </c>
      <c r="L8" s="714"/>
    </row>
    <row r="9" spans="1:12" ht="19.5" customHeight="1">
      <c r="A9" s="343">
        <v>4</v>
      </c>
      <c r="B9" s="711" t="s">
        <v>359</v>
      </c>
      <c r="C9" s="712"/>
      <c r="D9" s="713"/>
      <c r="E9" s="711">
        <v>2263894</v>
      </c>
      <c r="F9" s="719"/>
      <c r="G9" s="346">
        <v>34</v>
      </c>
      <c r="H9" s="711" t="s">
        <v>427</v>
      </c>
      <c r="I9" s="712"/>
      <c r="J9" s="713"/>
      <c r="K9" s="711">
        <v>473919</v>
      </c>
      <c r="L9" s="714"/>
    </row>
    <row r="10" spans="1:12" ht="19.5" customHeight="1">
      <c r="A10" s="343">
        <v>5</v>
      </c>
      <c r="B10" s="711" t="s">
        <v>360</v>
      </c>
      <c r="C10" s="712"/>
      <c r="D10" s="713"/>
      <c r="E10" s="711">
        <v>1913545</v>
      </c>
      <c r="F10" s="719"/>
      <c r="G10" s="346">
        <v>35</v>
      </c>
      <c r="H10" s="711" t="s">
        <v>428</v>
      </c>
      <c r="I10" s="712"/>
      <c r="J10" s="713"/>
      <c r="K10" s="714">
        <v>462361</v>
      </c>
      <c r="L10" s="714"/>
    </row>
    <row r="11" spans="1:12" ht="19.5" customHeight="1">
      <c r="A11" s="343">
        <v>6</v>
      </c>
      <c r="B11" s="711" t="s">
        <v>361</v>
      </c>
      <c r="C11" s="712"/>
      <c r="D11" s="713"/>
      <c r="E11" s="711">
        <v>1544200</v>
      </c>
      <c r="F11" s="719"/>
      <c r="G11" s="346">
        <v>36</v>
      </c>
      <c r="H11" s="711" t="s">
        <v>429</v>
      </c>
      <c r="I11" s="712"/>
      <c r="J11" s="713"/>
      <c r="K11" s="714">
        <v>461357</v>
      </c>
      <c r="L11" s="714"/>
    </row>
    <row r="12" spans="1:12" ht="19.5" customHeight="1">
      <c r="A12" s="343">
        <v>7</v>
      </c>
      <c r="B12" s="711" t="s">
        <v>362</v>
      </c>
      <c r="C12" s="712"/>
      <c r="D12" s="713"/>
      <c r="E12" s="711">
        <v>1474015</v>
      </c>
      <c r="F12" s="719"/>
      <c r="G12" s="346">
        <v>37</v>
      </c>
      <c r="H12" s="711" t="s">
        <v>430</v>
      </c>
      <c r="I12" s="712"/>
      <c r="J12" s="713"/>
      <c r="K12" s="714">
        <v>453748</v>
      </c>
      <c r="L12" s="714"/>
    </row>
    <row r="13" spans="1:12" ht="19.5" customHeight="1">
      <c r="A13" s="343">
        <v>8</v>
      </c>
      <c r="B13" s="711" t="s">
        <v>363</v>
      </c>
      <c r="C13" s="712"/>
      <c r="D13" s="713"/>
      <c r="E13" s="711">
        <v>1463743</v>
      </c>
      <c r="F13" s="719"/>
      <c r="G13" s="346">
        <v>38</v>
      </c>
      <c r="H13" s="711" t="s">
        <v>431</v>
      </c>
      <c r="I13" s="712"/>
      <c r="J13" s="713"/>
      <c r="K13" s="714">
        <v>443766</v>
      </c>
      <c r="L13" s="714"/>
    </row>
    <row r="14" spans="1:12" ht="19.5" customHeight="1">
      <c r="A14" s="343">
        <v>9</v>
      </c>
      <c r="B14" s="711" t="s">
        <v>364</v>
      </c>
      <c r="C14" s="712"/>
      <c r="D14" s="713"/>
      <c r="E14" s="711">
        <v>1425512</v>
      </c>
      <c r="F14" s="719"/>
      <c r="G14" s="346">
        <v>39</v>
      </c>
      <c r="H14" s="711" t="s">
        <v>432</v>
      </c>
      <c r="I14" s="712"/>
      <c r="J14" s="713"/>
      <c r="K14" s="714">
        <v>426987</v>
      </c>
      <c r="L14" s="714"/>
    </row>
    <row r="15" spans="1:12" ht="19.5" customHeight="1">
      <c r="A15" s="343">
        <v>10</v>
      </c>
      <c r="B15" s="711" t="s">
        <v>249</v>
      </c>
      <c r="C15" s="712"/>
      <c r="D15" s="713"/>
      <c r="E15" s="711">
        <v>1222434</v>
      </c>
      <c r="F15" s="719"/>
      <c r="G15" s="346">
        <v>40</v>
      </c>
      <c r="H15" s="711" t="s">
        <v>433</v>
      </c>
      <c r="I15" s="712"/>
      <c r="J15" s="713"/>
      <c r="K15" s="714">
        <v>421953</v>
      </c>
      <c r="L15" s="714"/>
    </row>
    <row r="16" spans="1:12" ht="19.5" customHeight="1">
      <c r="A16" s="343">
        <v>11</v>
      </c>
      <c r="B16" s="711" t="s">
        <v>365</v>
      </c>
      <c r="C16" s="712"/>
      <c r="D16" s="713"/>
      <c r="E16" s="711">
        <v>1173843</v>
      </c>
      <c r="F16" s="719"/>
      <c r="G16" s="346">
        <v>41</v>
      </c>
      <c r="H16" s="711" t="s">
        <v>338</v>
      </c>
      <c r="I16" s="712"/>
      <c r="J16" s="713"/>
      <c r="K16" s="714">
        <v>421487</v>
      </c>
      <c r="L16" s="714"/>
    </row>
    <row r="17" spans="1:12" ht="19.5" customHeight="1">
      <c r="A17" s="343">
        <v>12</v>
      </c>
      <c r="B17" s="711" t="s">
        <v>367</v>
      </c>
      <c r="C17" s="712"/>
      <c r="D17" s="713"/>
      <c r="E17" s="711">
        <v>1045986</v>
      </c>
      <c r="F17" s="719"/>
      <c r="G17" s="346">
        <v>42</v>
      </c>
      <c r="H17" s="711" t="s">
        <v>434</v>
      </c>
      <c r="I17" s="712"/>
      <c r="J17" s="713"/>
      <c r="K17" s="714">
        <v>419429</v>
      </c>
      <c r="L17" s="714"/>
    </row>
    <row r="18" spans="1:12" ht="19.5" customHeight="1">
      <c r="A18" s="343">
        <v>13</v>
      </c>
      <c r="B18" s="711" t="s">
        <v>366</v>
      </c>
      <c r="C18" s="712"/>
      <c r="D18" s="713"/>
      <c r="E18" s="711">
        <v>976846</v>
      </c>
      <c r="F18" s="719"/>
      <c r="G18" s="346">
        <v>43</v>
      </c>
      <c r="H18" s="711" t="s">
        <v>435</v>
      </c>
      <c r="I18" s="712"/>
      <c r="J18" s="713"/>
      <c r="K18" s="714">
        <v>418325</v>
      </c>
      <c r="L18" s="714"/>
    </row>
    <row r="19" spans="1:12" ht="19.5" customHeight="1">
      <c r="A19" s="343">
        <v>14</v>
      </c>
      <c r="B19" s="711" t="s">
        <v>368</v>
      </c>
      <c r="C19" s="712"/>
      <c r="D19" s="713"/>
      <c r="E19" s="711">
        <v>961749</v>
      </c>
      <c r="F19" s="719"/>
      <c r="G19" s="346">
        <v>44</v>
      </c>
      <c r="H19" s="711" t="s">
        <v>336</v>
      </c>
      <c r="I19" s="712"/>
      <c r="J19" s="713"/>
      <c r="K19" s="714">
        <v>413136</v>
      </c>
      <c r="L19" s="714"/>
    </row>
    <row r="20" spans="1:12" ht="19.5" customHeight="1">
      <c r="A20" s="343">
        <v>15</v>
      </c>
      <c r="B20" s="711" t="s">
        <v>250</v>
      </c>
      <c r="C20" s="712"/>
      <c r="D20" s="713"/>
      <c r="E20" s="711">
        <v>841966</v>
      </c>
      <c r="F20" s="719"/>
      <c r="G20" s="346">
        <v>45</v>
      </c>
      <c r="H20" s="711" t="s">
        <v>337</v>
      </c>
      <c r="I20" s="712"/>
      <c r="J20" s="713"/>
      <c r="K20" s="714">
        <v>409657</v>
      </c>
      <c r="L20" s="714"/>
    </row>
    <row r="21" spans="1:12" ht="19.5" customHeight="1">
      <c r="A21" s="343">
        <v>16</v>
      </c>
      <c r="B21" s="711" t="s">
        <v>436</v>
      </c>
      <c r="C21" s="712"/>
      <c r="D21" s="713"/>
      <c r="E21" s="711">
        <v>811901</v>
      </c>
      <c r="F21" s="719"/>
      <c r="G21" s="346">
        <v>46</v>
      </c>
      <c r="H21" s="711" t="s">
        <v>437</v>
      </c>
      <c r="I21" s="712"/>
      <c r="J21" s="713"/>
      <c r="K21" s="714">
        <v>407978</v>
      </c>
      <c r="L21" s="714"/>
    </row>
    <row r="22" spans="1:12" ht="19.5" customHeight="1">
      <c r="A22" s="343">
        <v>17</v>
      </c>
      <c r="B22" s="711" t="s">
        <v>438</v>
      </c>
      <c r="C22" s="712"/>
      <c r="D22" s="713"/>
      <c r="E22" s="711">
        <v>800866</v>
      </c>
      <c r="F22" s="719"/>
      <c r="G22" s="346">
        <v>47</v>
      </c>
      <c r="H22" s="711" t="s">
        <v>439</v>
      </c>
      <c r="I22" s="712"/>
      <c r="J22" s="713"/>
      <c r="K22" s="714">
        <v>404012</v>
      </c>
      <c r="L22" s="714"/>
    </row>
    <row r="23" spans="1:12" ht="19.5" customHeight="1">
      <c r="A23" s="343">
        <v>18</v>
      </c>
      <c r="B23" s="711" t="s">
        <v>440</v>
      </c>
      <c r="C23" s="712"/>
      <c r="D23" s="713"/>
      <c r="E23" s="711">
        <v>734474</v>
      </c>
      <c r="F23" s="719"/>
      <c r="G23" s="346">
        <v>48</v>
      </c>
      <c r="H23" s="711" t="s">
        <v>441</v>
      </c>
      <c r="I23" s="712"/>
      <c r="J23" s="713"/>
      <c r="K23" s="714">
        <v>400583</v>
      </c>
      <c r="L23" s="714"/>
    </row>
    <row r="24" spans="1:12" ht="19.5" customHeight="1">
      <c r="A24" s="343">
        <v>19</v>
      </c>
      <c r="B24" s="711" t="s">
        <v>442</v>
      </c>
      <c r="C24" s="712"/>
      <c r="D24" s="713"/>
      <c r="E24" s="711">
        <v>717544</v>
      </c>
      <c r="F24" s="719"/>
      <c r="G24" s="346">
        <v>49</v>
      </c>
      <c r="H24" s="711" t="s">
        <v>443</v>
      </c>
      <c r="I24" s="712"/>
      <c r="J24" s="713"/>
      <c r="K24" s="714">
        <v>389341</v>
      </c>
      <c r="L24" s="714"/>
    </row>
    <row r="25" spans="1:12" ht="19.5" customHeight="1">
      <c r="A25" s="343">
        <v>20</v>
      </c>
      <c r="B25" s="711" t="s">
        <v>444</v>
      </c>
      <c r="C25" s="712"/>
      <c r="D25" s="713"/>
      <c r="E25" s="711">
        <v>716197</v>
      </c>
      <c r="F25" s="719"/>
      <c r="G25" s="346">
        <v>50</v>
      </c>
      <c r="H25" s="711" t="s">
        <v>445</v>
      </c>
      <c r="I25" s="712"/>
      <c r="J25" s="713"/>
      <c r="K25" s="714">
        <v>381511</v>
      </c>
      <c r="L25" s="714"/>
    </row>
    <row r="26" spans="1:12" ht="19.5" customHeight="1">
      <c r="A26" s="343">
        <v>21</v>
      </c>
      <c r="B26" s="711" t="s">
        <v>446</v>
      </c>
      <c r="C26" s="712"/>
      <c r="D26" s="713"/>
      <c r="E26" s="711">
        <v>709584</v>
      </c>
      <c r="F26" s="719"/>
      <c r="G26" s="346">
        <v>51</v>
      </c>
      <c r="H26" s="711" t="s">
        <v>246</v>
      </c>
      <c r="I26" s="712"/>
      <c r="J26" s="713"/>
      <c r="K26" s="714">
        <v>378566</v>
      </c>
      <c r="L26" s="714"/>
    </row>
    <row r="27" spans="1:12" ht="19.5" customHeight="1">
      <c r="A27" s="343">
        <v>22</v>
      </c>
      <c r="B27" s="711" t="s">
        <v>447</v>
      </c>
      <c r="C27" s="712"/>
      <c r="D27" s="713"/>
      <c r="E27" s="711">
        <v>609040</v>
      </c>
      <c r="F27" s="719"/>
      <c r="G27" s="346">
        <v>52</v>
      </c>
      <c r="H27" s="711" t="s">
        <v>448</v>
      </c>
      <c r="I27" s="712"/>
      <c r="J27" s="713"/>
      <c r="K27" s="714">
        <v>376665</v>
      </c>
      <c r="L27" s="714"/>
    </row>
    <row r="28" spans="1:12" ht="19.5" customHeight="1">
      <c r="A28" s="343">
        <v>23</v>
      </c>
      <c r="B28" s="711" t="s">
        <v>449</v>
      </c>
      <c r="C28" s="712"/>
      <c r="D28" s="713"/>
      <c r="E28" s="711">
        <v>605846</v>
      </c>
      <c r="F28" s="719"/>
      <c r="G28" s="346">
        <v>53</v>
      </c>
      <c r="H28" s="711" t="s">
        <v>450</v>
      </c>
      <c r="I28" s="712"/>
      <c r="J28" s="713"/>
      <c r="K28" s="714">
        <v>372357</v>
      </c>
      <c r="L28" s="714"/>
    </row>
    <row r="29" spans="1:12" ht="19.5" customHeight="1">
      <c r="A29" s="343">
        <v>24</v>
      </c>
      <c r="B29" s="711" t="s">
        <v>335</v>
      </c>
      <c r="C29" s="712"/>
      <c r="D29" s="713"/>
      <c r="E29" s="711">
        <v>580053</v>
      </c>
      <c r="F29" s="719"/>
      <c r="G29" s="346">
        <v>54</v>
      </c>
      <c r="H29" s="711" t="s">
        <v>451</v>
      </c>
      <c r="I29" s="712"/>
      <c r="J29" s="713"/>
      <c r="K29" s="714">
        <v>371302</v>
      </c>
      <c r="L29" s="714"/>
    </row>
    <row r="30" spans="1:12" ht="19.5" customHeight="1">
      <c r="A30" s="343">
        <v>25</v>
      </c>
      <c r="B30" s="711" t="s">
        <v>452</v>
      </c>
      <c r="C30" s="712"/>
      <c r="D30" s="713"/>
      <c r="E30" s="711">
        <v>536270</v>
      </c>
      <c r="F30" s="719"/>
      <c r="G30" s="346">
        <v>55</v>
      </c>
      <c r="H30" s="711" t="s">
        <v>453</v>
      </c>
      <c r="I30" s="712"/>
      <c r="J30" s="713"/>
      <c r="K30" s="714">
        <v>370364</v>
      </c>
      <c r="L30" s="714"/>
    </row>
    <row r="31" spans="1:12" ht="19.5" customHeight="1">
      <c r="A31" s="343">
        <v>26</v>
      </c>
      <c r="B31" s="711" t="s">
        <v>454</v>
      </c>
      <c r="C31" s="712"/>
      <c r="D31" s="713"/>
      <c r="E31" s="711">
        <v>517231</v>
      </c>
      <c r="F31" s="719"/>
      <c r="G31" s="346">
        <v>56</v>
      </c>
      <c r="H31" s="711" t="s">
        <v>455</v>
      </c>
      <c r="I31" s="712"/>
      <c r="J31" s="713"/>
      <c r="K31" s="714">
        <v>366591</v>
      </c>
      <c r="L31" s="714"/>
    </row>
    <row r="32" spans="1:12" ht="19.5" customHeight="1">
      <c r="A32" s="343">
        <v>27</v>
      </c>
      <c r="B32" s="711" t="s">
        <v>456</v>
      </c>
      <c r="C32" s="712"/>
      <c r="D32" s="713"/>
      <c r="E32" s="711">
        <v>511739</v>
      </c>
      <c r="F32" s="719"/>
      <c r="G32" s="346">
        <v>57</v>
      </c>
      <c r="H32" s="711" t="s">
        <v>247</v>
      </c>
      <c r="I32" s="712"/>
      <c r="J32" s="713"/>
      <c r="K32" s="714">
        <v>357359</v>
      </c>
      <c r="L32" s="714"/>
    </row>
    <row r="33" spans="1:12" ht="19.5" customHeight="1">
      <c r="A33" s="343">
        <v>28</v>
      </c>
      <c r="B33" s="711" t="s">
        <v>457</v>
      </c>
      <c r="C33" s="712"/>
      <c r="D33" s="713"/>
      <c r="E33" s="711">
        <v>509533</v>
      </c>
      <c r="F33" s="719"/>
      <c r="G33" s="346">
        <v>58</v>
      </c>
      <c r="H33" s="711" t="s">
        <v>458</v>
      </c>
      <c r="I33" s="712"/>
      <c r="J33" s="713"/>
      <c r="K33" s="714">
        <v>355798</v>
      </c>
      <c r="L33" s="714"/>
    </row>
    <row r="34" spans="1:12" ht="19.5" customHeight="1">
      <c r="A34" s="343">
        <v>29</v>
      </c>
      <c r="B34" s="711" t="s">
        <v>459</v>
      </c>
      <c r="C34" s="712"/>
      <c r="D34" s="713"/>
      <c r="E34" s="711">
        <v>500598</v>
      </c>
      <c r="F34" s="719"/>
      <c r="G34" s="347">
        <v>59</v>
      </c>
      <c r="H34" s="715" t="s">
        <v>460</v>
      </c>
      <c r="I34" s="716"/>
      <c r="J34" s="717"/>
      <c r="K34" s="718">
        <v>347095</v>
      </c>
      <c r="L34" s="718"/>
    </row>
    <row r="35" spans="1:12" ht="19.5" customHeight="1" thickBot="1">
      <c r="A35" s="344">
        <v>30</v>
      </c>
      <c r="B35" s="708" t="s">
        <v>461</v>
      </c>
      <c r="C35" s="709"/>
      <c r="D35" s="710"/>
      <c r="E35" s="708">
        <v>484457</v>
      </c>
      <c r="F35" s="720"/>
      <c r="G35" s="348">
        <v>60</v>
      </c>
      <c r="H35" s="708" t="s">
        <v>462</v>
      </c>
      <c r="I35" s="709"/>
      <c r="J35" s="710"/>
      <c r="K35" s="709">
        <v>343393</v>
      </c>
      <c r="L35" s="709"/>
    </row>
    <row r="36" ht="19.5" customHeight="1">
      <c r="A36" s="293" t="s">
        <v>269</v>
      </c>
    </row>
    <row r="37" ht="19.5" customHeight="1"/>
    <row r="38" ht="19.5" customHeight="1"/>
    <row r="39" ht="19.5" customHeight="1"/>
    <row r="40" ht="19.5" customHeight="1"/>
    <row r="41" ht="19.5" customHeight="1"/>
    <row r="42" spans="1:12" ht="27.75" customHeight="1">
      <c r="A42" s="728">
        <v>113</v>
      </c>
      <c r="B42" s="728"/>
      <c r="C42" s="728"/>
      <c r="D42" s="728"/>
      <c r="E42" s="728"/>
      <c r="F42" s="728"/>
      <c r="G42" s="728"/>
      <c r="H42" s="728"/>
      <c r="I42" s="728"/>
      <c r="J42" s="728"/>
      <c r="K42" s="728"/>
      <c r="L42" s="728"/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</sheetData>
  <sheetProtection/>
  <mergeCells count="127">
    <mergeCell ref="B17:D17"/>
    <mergeCell ref="E17:F17"/>
    <mergeCell ref="B13:D13"/>
    <mergeCell ref="E13:F13"/>
    <mergeCell ref="H5:J5"/>
    <mergeCell ref="K5:L5"/>
    <mergeCell ref="B6:D6"/>
    <mergeCell ref="E6:F6"/>
    <mergeCell ref="B23:D23"/>
    <mergeCell ref="B20:D20"/>
    <mergeCell ref="E20:F20"/>
    <mergeCell ref="B21:D21"/>
    <mergeCell ref="E21:F21"/>
    <mergeCell ref="E23:F23"/>
    <mergeCell ref="A42:L42"/>
    <mergeCell ref="A2:L2"/>
    <mergeCell ref="B22:D22"/>
    <mergeCell ref="E22:F22"/>
    <mergeCell ref="B18:D18"/>
    <mergeCell ref="E18:F18"/>
    <mergeCell ref="B19:D19"/>
    <mergeCell ref="E19:F19"/>
    <mergeCell ref="B16:D16"/>
    <mergeCell ref="E16:F16"/>
    <mergeCell ref="K8:L8"/>
    <mergeCell ref="H9:J9"/>
    <mergeCell ref="K9:L9"/>
    <mergeCell ref="H14:J14"/>
    <mergeCell ref="K14:L14"/>
    <mergeCell ref="H12:J12"/>
    <mergeCell ref="K12:L12"/>
    <mergeCell ref="H13:J13"/>
    <mergeCell ref="K13:L13"/>
    <mergeCell ref="H10:J10"/>
    <mergeCell ref="B24:D24"/>
    <mergeCell ref="E24:F24"/>
    <mergeCell ref="B25:D25"/>
    <mergeCell ref="E25:F25"/>
    <mergeCell ref="H16:J16"/>
    <mergeCell ref="K16:L16"/>
    <mergeCell ref="H17:J17"/>
    <mergeCell ref="K17:L17"/>
    <mergeCell ref="H22:J22"/>
    <mergeCell ref="K22:L22"/>
    <mergeCell ref="B7:D7"/>
    <mergeCell ref="E7:F7"/>
    <mergeCell ref="H6:J6"/>
    <mergeCell ref="K6:L6"/>
    <mergeCell ref="H7:J7"/>
    <mergeCell ref="K7:L7"/>
    <mergeCell ref="E15:F15"/>
    <mergeCell ref="B10:D10"/>
    <mergeCell ref="E10:F10"/>
    <mergeCell ref="B11:D11"/>
    <mergeCell ref="E11:F11"/>
    <mergeCell ref="B12:D12"/>
    <mergeCell ref="E12:F12"/>
    <mergeCell ref="B14:D14"/>
    <mergeCell ref="E14:F14"/>
    <mergeCell ref="B15:D15"/>
    <mergeCell ref="B30:D30"/>
    <mergeCell ref="E30:F30"/>
    <mergeCell ref="B31:D31"/>
    <mergeCell ref="E31:F31"/>
    <mergeCell ref="B5:D5"/>
    <mergeCell ref="E5:F5"/>
    <mergeCell ref="B8:D8"/>
    <mergeCell ref="E8:F8"/>
    <mergeCell ref="B9:D9"/>
    <mergeCell ref="E9:F9"/>
    <mergeCell ref="B35:D35"/>
    <mergeCell ref="E35:F35"/>
    <mergeCell ref="B32:D32"/>
    <mergeCell ref="E32:F32"/>
    <mergeCell ref="B33:D33"/>
    <mergeCell ref="E33:F33"/>
    <mergeCell ref="B34:D34"/>
    <mergeCell ref="E34:F34"/>
    <mergeCell ref="B28:D28"/>
    <mergeCell ref="E28:F28"/>
    <mergeCell ref="B29:D29"/>
    <mergeCell ref="E29:F29"/>
    <mergeCell ref="B26:D26"/>
    <mergeCell ref="E26:F26"/>
    <mergeCell ref="B27:D27"/>
    <mergeCell ref="E27:F27"/>
    <mergeCell ref="H8:J8"/>
    <mergeCell ref="K26:L26"/>
    <mergeCell ref="H27:J27"/>
    <mergeCell ref="K27:L27"/>
    <mergeCell ref="H24:J24"/>
    <mergeCell ref="K24:L24"/>
    <mergeCell ref="H25:J25"/>
    <mergeCell ref="K25:L25"/>
    <mergeCell ref="H18:J18"/>
    <mergeCell ref="K18:L18"/>
    <mergeCell ref="H26:J26"/>
    <mergeCell ref="K10:L10"/>
    <mergeCell ref="H11:J11"/>
    <mergeCell ref="K11:L11"/>
    <mergeCell ref="H15:J15"/>
    <mergeCell ref="K15:L15"/>
    <mergeCell ref="H19:J19"/>
    <mergeCell ref="K19:L19"/>
    <mergeCell ref="H23:J23"/>
    <mergeCell ref="K23:L23"/>
    <mergeCell ref="H20:J20"/>
    <mergeCell ref="K20:L20"/>
    <mergeCell ref="H21:J21"/>
    <mergeCell ref="K21:L21"/>
    <mergeCell ref="K31:L31"/>
    <mergeCell ref="H28:J28"/>
    <mergeCell ref="K28:L28"/>
    <mergeCell ref="H29:J29"/>
    <mergeCell ref="K29:L29"/>
    <mergeCell ref="H34:J34"/>
    <mergeCell ref="K34:L34"/>
    <mergeCell ref="I4:L4"/>
    <mergeCell ref="H35:J35"/>
    <mergeCell ref="K35:L35"/>
    <mergeCell ref="H32:J32"/>
    <mergeCell ref="K32:L32"/>
    <mergeCell ref="H33:J33"/>
    <mergeCell ref="K33:L33"/>
    <mergeCell ref="H30:J30"/>
    <mergeCell ref="K30:L30"/>
    <mergeCell ref="H31:J31"/>
  </mergeCells>
  <printOptions/>
  <pageMargins left="0.8661417322834646" right="0.5905511811023623" top="0.984251968503937" bottom="0" header="0.5118110236220472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2:G52"/>
  <sheetViews>
    <sheetView zoomScalePageLayoutView="0" workbookViewId="0" topLeftCell="A1">
      <selection activeCell="E6" sqref="E6:E7"/>
    </sheetView>
  </sheetViews>
  <sheetFormatPr defaultColWidth="9.00390625" defaultRowHeight="14.25" customHeight="1"/>
  <cols>
    <col min="1" max="9" width="11.625" style="20" customWidth="1"/>
    <col min="10" max="16384" width="9.00390625" style="20" customWidth="1"/>
  </cols>
  <sheetData>
    <row r="1" ht="18.75" customHeight="1"/>
    <row r="2" spans="1:7" ht="17.25">
      <c r="A2" s="484" t="s">
        <v>981</v>
      </c>
      <c r="B2" s="484"/>
      <c r="C2" s="484"/>
      <c r="D2" s="484"/>
      <c r="E2" s="484"/>
      <c r="F2" s="484"/>
      <c r="G2" s="484"/>
    </row>
    <row r="4" spans="1:7" ht="14.25" customHeight="1" thickBot="1">
      <c r="A4" s="20" t="s">
        <v>230</v>
      </c>
      <c r="F4" s="485" t="s">
        <v>369</v>
      </c>
      <c r="G4" s="485"/>
    </row>
    <row r="5" spans="1:7" ht="18" customHeight="1">
      <c r="A5" s="489" t="s">
        <v>231</v>
      </c>
      <c r="B5" s="492" t="s">
        <v>232</v>
      </c>
      <c r="C5" s="493"/>
      <c r="D5" s="493"/>
      <c r="E5" s="493"/>
      <c r="F5" s="494"/>
      <c r="G5" s="495" t="s">
        <v>960</v>
      </c>
    </row>
    <row r="6" spans="1:7" ht="18" customHeight="1">
      <c r="A6" s="490"/>
      <c r="B6" s="486" t="s">
        <v>233</v>
      </c>
      <c r="C6" s="486" t="s">
        <v>234</v>
      </c>
      <c r="D6" s="486" t="s">
        <v>235</v>
      </c>
      <c r="E6" s="486" t="s">
        <v>97</v>
      </c>
      <c r="F6" s="498" t="s">
        <v>897</v>
      </c>
      <c r="G6" s="496"/>
    </row>
    <row r="7" spans="1:7" ht="18" customHeight="1" thickBot="1">
      <c r="A7" s="491"/>
      <c r="B7" s="487"/>
      <c r="C7" s="487"/>
      <c r="D7" s="487"/>
      <c r="E7" s="487"/>
      <c r="F7" s="499"/>
      <c r="G7" s="497"/>
    </row>
    <row r="8" spans="1:7" ht="18" customHeight="1" thickTop="1">
      <c r="A8" s="21" t="s">
        <v>957</v>
      </c>
      <c r="B8" s="22">
        <f>SUM(B9:B22)</f>
        <v>128924</v>
      </c>
      <c r="C8" s="22">
        <f>SUM(C9:C22)</f>
        <v>138350</v>
      </c>
      <c r="D8" s="22">
        <f>SUM(D9:D22)</f>
        <v>146400</v>
      </c>
      <c r="E8" s="22">
        <f>SUM(E9:E22)</f>
        <v>150384</v>
      </c>
      <c r="F8" s="153">
        <f>SUM(F9:F22)</f>
        <v>154393</v>
      </c>
      <c r="G8" s="23">
        <f>(F8/E8-1)*100</f>
        <v>2.6658421108628483</v>
      </c>
    </row>
    <row r="9" spans="1:7" ht="18" customHeight="1">
      <c r="A9" s="21" t="s">
        <v>214</v>
      </c>
      <c r="B9" s="352">
        <v>6068</v>
      </c>
      <c r="C9" s="352">
        <v>6233</v>
      </c>
      <c r="D9" s="352">
        <v>6048</v>
      </c>
      <c r="E9" s="352">
        <v>6130</v>
      </c>
      <c r="F9" s="152">
        <v>6465</v>
      </c>
      <c r="G9" s="23">
        <f aca="true" t="shared" si="0" ref="G9:G22">(F9/E9-1)*100</f>
        <v>5.464926590538344</v>
      </c>
    </row>
    <row r="10" spans="1:7" ht="18" customHeight="1">
      <c r="A10" s="21" t="s">
        <v>1019</v>
      </c>
      <c r="B10" s="352">
        <v>2335</v>
      </c>
      <c r="C10" s="352">
        <v>2484</v>
      </c>
      <c r="D10" s="352">
        <v>2390</v>
      </c>
      <c r="E10" s="352">
        <v>2323</v>
      </c>
      <c r="F10" s="353">
        <v>2359</v>
      </c>
      <c r="G10" s="23">
        <f t="shared" si="0"/>
        <v>1.549720189410242</v>
      </c>
    </row>
    <row r="11" spans="1:7" ht="18" customHeight="1">
      <c r="A11" s="21" t="s">
        <v>1020</v>
      </c>
      <c r="B11" s="352">
        <v>3550</v>
      </c>
      <c r="C11" s="352">
        <v>3052</v>
      </c>
      <c r="D11" s="352">
        <v>2937</v>
      </c>
      <c r="E11" s="352">
        <v>2817</v>
      </c>
      <c r="F11" s="353">
        <v>2976</v>
      </c>
      <c r="G11" s="23">
        <f t="shared" si="0"/>
        <v>5.6443024494142735</v>
      </c>
    </row>
    <row r="12" spans="1:7" ht="18" customHeight="1">
      <c r="A12" s="21" t="s">
        <v>217</v>
      </c>
      <c r="B12" s="352">
        <v>20356</v>
      </c>
      <c r="C12" s="352">
        <v>21306</v>
      </c>
      <c r="D12" s="352">
        <v>22491</v>
      </c>
      <c r="E12" s="352">
        <v>23366</v>
      </c>
      <c r="F12" s="353">
        <v>24243</v>
      </c>
      <c r="G12" s="23">
        <f t="shared" si="0"/>
        <v>3.753316785072336</v>
      </c>
    </row>
    <row r="13" spans="1:7" ht="18" customHeight="1">
      <c r="A13" s="21" t="s">
        <v>218</v>
      </c>
      <c r="B13" s="352">
        <v>14991</v>
      </c>
      <c r="C13" s="352">
        <v>17525</v>
      </c>
      <c r="D13" s="352">
        <v>19459</v>
      </c>
      <c r="E13" s="352">
        <v>20203</v>
      </c>
      <c r="F13" s="353">
        <v>21373</v>
      </c>
      <c r="G13" s="23">
        <f t="shared" si="0"/>
        <v>5.791219125872393</v>
      </c>
    </row>
    <row r="14" spans="1:7" ht="18" customHeight="1">
      <c r="A14" s="21" t="s">
        <v>219</v>
      </c>
      <c r="B14" s="352">
        <v>5578</v>
      </c>
      <c r="C14" s="352">
        <v>5824</v>
      </c>
      <c r="D14" s="352">
        <v>5990</v>
      </c>
      <c r="E14" s="352">
        <v>6076</v>
      </c>
      <c r="F14" s="353">
        <v>6154</v>
      </c>
      <c r="G14" s="23">
        <f t="shared" si="0"/>
        <v>1.283739302172493</v>
      </c>
    </row>
    <row r="15" spans="1:7" ht="18" customHeight="1">
      <c r="A15" s="21" t="s">
        <v>1021</v>
      </c>
      <c r="B15" s="352">
        <v>13871</v>
      </c>
      <c r="C15" s="352">
        <v>15437</v>
      </c>
      <c r="D15" s="352">
        <v>17125</v>
      </c>
      <c r="E15" s="352">
        <v>18091</v>
      </c>
      <c r="F15" s="353">
        <v>18647</v>
      </c>
      <c r="G15" s="23">
        <f t="shared" si="0"/>
        <v>3.0733513901940235</v>
      </c>
    </row>
    <row r="16" spans="1:7" ht="18" customHeight="1">
      <c r="A16" s="21" t="s">
        <v>1022</v>
      </c>
      <c r="B16" s="352">
        <v>14014</v>
      </c>
      <c r="C16" s="352">
        <v>15101</v>
      </c>
      <c r="D16" s="352">
        <v>15268</v>
      </c>
      <c r="E16" s="352">
        <v>15635</v>
      </c>
      <c r="F16" s="353">
        <v>15821</v>
      </c>
      <c r="G16" s="23">
        <f t="shared" si="0"/>
        <v>1.189638631275991</v>
      </c>
    </row>
    <row r="17" spans="1:7" ht="18" customHeight="1">
      <c r="A17" s="21" t="s">
        <v>1023</v>
      </c>
      <c r="B17" s="352">
        <v>14017</v>
      </c>
      <c r="C17" s="352">
        <v>14146</v>
      </c>
      <c r="D17" s="352">
        <v>14823</v>
      </c>
      <c r="E17" s="352">
        <v>14852</v>
      </c>
      <c r="F17" s="353">
        <v>14729</v>
      </c>
      <c r="G17" s="23">
        <f t="shared" si="0"/>
        <v>-0.8281712900619409</v>
      </c>
    </row>
    <row r="18" spans="1:7" ht="18" customHeight="1">
      <c r="A18" s="21" t="s">
        <v>223</v>
      </c>
      <c r="B18" s="352">
        <v>8632</v>
      </c>
      <c r="C18" s="352">
        <v>9775</v>
      </c>
      <c r="D18" s="352">
        <v>10582</v>
      </c>
      <c r="E18" s="352">
        <v>10967</v>
      </c>
      <c r="F18" s="353">
        <v>11316</v>
      </c>
      <c r="G18" s="23">
        <f t="shared" si="0"/>
        <v>3.182274095012305</v>
      </c>
    </row>
    <row r="19" spans="1:7" ht="18" customHeight="1">
      <c r="A19" s="21" t="s">
        <v>225</v>
      </c>
      <c r="B19" s="352">
        <v>214</v>
      </c>
      <c r="C19" s="352">
        <v>185</v>
      </c>
      <c r="D19" s="352">
        <v>236</v>
      </c>
      <c r="E19" s="352">
        <v>145</v>
      </c>
      <c r="F19" s="353">
        <v>131</v>
      </c>
      <c r="G19" s="23">
        <f t="shared" si="0"/>
        <v>-9.6551724137931</v>
      </c>
    </row>
    <row r="20" spans="1:7" ht="18" customHeight="1">
      <c r="A20" s="21" t="s">
        <v>1024</v>
      </c>
      <c r="B20" s="352">
        <v>12033</v>
      </c>
      <c r="C20" s="352">
        <v>13228</v>
      </c>
      <c r="D20" s="352">
        <v>13790</v>
      </c>
      <c r="E20" s="352">
        <v>14019</v>
      </c>
      <c r="F20" s="353">
        <v>14158</v>
      </c>
      <c r="G20" s="23">
        <f t="shared" si="0"/>
        <v>0.9915115200799018</v>
      </c>
    </row>
    <row r="21" spans="1:7" ht="18" customHeight="1">
      <c r="A21" s="21" t="s">
        <v>1025</v>
      </c>
      <c r="B21" s="352">
        <v>11827</v>
      </c>
      <c r="C21" s="352">
        <v>12624</v>
      </c>
      <c r="D21" s="352">
        <v>13815</v>
      </c>
      <c r="E21" s="352">
        <v>14314</v>
      </c>
      <c r="F21" s="353">
        <v>14609</v>
      </c>
      <c r="G21" s="23">
        <f t="shared" si="0"/>
        <v>2.0609193796283343</v>
      </c>
    </row>
    <row r="22" spans="1:7" ht="18" customHeight="1" thickBot="1">
      <c r="A22" s="24" t="s">
        <v>229</v>
      </c>
      <c r="B22" s="354">
        <v>1438</v>
      </c>
      <c r="C22" s="354">
        <v>1430</v>
      </c>
      <c r="D22" s="354">
        <v>1446</v>
      </c>
      <c r="E22" s="354">
        <v>1446</v>
      </c>
      <c r="F22" s="353">
        <v>1412</v>
      </c>
      <c r="G22" s="23">
        <f t="shared" si="0"/>
        <v>-2.3513139695712337</v>
      </c>
    </row>
    <row r="23" spans="6:7" ht="14.25" customHeight="1">
      <c r="F23" s="151"/>
      <c r="G23" s="151"/>
    </row>
    <row r="26" spans="1:7" ht="14.25" customHeight="1">
      <c r="A26" s="488"/>
      <c r="B26" s="488"/>
      <c r="C26" s="488"/>
      <c r="D26" s="488"/>
      <c r="E26" s="488"/>
      <c r="F26" s="488"/>
      <c r="G26" s="488"/>
    </row>
    <row r="27" spans="1:7" ht="14.25" customHeight="1" thickBot="1">
      <c r="A27" s="20" t="s">
        <v>237</v>
      </c>
      <c r="F27" s="485" t="s">
        <v>369</v>
      </c>
      <c r="G27" s="485"/>
    </row>
    <row r="28" spans="1:7" ht="18" customHeight="1">
      <c r="A28" s="489" t="s">
        <v>231</v>
      </c>
      <c r="B28" s="492" t="s">
        <v>238</v>
      </c>
      <c r="C28" s="493"/>
      <c r="D28" s="493"/>
      <c r="E28" s="493"/>
      <c r="F28" s="494"/>
      <c r="G28" s="495" t="s">
        <v>960</v>
      </c>
    </row>
    <row r="29" spans="1:7" ht="18" customHeight="1">
      <c r="A29" s="490"/>
      <c r="B29" s="486" t="s">
        <v>233</v>
      </c>
      <c r="C29" s="486" t="s">
        <v>234</v>
      </c>
      <c r="D29" s="486" t="s">
        <v>235</v>
      </c>
      <c r="E29" s="486" t="s">
        <v>97</v>
      </c>
      <c r="F29" s="498" t="s">
        <v>1038</v>
      </c>
      <c r="G29" s="496"/>
    </row>
    <row r="30" spans="1:7" ht="18" customHeight="1" thickBot="1">
      <c r="A30" s="491"/>
      <c r="B30" s="487"/>
      <c r="C30" s="487"/>
      <c r="D30" s="487"/>
      <c r="E30" s="487"/>
      <c r="F30" s="500"/>
      <c r="G30" s="497"/>
    </row>
    <row r="31" spans="1:7" ht="18" customHeight="1" thickTop="1">
      <c r="A31" s="21" t="s">
        <v>957</v>
      </c>
      <c r="B31" s="44">
        <f>SUM(B32:B45)</f>
        <v>359071</v>
      </c>
      <c r="C31" s="44">
        <f>SUM(C32:C45)</f>
        <v>360568</v>
      </c>
      <c r="D31" s="44">
        <f>SUM(D32:D45)</f>
        <v>359536</v>
      </c>
      <c r="E31" s="44">
        <f>SUM(E32:E45)</f>
        <v>355004</v>
      </c>
      <c r="F31" s="45">
        <f>SUM(F32:F45)</f>
        <v>347095</v>
      </c>
      <c r="G31" s="23">
        <f>(F31/E31-1)*100</f>
        <v>-2.227862221270749</v>
      </c>
    </row>
    <row r="32" spans="1:7" ht="18" customHeight="1">
      <c r="A32" s="21" t="s">
        <v>214</v>
      </c>
      <c r="B32" s="355">
        <v>14013</v>
      </c>
      <c r="C32" s="355">
        <v>13479</v>
      </c>
      <c r="D32" s="355">
        <v>12229</v>
      </c>
      <c r="E32" s="355">
        <v>11978</v>
      </c>
      <c r="F32" s="356">
        <v>12171</v>
      </c>
      <c r="G32" s="23">
        <f aca="true" t="shared" si="1" ref="G32:G45">(F32/E32-1)*100</f>
        <v>1.6112873601602962</v>
      </c>
    </row>
    <row r="33" spans="1:7" ht="18" customHeight="1">
      <c r="A33" s="21" t="s">
        <v>1019</v>
      </c>
      <c r="B33" s="355">
        <v>4744</v>
      </c>
      <c r="C33" s="355">
        <v>4693</v>
      </c>
      <c r="D33" s="355">
        <v>3969</v>
      </c>
      <c r="E33" s="355">
        <v>3806</v>
      </c>
      <c r="F33" s="356">
        <v>3618</v>
      </c>
      <c r="G33" s="23">
        <f t="shared" si="1"/>
        <v>-4.939569101418817</v>
      </c>
    </row>
    <row r="34" spans="1:7" ht="18" customHeight="1">
      <c r="A34" s="21" t="s">
        <v>1020</v>
      </c>
      <c r="B34" s="355">
        <v>8152</v>
      </c>
      <c r="C34" s="355">
        <v>6164</v>
      </c>
      <c r="D34" s="355">
        <v>5756</v>
      </c>
      <c r="E34" s="355">
        <v>5500</v>
      </c>
      <c r="F34" s="356">
        <v>5568</v>
      </c>
      <c r="G34" s="23">
        <f t="shared" si="1"/>
        <v>1.2363636363636354</v>
      </c>
    </row>
    <row r="35" spans="1:7" ht="18" customHeight="1">
      <c r="A35" s="21" t="s">
        <v>217</v>
      </c>
      <c r="B35" s="355">
        <v>52263</v>
      </c>
      <c r="C35" s="355">
        <v>50862</v>
      </c>
      <c r="D35" s="355">
        <v>50673</v>
      </c>
      <c r="E35" s="355">
        <v>50440</v>
      </c>
      <c r="F35" s="356">
        <v>49319</v>
      </c>
      <c r="G35" s="23">
        <f t="shared" si="1"/>
        <v>-2.222442505947664</v>
      </c>
    </row>
    <row r="36" spans="1:7" ht="18" customHeight="1">
      <c r="A36" s="21" t="s">
        <v>218</v>
      </c>
      <c r="B36" s="355">
        <v>47599</v>
      </c>
      <c r="C36" s="355">
        <v>51823</v>
      </c>
      <c r="D36" s="355">
        <v>53642</v>
      </c>
      <c r="E36" s="355">
        <v>52771</v>
      </c>
      <c r="F36" s="356">
        <v>53256</v>
      </c>
      <c r="G36" s="23">
        <f t="shared" si="1"/>
        <v>0.9190653957666051</v>
      </c>
    </row>
    <row r="37" spans="1:7" ht="18" customHeight="1">
      <c r="A37" s="21" t="s">
        <v>219</v>
      </c>
      <c r="B37" s="355">
        <v>14111</v>
      </c>
      <c r="C37" s="355">
        <v>13830</v>
      </c>
      <c r="D37" s="355">
        <v>13196</v>
      </c>
      <c r="E37" s="355">
        <v>12896</v>
      </c>
      <c r="F37" s="356">
        <v>12374</v>
      </c>
      <c r="G37" s="23">
        <f t="shared" si="1"/>
        <v>-4.047766749379655</v>
      </c>
    </row>
    <row r="38" spans="1:7" ht="18" customHeight="1">
      <c r="A38" s="21" t="s">
        <v>1021</v>
      </c>
      <c r="B38" s="355">
        <v>40016</v>
      </c>
      <c r="C38" s="355">
        <v>41246</v>
      </c>
      <c r="D38" s="355">
        <v>43157</v>
      </c>
      <c r="E38" s="355">
        <v>44260</v>
      </c>
      <c r="F38" s="356">
        <v>43359</v>
      </c>
      <c r="G38" s="23">
        <f t="shared" si="1"/>
        <v>-2.035698147311338</v>
      </c>
    </row>
    <row r="39" spans="1:7" ht="18" customHeight="1">
      <c r="A39" s="21" t="s">
        <v>1022</v>
      </c>
      <c r="B39" s="355">
        <v>36014</v>
      </c>
      <c r="C39" s="355">
        <v>36527</v>
      </c>
      <c r="D39" s="355">
        <v>35276</v>
      </c>
      <c r="E39" s="355">
        <v>34762</v>
      </c>
      <c r="F39" s="356">
        <v>33363</v>
      </c>
      <c r="G39" s="23">
        <f t="shared" si="1"/>
        <v>-4.0245095218917175</v>
      </c>
    </row>
    <row r="40" spans="1:7" ht="18" customHeight="1">
      <c r="A40" s="21" t="s">
        <v>1023</v>
      </c>
      <c r="B40" s="355">
        <v>40378</v>
      </c>
      <c r="C40" s="355">
        <v>37521</v>
      </c>
      <c r="D40" s="355">
        <v>37321</v>
      </c>
      <c r="E40" s="355">
        <v>36125</v>
      </c>
      <c r="F40" s="356">
        <v>34562</v>
      </c>
      <c r="G40" s="23">
        <f t="shared" si="1"/>
        <v>-4.32664359861592</v>
      </c>
    </row>
    <row r="41" spans="1:7" ht="18" customHeight="1">
      <c r="A41" s="21" t="s">
        <v>223</v>
      </c>
      <c r="B41" s="355">
        <v>29398</v>
      </c>
      <c r="C41" s="355">
        <v>31205</v>
      </c>
      <c r="D41" s="355">
        <v>31329</v>
      </c>
      <c r="E41" s="355">
        <v>30822</v>
      </c>
      <c r="F41" s="356">
        <v>30042</v>
      </c>
      <c r="G41" s="23">
        <f t="shared" si="1"/>
        <v>-2.530659918240219</v>
      </c>
    </row>
    <row r="42" spans="1:7" ht="18" customHeight="1">
      <c r="A42" s="21" t="s">
        <v>225</v>
      </c>
      <c r="B42" s="355">
        <v>609</v>
      </c>
      <c r="C42" s="355">
        <v>522</v>
      </c>
      <c r="D42" s="355">
        <v>527</v>
      </c>
      <c r="E42" s="355">
        <v>388</v>
      </c>
      <c r="F42" s="356">
        <v>329</v>
      </c>
      <c r="G42" s="23">
        <f t="shared" si="1"/>
        <v>-15.20618556701031</v>
      </c>
    </row>
    <row r="43" spans="1:7" ht="18" customHeight="1">
      <c r="A43" s="21" t="s">
        <v>1024</v>
      </c>
      <c r="B43" s="355">
        <v>34367</v>
      </c>
      <c r="C43" s="355">
        <v>35170</v>
      </c>
      <c r="D43" s="355">
        <v>34837</v>
      </c>
      <c r="E43" s="355">
        <v>33951</v>
      </c>
      <c r="F43" s="356">
        <v>32760</v>
      </c>
      <c r="G43" s="23">
        <f t="shared" si="1"/>
        <v>-3.5079968189449473</v>
      </c>
    </row>
    <row r="44" spans="1:7" ht="18" customHeight="1">
      <c r="A44" s="21" t="s">
        <v>1025</v>
      </c>
      <c r="B44" s="355">
        <v>32759</v>
      </c>
      <c r="C44" s="355">
        <v>33127</v>
      </c>
      <c r="D44" s="355">
        <v>33581</v>
      </c>
      <c r="E44" s="355">
        <v>33548</v>
      </c>
      <c r="F44" s="356">
        <v>32928</v>
      </c>
      <c r="G44" s="23">
        <f t="shared" si="1"/>
        <v>-1.8480982472874663</v>
      </c>
    </row>
    <row r="45" spans="1:7" ht="18" customHeight="1" thickBot="1">
      <c r="A45" s="24" t="s">
        <v>229</v>
      </c>
      <c r="B45" s="286">
        <v>4648</v>
      </c>
      <c r="C45" s="286">
        <v>4399</v>
      </c>
      <c r="D45" s="286">
        <v>4043</v>
      </c>
      <c r="E45" s="286">
        <v>3757</v>
      </c>
      <c r="F45" s="357">
        <v>3446</v>
      </c>
      <c r="G45" s="25">
        <f t="shared" si="1"/>
        <v>-8.277881288261913</v>
      </c>
    </row>
    <row r="52" spans="1:7" ht="22.5" customHeight="1">
      <c r="A52" s="488">
        <v>49</v>
      </c>
      <c r="B52" s="488"/>
      <c r="C52" s="488"/>
      <c r="D52" s="488"/>
      <c r="E52" s="488"/>
      <c r="F52" s="488"/>
      <c r="G52" s="488"/>
    </row>
  </sheetData>
  <sheetProtection/>
  <mergeCells count="21">
    <mergeCell ref="F29:F30"/>
    <mergeCell ref="D6:D7"/>
    <mergeCell ref="D29:D30"/>
    <mergeCell ref="F6:F7"/>
    <mergeCell ref="A52:G52"/>
    <mergeCell ref="A28:A30"/>
    <mergeCell ref="B28:F28"/>
    <mergeCell ref="G28:G30"/>
    <mergeCell ref="B29:B30"/>
    <mergeCell ref="C6:C7"/>
    <mergeCell ref="C29:C30"/>
    <mergeCell ref="E29:E30"/>
    <mergeCell ref="A2:G2"/>
    <mergeCell ref="F4:G4"/>
    <mergeCell ref="F27:G27"/>
    <mergeCell ref="E6:E7"/>
    <mergeCell ref="A26:G26"/>
    <mergeCell ref="A5:A7"/>
    <mergeCell ref="B5:F5"/>
    <mergeCell ref="B6:B7"/>
    <mergeCell ref="G5:G7"/>
  </mergeCells>
  <printOptions/>
  <pageMargins left="1.0236220472440944" right="0.5905511811023623" top="0.1968503937007874" bottom="0.1968503937007874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H2551"/>
  <sheetViews>
    <sheetView zoomScalePageLayoutView="0" workbookViewId="0" topLeftCell="A1">
      <pane ySplit="1" topLeftCell="A2" activePane="bottomLeft" state="frozen"/>
      <selection pane="topLeft" activeCell="A1" sqref="A1:D4"/>
      <selection pane="bottomLeft" activeCell="B5" sqref="B5"/>
    </sheetView>
  </sheetViews>
  <sheetFormatPr defaultColWidth="9.00390625" defaultRowHeight="15.75" customHeight="1"/>
  <cols>
    <col min="1" max="1" width="17.25390625" style="160" customWidth="1"/>
    <col min="2" max="2" width="9.75390625" style="160" customWidth="1"/>
    <col min="3" max="3" width="10.00390625" style="154" customWidth="1"/>
    <col min="4" max="4" width="10.00390625" style="154" hidden="1" customWidth="1"/>
    <col min="5" max="5" width="14.375" style="157" customWidth="1"/>
    <col min="6" max="6" width="14.25390625" style="157" customWidth="1"/>
    <col min="7" max="7" width="14.375" style="164" customWidth="1"/>
    <col min="8" max="8" width="12.25390625" style="164" customWidth="1"/>
    <col min="9" max="16384" width="9.00390625" style="158" customWidth="1"/>
  </cols>
  <sheetData>
    <row r="1" spans="1:8" s="154" customFormat="1" ht="15.75" customHeight="1">
      <c r="A1" s="175" t="s">
        <v>486</v>
      </c>
      <c r="B1" s="175" t="s">
        <v>487</v>
      </c>
      <c r="C1" s="180" t="s">
        <v>488</v>
      </c>
      <c r="D1" s="167" t="s">
        <v>489</v>
      </c>
      <c r="E1" s="168" t="s">
        <v>490</v>
      </c>
      <c r="F1" s="184" t="s">
        <v>491</v>
      </c>
      <c r="G1" s="185" t="s">
        <v>492</v>
      </c>
      <c r="H1" s="186" t="s">
        <v>493</v>
      </c>
    </row>
    <row r="2" spans="1:8" s="156" customFormat="1" ht="15.75" customHeight="1">
      <c r="A2" s="176"/>
      <c r="B2" s="165" t="s">
        <v>494</v>
      </c>
      <c r="C2" s="181">
        <v>1</v>
      </c>
      <c r="D2" s="136"/>
      <c r="E2" s="427">
        <f>SUM(E3:E134)</f>
        <v>6465</v>
      </c>
      <c r="F2" s="427">
        <f>SUM(F3:F134)</f>
        <v>12171</v>
      </c>
      <c r="G2" s="155">
        <f>SUM(G3:G134)</f>
        <v>6130</v>
      </c>
      <c r="H2" s="155">
        <f>SUM(H3:H134)</f>
        <v>11978</v>
      </c>
    </row>
    <row r="3" spans="1:8" ht="15.75" customHeight="1">
      <c r="A3" s="176" t="s">
        <v>495</v>
      </c>
      <c r="B3" s="178" t="s">
        <v>496</v>
      </c>
      <c r="C3" s="181">
        <v>1</v>
      </c>
      <c r="D3" s="136" t="s">
        <v>497</v>
      </c>
      <c r="E3" s="426">
        <v>134</v>
      </c>
      <c r="F3" s="426">
        <v>196</v>
      </c>
      <c r="G3" s="157">
        <v>118</v>
      </c>
      <c r="H3" s="157">
        <v>198</v>
      </c>
    </row>
    <row r="4" spans="1:8" ht="15.75" customHeight="1">
      <c r="A4" s="176" t="s">
        <v>495</v>
      </c>
      <c r="B4" s="178" t="s">
        <v>498</v>
      </c>
      <c r="C4" s="181">
        <v>1</v>
      </c>
      <c r="D4" s="136" t="s">
        <v>497</v>
      </c>
      <c r="E4" s="426">
        <v>36</v>
      </c>
      <c r="F4" s="426">
        <v>72</v>
      </c>
      <c r="G4" s="157">
        <v>37</v>
      </c>
      <c r="H4" s="157">
        <v>73</v>
      </c>
    </row>
    <row r="5" spans="1:8" ht="15.75" customHeight="1">
      <c r="A5" s="176" t="s">
        <v>495</v>
      </c>
      <c r="B5" s="178" t="s">
        <v>499</v>
      </c>
      <c r="C5" s="181">
        <v>1</v>
      </c>
      <c r="D5" s="136" t="s">
        <v>497</v>
      </c>
      <c r="E5" s="426">
        <v>146</v>
      </c>
      <c r="F5" s="426">
        <v>325</v>
      </c>
      <c r="G5" s="157" t="s">
        <v>7</v>
      </c>
      <c r="H5" s="157" t="s">
        <v>7</v>
      </c>
    </row>
    <row r="6" spans="1:8" ht="15.75" customHeight="1">
      <c r="A6" s="176" t="s">
        <v>495</v>
      </c>
      <c r="B6" s="178" t="s">
        <v>500</v>
      </c>
      <c r="C6" s="181">
        <v>1</v>
      </c>
      <c r="D6" s="136" t="s">
        <v>497</v>
      </c>
      <c r="E6" s="426">
        <v>86</v>
      </c>
      <c r="F6" s="426">
        <v>193</v>
      </c>
      <c r="G6" s="157">
        <v>78</v>
      </c>
      <c r="H6" s="157">
        <v>175</v>
      </c>
    </row>
    <row r="7" spans="1:8" ht="15.75" customHeight="1">
      <c r="A7" s="176" t="s">
        <v>495</v>
      </c>
      <c r="B7" s="178" t="s">
        <v>501</v>
      </c>
      <c r="C7" s="181">
        <v>1</v>
      </c>
      <c r="D7" s="136" t="s">
        <v>497</v>
      </c>
      <c r="E7" s="426">
        <v>57</v>
      </c>
      <c r="F7" s="426">
        <v>113</v>
      </c>
      <c r="G7" s="157">
        <v>10</v>
      </c>
      <c r="H7" s="157">
        <v>27</v>
      </c>
    </row>
    <row r="8" spans="1:8" ht="15.75" customHeight="1">
      <c r="A8" s="176" t="s">
        <v>502</v>
      </c>
      <c r="B8" s="178" t="s">
        <v>496</v>
      </c>
      <c r="C8" s="181">
        <v>1</v>
      </c>
      <c r="D8" s="136" t="s">
        <v>497</v>
      </c>
      <c r="E8" s="426">
        <v>105</v>
      </c>
      <c r="F8" s="426">
        <v>165</v>
      </c>
      <c r="G8" s="157">
        <v>138</v>
      </c>
      <c r="H8" s="157">
        <v>247</v>
      </c>
    </row>
    <row r="9" spans="1:8" ht="15.75" customHeight="1">
      <c r="A9" s="176" t="s">
        <v>502</v>
      </c>
      <c r="B9" s="178" t="s">
        <v>498</v>
      </c>
      <c r="C9" s="181">
        <v>1</v>
      </c>
      <c r="D9" s="136" t="s">
        <v>497</v>
      </c>
      <c r="E9" s="426">
        <v>50</v>
      </c>
      <c r="F9" s="426">
        <v>78</v>
      </c>
      <c r="G9" s="157">
        <v>34</v>
      </c>
      <c r="H9" s="157">
        <v>68</v>
      </c>
    </row>
    <row r="10" spans="1:8" ht="15.75" customHeight="1">
      <c r="A10" s="176" t="s">
        <v>502</v>
      </c>
      <c r="B10" s="178" t="s">
        <v>499</v>
      </c>
      <c r="C10" s="181">
        <v>1</v>
      </c>
      <c r="D10" s="136" t="s">
        <v>497</v>
      </c>
      <c r="E10" s="426">
        <v>71</v>
      </c>
      <c r="F10" s="426">
        <v>116</v>
      </c>
      <c r="G10" s="157">
        <v>62</v>
      </c>
      <c r="H10" s="157">
        <v>108</v>
      </c>
    </row>
    <row r="11" spans="1:8" ht="15.75" customHeight="1">
      <c r="A11" s="176" t="s">
        <v>502</v>
      </c>
      <c r="B11" s="178" t="s">
        <v>500</v>
      </c>
      <c r="C11" s="181">
        <v>1</v>
      </c>
      <c r="D11" s="136" t="s">
        <v>497</v>
      </c>
      <c r="E11" s="426">
        <v>26</v>
      </c>
      <c r="F11" s="426">
        <v>45</v>
      </c>
      <c r="G11" s="157">
        <v>26</v>
      </c>
      <c r="H11" s="157">
        <v>44</v>
      </c>
    </row>
    <row r="12" spans="1:8" ht="15.75" customHeight="1">
      <c r="A12" s="176" t="s">
        <v>502</v>
      </c>
      <c r="B12" s="178" t="s">
        <v>501</v>
      </c>
      <c r="C12" s="181">
        <v>1</v>
      </c>
      <c r="D12" s="136" t="s">
        <v>497</v>
      </c>
      <c r="E12" s="426">
        <v>120</v>
      </c>
      <c r="F12" s="426">
        <v>168</v>
      </c>
      <c r="G12" s="157">
        <v>120</v>
      </c>
      <c r="H12" s="157">
        <v>181</v>
      </c>
    </row>
    <row r="13" spans="1:8" ht="15.75" customHeight="1">
      <c r="A13" s="176" t="s">
        <v>503</v>
      </c>
      <c r="B13" s="178" t="s">
        <v>496</v>
      </c>
      <c r="C13" s="181">
        <v>1</v>
      </c>
      <c r="D13" s="136" t="s">
        <v>497</v>
      </c>
      <c r="E13" s="426">
        <v>51</v>
      </c>
      <c r="F13" s="426">
        <v>79</v>
      </c>
      <c r="G13" s="157">
        <v>54</v>
      </c>
      <c r="H13" s="157">
        <v>82</v>
      </c>
    </row>
    <row r="14" spans="1:8" ht="15.75" customHeight="1">
      <c r="A14" s="176" t="s">
        <v>503</v>
      </c>
      <c r="B14" s="178" t="s">
        <v>498</v>
      </c>
      <c r="C14" s="181">
        <v>1</v>
      </c>
      <c r="D14" s="136" t="s">
        <v>504</v>
      </c>
      <c r="E14" s="426">
        <v>121</v>
      </c>
      <c r="F14" s="426">
        <v>195</v>
      </c>
      <c r="G14" s="157">
        <v>129</v>
      </c>
      <c r="H14" s="157">
        <v>203</v>
      </c>
    </row>
    <row r="15" spans="1:8" ht="15.75" customHeight="1">
      <c r="A15" s="176" t="s">
        <v>503</v>
      </c>
      <c r="B15" s="178" t="s">
        <v>499</v>
      </c>
      <c r="C15" s="181">
        <v>1</v>
      </c>
      <c r="D15" s="136" t="s">
        <v>504</v>
      </c>
      <c r="E15" s="426">
        <v>51</v>
      </c>
      <c r="F15" s="426">
        <v>102</v>
      </c>
      <c r="G15" s="157">
        <v>42</v>
      </c>
      <c r="H15" s="157">
        <v>74</v>
      </c>
    </row>
    <row r="16" spans="1:8" ht="15.75" customHeight="1">
      <c r="A16" s="176" t="s">
        <v>503</v>
      </c>
      <c r="B16" s="178" t="s">
        <v>500</v>
      </c>
      <c r="C16" s="181">
        <v>1</v>
      </c>
      <c r="D16" s="136" t="s">
        <v>504</v>
      </c>
      <c r="E16" s="426">
        <v>23</v>
      </c>
      <c r="F16" s="426">
        <v>39</v>
      </c>
      <c r="G16" s="157">
        <v>16</v>
      </c>
      <c r="H16" s="157">
        <v>28</v>
      </c>
    </row>
    <row r="17" spans="1:8" ht="15.75" customHeight="1">
      <c r="A17" s="176" t="s">
        <v>503</v>
      </c>
      <c r="B17" s="178" t="s">
        <v>501</v>
      </c>
      <c r="C17" s="181">
        <v>1</v>
      </c>
      <c r="D17" s="136" t="s">
        <v>504</v>
      </c>
      <c r="E17" s="426">
        <v>44</v>
      </c>
      <c r="F17" s="426">
        <v>75</v>
      </c>
      <c r="G17" s="157">
        <v>48</v>
      </c>
      <c r="H17" s="157">
        <v>85</v>
      </c>
    </row>
    <row r="18" spans="1:8" ht="15.75" customHeight="1">
      <c r="A18" s="176" t="s">
        <v>505</v>
      </c>
      <c r="B18" s="178" t="s">
        <v>496</v>
      </c>
      <c r="C18" s="181">
        <v>1</v>
      </c>
      <c r="D18" s="136" t="s">
        <v>504</v>
      </c>
      <c r="E18" s="426">
        <v>49</v>
      </c>
      <c r="F18" s="426">
        <v>77</v>
      </c>
      <c r="G18" s="157">
        <v>31</v>
      </c>
      <c r="H18" s="157">
        <v>60</v>
      </c>
    </row>
    <row r="19" spans="1:8" ht="15.75" customHeight="1">
      <c r="A19" s="176" t="s">
        <v>505</v>
      </c>
      <c r="B19" s="178" t="s">
        <v>498</v>
      </c>
      <c r="C19" s="181">
        <v>1</v>
      </c>
      <c r="D19" s="136" t="s">
        <v>504</v>
      </c>
      <c r="E19" s="426">
        <v>114</v>
      </c>
      <c r="F19" s="426">
        <v>179</v>
      </c>
      <c r="G19" s="157">
        <v>106</v>
      </c>
      <c r="H19" s="157">
        <v>176</v>
      </c>
    </row>
    <row r="20" spans="1:8" ht="15.75" customHeight="1">
      <c r="A20" s="176" t="s">
        <v>505</v>
      </c>
      <c r="B20" s="178" t="s">
        <v>499</v>
      </c>
      <c r="C20" s="181">
        <v>1</v>
      </c>
      <c r="D20" s="136" t="s">
        <v>504</v>
      </c>
      <c r="E20" s="426">
        <v>66</v>
      </c>
      <c r="F20" s="426">
        <v>102</v>
      </c>
      <c r="G20" s="157">
        <v>52</v>
      </c>
      <c r="H20" s="157">
        <v>89</v>
      </c>
    </row>
    <row r="21" spans="1:8" ht="15.75" customHeight="1">
      <c r="A21" s="176" t="s">
        <v>505</v>
      </c>
      <c r="B21" s="178" t="s">
        <v>500</v>
      </c>
      <c r="C21" s="181">
        <v>1</v>
      </c>
      <c r="D21" s="136" t="s">
        <v>504</v>
      </c>
      <c r="E21" s="426">
        <v>115</v>
      </c>
      <c r="F21" s="426">
        <v>151</v>
      </c>
      <c r="G21" s="157">
        <v>97</v>
      </c>
      <c r="H21" s="157">
        <v>130</v>
      </c>
    </row>
    <row r="22" spans="1:8" ht="15.75" customHeight="1">
      <c r="A22" s="176" t="s">
        <v>505</v>
      </c>
      <c r="B22" s="178" t="s">
        <v>501</v>
      </c>
      <c r="C22" s="181">
        <v>1</v>
      </c>
      <c r="D22" s="136" t="s">
        <v>504</v>
      </c>
      <c r="E22" s="426">
        <v>15</v>
      </c>
      <c r="F22" s="426">
        <v>22</v>
      </c>
      <c r="G22" s="157">
        <v>17</v>
      </c>
      <c r="H22" s="157">
        <v>23</v>
      </c>
    </row>
    <row r="23" spans="1:8" ht="15.75" customHeight="1">
      <c r="A23" s="176" t="s">
        <v>506</v>
      </c>
      <c r="B23" s="178" t="s">
        <v>496</v>
      </c>
      <c r="C23" s="181">
        <v>1</v>
      </c>
      <c r="D23" s="136" t="s">
        <v>504</v>
      </c>
      <c r="E23" s="426">
        <v>59</v>
      </c>
      <c r="F23" s="426">
        <v>94</v>
      </c>
      <c r="G23" s="157">
        <v>61</v>
      </c>
      <c r="H23" s="157">
        <v>108</v>
      </c>
    </row>
    <row r="24" spans="1:8" ht="15.75" customHeight="1">
      <c r="A24" s="176" t="s">
        <v>506</v>
      </c>
      <c r="B24" s="178" t="s">
        <v>498</v>
      </c>
      <c r="C24" s="181">
        <v>1</v>
      </c>
      <c r="D24" s="136" t="s">
        <v>504</v>
      </c>
      <c r="E24" s="426">
        <v>31</v>
      </c>
      <c r="F24" s="426">
        <v>54</v>
      </c>
      <c r="G24" s="157">
        <v>32</v>
      </c>
      <c r="H24" s="157">
        <v>59</v>
      </c>
    </row>
    <row r="25" spans="1:8" ht="15.75" customHeight="1">
      <c r="A25" s="176" t="s">
        <v>506</v>
      </c>
      <c r="B25" s="178" t="s">
        <v>499</v>
      </c>
      <c r="C25" s="181">
        <v>1</v>
      </c>
      <c r="D25" s="136" t="s">
        <v>504</v>
      </c>
      <c r="E25" s="426">
        <v>21</v>
      </c>
      <c r="F25" s="426">
        <v>33</v>
      </c>
      <c r="G25" s="157">
        <v>24</v>
      </c>
      <c r="H25" s="157">
        <v>40</v>
      </c>
    </row>
    <row r="26" spans="1:8" ht="15.75" customHeight="1">
      <c r="A26" s="176" t="s">
        <v>506</v>
      </c>
      <c r="B26" s="178" t="s">
        <v>500</v>
      </c>
      <c r="C26" s="181">
        <v>1</v>
      </c>
      <c r="D26" s="136" t="s">
        <v>504</v>
      </c>
      <c r="E26" s="426">
        <v>59</v>
      </c>
      <c r="F26" s="426">
        <v>96</v>
      </c>
      <c r="G26" s="157">
        <v>58</v>
      </c>
      <c r="H26" s="157">
        <v>110</v>
      </c>
    </row>
    <row r="27" spans="1:8" ht="15.75" customHeight="1">
      <c r="A27" s="176" t="s">
        <v>506</v>
      </c>
      <c r="B27" s="178" t="s">
        <v>501</v>
      </c>
      <c r="C27" s="181">
        <v>1</v>
      </c>
      <c r="D27" s="136" t="s">
        <v>504</v>
      </c>
      <c r="E27" s="426">
        <v>54</v>
      </c>
      <c r="F27" s="426">
        <v>74</v>
      </c>
      <c r="G27" s="157">
        <v>53</v>
      </c>
      <c r="H27" s="157">
        <v>78</v>
      </c>
    </row>
    <row r="28" spans="1:8" ht="15.75" customHeight="1">
      <c r="A28" s="176" t="s">
        <v>507</v>
      </c>
      <c r="B28" s="178" t="s">
        <v>496</v>
      </c>
      <c r="C28" s="181">
        <v>1</v>
      </c>
      <c r="D28" s="136" t="s">
        <v>504</v>
      </c>
      <c r="E28" s="426">
        <v>92</v>
      </c>
      <c r="F28" s="426">
        <v>174</v>
      </c>
      <c r="G28" s="157">
        <v>18</v>
      </c>
      <c r="H28" s="157">
        <v>24</v>
      </c>
    </row>
    <row r="29" spans="1:8" ht="15.75" customHeight="1">
      <c r="A29" s="176" t="s">
        <v>507</v>
      </c>
      <c r="B29" s="178" t="s">
        <v>498</v>
      </c>
      <c r="C29" s="181">
        <v>1</v>
      </c>
      <c r="D29" s="136" t="s">
        <v>504</v>
      </c>
      <c r="E29" s="426">
        <v>81</v>
      </c>
      <c r="F29" s="426">
        <v>146</v>
      </c>
      <c r="G29" s="157">
        <v>78</v>
      </c>
      <c r="H29" s="157">
        <v>156</v>
      </c>
    </row>
    <row r="30" spans="1:8" ht="15.75" customHeight="1">
      <c r="A30" s="176" t="s">
        <v>507</v>
      </c>
      <c r="B30" s="178" t="s">
        <v>499</v>
      </c>
      <c r="C30" s="181">
        <v>1</v>
      </c>
      <c r="D30" s="136" t="s">
        <v>504</v>
      </c>
      <c r="E30" s="426">
        <v>97</v>
      </c>
      <c r="F30" s="426">
        <v>189</v>
      </c>
      <c r="G30" s="157">
        <v>102</v>
      </c>
      <c r="H30" s="157">
        <v>215</v>
      </c>
    </row>
    <row r="31" spans="1:8" ht="15.75" customHeight="1">
      <c r="A31" s="176" t="s">
        <v>507</v>
      </c>
      <c r="B31" s="178" t="s">
        <v>500</v>
      </c>
      <c r="C31" s="181">
        <v>1</v>
      </c>
      <c r="D31" s="136" t="s">
        <v>504</v>
      </c>
      <c r="E31" s="426">
        <v>1</v>
      </c>
      <c r="F31" s="426">
        <v>3</v>
      </c>
      <c r="G31" s="157">
        <v>1</v>
      </c>
      <c r="H31" s="157">
        <v>4</v>
      </c>
    </row>
    <row r="32" spans="1:8" ht="15.75" customHeight="1">
      <c r="A32" s="176" t="s">
        <v>507</v>
      </c>
      <c r="B32" s="178" t="s">
        <v>501</v>
      </c>
      <c r="C32" s="181">
        <v>1</v>
      </c>
      <c r="D32" s="136" t="s">
        <v>504</v>
      </c>
      <c r="E32" s="426">
        <v>39</v>
      </c>
      <c r="F32" s="426">
        <v>57</v>
      </c>
      <c r="G32" s="157">
        <v>51</v>
      </c>
      <c r="H32" s="157">
        <v>72</v>
      </c>
    </row>
    <row r="33" spans="1:8" ht="15.75" customHeight="1">
      <c r="A33" s="176" t="s">
        <v>508</v>
      </c>
      <c r="B33" s="178" t="s">
        <v>496</v>
      </c>
      <c r="C33" s="181">
        <v>1</v>
      </c>
      <c r="D33" s="136" t="s">
        <v>504</v>
      </c>
      <c r="E33" s="426">
        <v>63</v>
      </c>
      <c r="F33" s="426">
        <v>127</v>
      </c>
      <c r="G33" s="157">
        <v>58</v>
      </c>
      <c r="H33" s="157">
        <v>117</v>
      </c>
    </row>
    <row r="34" spans="1:8" ht="15.75" customHeight="1">
      <c r="A34" s="176" t="s">
        <v>508</v>
      </c>
      <c r="B34" s="178" t="s">
        <v>498</v>
      </c>
      <c r="C34" s="181">
        <v>1</v>
      </c>
      <c r="D34" s="136" t="s">
        <v>504</v>
      </c>
      <c r="E34" s="426">
        <v>74</v>
      </c>
      <c r="F34" s="426">
        <v>125</v>
      </c>
      <c r="G34" s="157">
        <v>73</v>
      </c>
      <c r="H34" s="157">
        <v>144</v>
      </c>
    </row>
    <row r="35" spans="1:8" ht="15.75" customHeight="1">
      <c r="A35" s="176" t="s">
        <v>508</v>
      </c>
      <c r="B35" s="178" t="s">
        <v>499</v>
      </c>
      <c r="C35" s="181">
        <v>1</v>
      </c>
      <c r="D35" s="136" t="s">
        <v>504</v>
      </c>
      <c r="E35" s="426">
        <v>14</v>
      </c>
      <c r="F35" s="426">
        <v>20</v>
      </c>
      <c r="G35" s="157">
        <v>29</v>
      </c>
      <c r="H35" s="157">
        <v>59</v>
      </c>
    </row>
    <row r="36" spans="1:8" ht="15.75" customHeight="1">
      <c r="A36" s="176" t="s">
        <v>508</v>
      </c>
      <c r="B36" s="178" t="s">
        <v>500</v>
      </c>
      <c r="C36" s="181">
        <v>1</v>
      </c>
      <c r="D36" s="136" t="s">
        <v>504</v>
      </c>
      <c r="E36" s="426">
        <v>29</v>
      </c>
      <c r="F36" s="426">
        <v>53</v>
      </c>
      <c r="G36" s="157">
        <v>28</v>
      </c>
      <c r="H36" s="157">
        <v>49</v>
      </c>
    </row>
    <row r="37" spans="1:8" ht="15.75" customHeight="1">
      <c r="A37" s="176" t="s">
        <v>509</v>
      </c>
      <c r="B37" s="178" t="s">
        <v>496</v>
      </c>
      <c r="C37" s="181">
        <v>1</v>
      </c>
      <c r="D37" s="136" t="s">
        <v>504</v>
      </c>
      <c r="E37" s="426">
        <v>29</v>
      </c>
      <c r="F37" s="426">
        <v>53</v>
      </c>
      <c r="G37" s="157">
        <v>28</v>
      </c>
      <c r="H37" s="157">
        <v>52</v>
      </c>
    </row>
    <row r="38" spans="1:8" ht="15.75" customHeight="1">
      <c r="A38" s="176" t="s">
        <v>509</v>
      </c>
      <c r="B38" s="178" t="s">
        <v>498</v>
      </c>
      <c r="C38" s="181">
        <v>1</v>
      </c>
      <c r="D38" s="136" t="s">
        <v>504</v>
      </c>
      <c r="E38" s="426">
        <v>33</v>
      </c>
      <c r="F38" s="426">
        <v>61</v>
      </c>
      <c r="G38" s="157">
        <v>31</v>
      </c>
      <c r="H38" s="157">
        <v>56</v>
      </c>
    </row>
    <row r="39" spans="1:8" ht="15.75" customHeight="1">
      <c r="A39" s="176" t="s">
        <v>509</v>
      </c>
      <c r="B39" s="178" t="s">
        <v>499</v>
      </c>
      <c r="C39" s="181">
        <v>1</v>
      </c>
      <c r="D39" s="136" t="s">
        <v>504</v>
      </c>
      <c r="E39" s="426">
        <v>33</v>
      </c>
      <c r="F39" s="426">
        <v>62</v>
      </c>
      <c r="G39" s="157">
        <v>30</v>
      </c>
      <c r="H39" s="157">
        <v>63</v>
      </c>
    </row>
    <row r="40" spans="1:8" ht="15.75" customHeight="1">
      <c r="A40" s="176" t="s">
        <v>509</v>
      </c>
      <c r="B40" s="178" t="s">
        <v>500</v>
      </c>
      <c r="C40" s="181">
        <v>1</v>
      </c>
      <c r="D40" s="136" t="s">
        <v>504</v>
      </c>
      <c r="E40" s="426">
        <v>52</v>
      </c>
      <c r="F40" s="426">
        <v>105</v>
      </c>
      <c r="G40" s="157">
        <v>54</v>
      </c>
      <c r="H40" s="157">
        <v>127</v>
      </c>
    </row>
    <row r="41" spans="1:8" ht="15.75" customHeight="1">
      <c r="A41" s="176" t="s">
        <v>509</v>
      </c>
      <c r="B41" s="178" t="s">
        <v>501</v>
      </c>
      <c r="C41" s="181">
        <v>1</v>
      </c>
      <c r="D41" s="136" t="s">
        <v>504</v>
      </c>
      <c r="E41" s="426">
        <v>83</v>
      </c>
      <c r="F41" s="426">
        <v>121</v>
      </c>
      <c r="G41" s="159">
        <v>98</v>
      </c>
      <c r="H41" s="159">
        <v>156</v>
      </c>
    </row>
    <row r="42" spans="1:8" ht="15.75" customHeight="1">
      <c r="A42" s="176" t="s">
        <v>510</v>
      </c>
      <c r="B42" s="178" t="s">
        <v>496</v>
      </c>
      <c r="C42" s="181">
        <v>1</v>
      </c>
      <c r="D42" s="136" t="s">
        <v>504</v>
      </c>
      <c r="E42" s="426">
        <v>60</v>
      </c>
      <c r="F42" s="426">
        <v>123</v>
      </c>
      <c r="G42" s="157">
        <v>21</v>
      </c>
      <c r="H42" s="157">
        <v>42</v>
      </c>
    </row>
    <row r="43" spans="1:8" ht="15.75" customHeight="1">
      <c r="A43" s="176" t="s">
        <v>510</v>
      </c>
      <c r="B43" s="178" t="s">
        <v>498</v>
      </c>
      <c r="C43" s="181">
        <v>1</v>
      </c>
      <c r="D43" s="136" t="s">
        <v>504</v>
      </c>
      <c r="E43" s="426">
        <v>14</v>
      </c>
      <c r="F43" s="426">
        <v>31</v>
      </c>
      <c r="G43" s="157">
        <v>18</v>
      </c>
      <c r="H43" s="157">
        <v>40</v>
      </c>
    </row>
    <row r="44" spans="1:8" ht="15.75" customHeight="1">
      <c r="A44" s="176" t="s">
        <v>510</v>
      </c>
      <c r="B44" s="178" t="s">
        <v>501</v>
      </c>
      <c r="C44" s="181">
        <v>1</v>
      </c>
      <c r="D44" s="136" t="s">
        <v>504</v>
      </c>
      <c r="E44" s="426">
        <v>12</v>
      </c>
      <c r="F44" s="426">
        <v>30</v>
      </c>
      <c r="G44" s="157">
        <v>18</v>
      </c>
      <c r="H44" s="157">
        <v>38</v>
      </c>
    </row>
    <row r="45" spans="1:8" ht="15.75" customHeight="1">
      <c r="A45" s="176" t="s">
        <v>511</v>
      </c>
      <c r="B45" s="178" t="s">
        <v>496</v>
      </c>
      <c r="C45" s="181">
        <v>1</v>
      </c>
      <c r="D45" s="136" t="s">
        <v>504</v>
      </c>
      <c r="E45" s="426">
        <v>111</v>
      </c>
      <c r="F45" s="426">
        <v>172</v>
      </c>
      <c r="G45" s="157">
        <v>125</v>
      </c>
      <c r="H45" s="157">
        <v>204</v>
      </c>
    </row>
    <row r="46" spans="1:8" ht="15.75" customHeight="1">
      <c r="A46" s="176" t="s">
        <v>511</v>
      </c>
      <c r="B46" s="178" t="s">
        <v>498</v>
      </c>
      <c r="C46" s="181">
        <v>1</v>
      </c>
      <c r="D46" s="136" t="s">
        <v>504</v>
      </c>
      <c r="E46" s="426">
        <v>65</v>
      </c>
      <c r="F46" s="426">
        <v>132</v>
      </c>
      <c r="G46" s="157">
        <v>74</v>
      </c>
      <c r="H46" s="157">
        <v>162</v>
      </c>
    </row>
    <row r="47" spans="1:8" ht="15.75" customHeight="1">
      <c r="A47" s="176" t="s">
        <v>512</v>
      </c>
      <c r="B47" s="178" t="s">
        <v>498</v>
      </c>
      <c r="C47" s="181">
        <v>1</v>
      </c>
      <c r="D47" s="136" t="s">
        <v>504</v>
      </c>
      <c r="E47" s="426">
        <v>13</v>
      </c>
      <c r="F47" s="426">
        <v>23</v>
      </c>
      <c r="G47" s="157">
        <v>21</v>
      </c>
      <c r="H47" s="157">
        <v>33</v>
      </c>
    </row>
    <row r="48" spans="1:8" ht="15.75" customHeight="1">
      <c r="A48" s="176" t="s">
        <v>512</v>
      </c>
      <c r="B48" s="178" t="s">
        <v>499</v>
      </c>
      <c r="C48" s="181">
        <v>1</v>
      </c>
      <c r="D48" s="136" t="s">
        <v>504</v>
      </c>
      <c r="E48" s="426">
        <v>24</v>
      </c>
      <c r="F48" s="426">
        <v>37</v>
      </c>
      <c r="G48" s="157">
        <v>31</v>
      </c>
      <c r="H48" s="157">
        <v>62</v>
      </c>
    </row>
    <row r="49" spans="1:8" ht="15.75" customHeight="1">
      <c r="A49" s="176" t="s">
        <v>512</v>
      </c>
      <c r="B49" s="178" t="s">
        <v>500</v>
      </c>
      <c r="C49" s="181">
        <v>1</v>
      </c>
      <c r="D49" s="136" t="s">
        <v>504</v>
      </c>
      <c r="E49" s="426">
        <v>148</v>
      </c>
      <c r="F49" s="426">
        <v>244</v>
      </c>
      <c r="G49" s="157">
        <v>155</v>
      </c>
      <c r="H49" s="157">
        <v>259</v>
      </c>
    </row>
    <row r="50" spans="1:8" ht="15.75" customHeight="1">
      <c r="A50" s="176" t="s">
        <v>513</v>
      </c>
      <c r="B50" s="178" t="s">
        <v>496</v>
      </c>
      <c r="C50" s="181">
        <v>1</v>
      </c>
      <c r="D50" s="136" t="s">
        <v>504</v>
      </c>
      <c r="E50" s="426">
        <v>4</v>
      </c>
      <c r="F50" s="426">
        <v>11</v>
      </c>
      <c r="G50" s="157">
        <v>4</v>
      </c>
      <c r="H50" s="157">
        <v>8</v>
      </c>
    </row>
    <row r="51" spans="1:8" ht="15.75" customHeight="1">
      <c r="A51" s="176" t="s">
        <v>513</v>
      </c>
      <c r="B51" s="178" t="s">
        <v>498</v>
      </c>
      <c r="C51" s="181">
        <v>1</v>
      </c>
      <c r="D51" s="136" t="s">
        <v>504</v>
      </c>
      <c r="E51" s="426">
        <v>64</v>
      </c>
      <c r="F51" s="426">
        <v>116</v>
      </c>
      <c r="G51" s="157">
        <v>76</v>
      </c>
      <c r="H51" s="157">
        <v>150</v>
      </c>
    </row>
    <row r="52" spans="1:8" ht="15.75" customHeight="1" thickBot="1">
      <c r="A52" s="177" t="s">
        <v>513</v>
      </c>
      <c r="B52" s="179" t="s">
        <v>499</v>
      </c>
      <c r="C52" s="182">
        <v>1</v>
      </c>
      <c r="D52" s="172" t="s">
        <v>504</v>
      </c>
      <c r="E52" s="428">
        <v>123</v>
      </c>
      <c r="F52" s="428">
        <v>177</v>
      </c>
      <c r="G52" s="170">
        <v>120</v>
      </c>
      <c r="H52" s="170">
        <v>190</v>
      </c>
    </row>
    <row r="53" spans="1:8" ht="15.75" customHeight="1">
      <c r="A53" s="176" t="s">
        <v>513</v>
      </c>
      <c r="B53" s="178" t="s">
        <v>500</v>
      </c>
      <c r="C53" s="181">
        <v>1</v>
      </c>
      <c r="D53" s="136" t="s">
        <v>504</v>
      </c>
      <c r="E53" s="426">
        <v>86</v>
      </c>
      <c r="F53" s="426">
        <v>134</v>
      </c>
      <c r="G53" s="157">
        <v>53</v>
      </c>
      <c r="H53" s="157">
        <v>92</v>
      </c>
    </row>
    <row r="54" spans="1:8" ht="15.75" customHeight="1">
      <c r="A54" s="176" t="s">
        <v>513</v>
      </c>
      <c r="B54" s="178" t="s">
        <v>501</v>
      </c>
      <c r="C54" s="181">
        <v>1</v>
      </c>
      <c r="D54" s="136" t="s">
        <v>504</v>
      </c>
      <c r="E54" s="426">
        <v>79</v>
      </c>
      <c r="F54" s="426">
        <v>129</v>
      </c>
      <c r="G54" s="157">
        <v>112</v>
      </c>
      <c r="H54" s="157">
        <v>175</v>
      </c>
    </row>
    <row r="55" spans="1:8" ht="15.75" customHeight="1">
      <c r="A55" s="176" t="s">
        <v>513</v>
      </c>
      <c r="B55" s="178" t="s">
        <v>514</v>
      </c>
      <c r="C55" s="181">
        <v>1</v>
      </c>
      <c r="D55" s="136" t="s">
        <v>504</v>
      </c>
      <c r="E55" s="426">
        <v>15</v>
      </c>
      <c r="F55" s="426">
        <v>30</v>
      </c>
      <c r="G55" s="157">
        <v>15</v>
      </c>
      <c r="H55" s="157">
        <v>29</v>
      </c>
    </row>
    <row r="56" spans="1:8" ht="15.75" customHeight="1">
      <c r="A56" s="176" t="s">
        <v>515</v>
      </c>
      <c r="B56" s="178" t="s">
        <v>496</v>
      </c>
      <c r="C56" s="181">
        <v>1</v>
      </c>
      <c r="D56" s="136" t="s">
        <v>504</v>
      </c>
      <c r="E56" s="426">
        <v>81</v>
      </c>
      <c r="F56" s="426">
        <v>153</v>
      </c>
      <c r="G56" s="157">
        <v>72</v>
      </c>
      <c r="H56" s="157">
        <v>112</v>
      </c>
    </row>
    <row r="57" spans="1:8" ht="15.75" customHeight="1">
      <c r="A57" s="176" t="s">
        <v>515</v>
      </c>
      <c r="B57" s="178" t="s">
        <v>498</v>
      </c>
      <c r="C57" s="181">
        <v>1</v>
      </c>
      <c r="D57" s="136" t="s">
        <v>504</v>
      </c>
      <c r="E57" s="426">
        <v>40</v>
      </c>
      <c r="F57" s="426">
        <v>71</v>
      </c>
      <c r="G57" s="157">
        <v>34</v>
      </c>
      <c r="H57" s="157">
        <v>55</v>
      </c>
    </row>
    <row r="58" spans="1:8" ht="15.75" customHeight="1">
      <c r="A58" s="176" t="s">
        <v>515</v>
      </c>
      <c r="B58" s="178" t="s">
        <v>499</v>
      </c>
      <c r="C58" s="181">
        <v>1</v>
      </c>
      <c r="D58" s="136" t="s">
        <v>504</v>
      </c>
      <c r="E58" s="426">
        <v>3</v>
      </c>
      <c r="F58" s="426">
        <v>7</v>
      </c>
      <c r="G58" s="157">
        <v>3</v>
      </c>
      <c r="H58" s="157">
        <v>7</v>
      </c>
    </row>
    <row r="59" spans="1:8" ht="15.75" customHeight="1">
      <c r="A59" s="176" t="s">
        <v>515</v>
      </c>
      <c r="B59" s="178" t="s">
        <v>500</v>
      </c>
      <c r="C59" s="181">
        <v>1</v>
      </c>
      <c r="D59" s="136" t="s">
        <v>504</v>
      </c>
      <c r="E59" s="426">
        <v>25</v>
      </c>
      <c r="F59" s="426">
        <v>284</v>
      </c>
      <c r="G59" s="157">
        <v>24</v>
      </c>
      <c r="H59" s="157">
        <v>279</v>
      </c>
    </row>
    <row r="60" spans="1:8" ht="15.75" customHeight="1">
      <c r="A60" s="176" t="s">
        <v>515</v>
      </c>
      <c r="B60" s="178" t="s">
        <v>501</v>
      </c>
      <c r="C60" s="181">
        <v>1</v>
      </c>
      <c r="D60" s="136" t="s">
        <v>504</v>
      </c>
      <c r="E60" s="426">
        <v>19</v>
      </c>
      <c r="F60" s="426">
        <v>24</v>
      </c>
      <c r="G60" s="157">
        <v>17</v>
      </c>
      <c r="H60" s="157">
        <v>27</v>
      </c>
    </row>
    <row r="61" spans="1:8" ht="15.75" customHeight="1">
      <c r="A61" s="176" t="s">
        <v>515</v>
      </c>
      <c r="B61" s="178" t="s">
        <v>514</v>
      </c>
      <c r="C61" s="181">
        <v>1</v>
      </c>
      <c r="D61" s="136" t="s">
        <v>504</v>
      </c>
      <c r="E61" s="426">
        <v>48</v>
      </c>
      <c r="F61" s="426">
        <v>72</v>
      </c>
      <c r="G61" s="157">
        <v>40</v>
      </c>
      <c r="H61" s="157">
        <v>57</v>
      </c>
    </row>
    <row r="62" spans="1:8" ht="15.75" customHeight="1">
      <c r="A62" s="176" t="s">
        <v>515</v>
      </c>
      <c r="B62" s="178" t="s">
        <v>516</v>
      </c>
      <c r="C62" s="181">
        <v>1</v>
      </c>
      <c r="D62" s="136" t="s">
        <v>504</v>
      </c>
      <c r="E62" s="426">
        <v>9</v>
      </c>
      <c r="F62" s="426">
        <v>24</v>
      </c>
      <c r="G62" s="157">
        <v>11</v>
      </c>
      <c r="H62" s="157">
        <v>33</v>
      </c>
    </row>
    <row r="63" spans="1:8" ht="15.75" customHeight="1">
      <c r="A63" s="176" t="s">
        <v>515</v>
      </c>
      <c r="B63" s="178" t="s">
        <v>517</v>
      </c>
      <c r="C63" s="181">
        <v>1</v>
      </c>
      <c r="D63" s="136" t="s">
        <v>504</v>
      </c>
      <c r="E63" s="426">
        <v>10</v>
      </c>
      <c r="F63" s="426">
        <v>22</v>
      </c>
      <c r="G63" s="157">
        <v>11</v>
      </c>
      <c r="H63" s="157">
        <v>27</v>
      </c>
    </row>
    <row r="64" spans="1:8" ht="15.75" customHeight="1">
      <c r="A64" s="176" t="s">
        <v>515</v>
      </c>
      <c r="B64" s="178" t="s">
        <v>518</v>
      </c>
      <c r="C64" s="181">
        <v>1</v>
      </c>
      <c r="D64" s="136" t="s">
        <v>504</v>
      </c>
      <c r="E64" s="426">
        <v>8</v>
      </c>
      <c r="F64" s="426">
        <v>19</v>
      </c>
      <c r="G64" s="157">
        <v>5</v>
      </c>
      <c r="H64" s="157">
        <v>17</v>
      </c>
    </row>
    <row r="65" spans="1:8" ht="15.75" customHeight="1">
      <c r="A65" s="176" t="s">
        <v>519</v>
      </c>
      <c r="B65" s="178" t="s">
        <v>496</v>
      </c>
      <c r="C65" s="181">
        <v>1</v>
      </c>
      <c r="D65" s="136" t="s">
        <v>504</v>
      </c>
      <c r="E65" s="426">
        <v>89</v>
      </c>
      <c r="F65" s="426">
        <v>159</v>
      </c>
      <c r="G65" s="420">
        <v>85</v>
      </c>
      <c r="H65" s="420">
        <v>158</v>
      </c>
    </row>
    <row r="66" spans="1:8" ht="15.75" customHeight="1">
      <c r="A66" s="176" t="s">
        <v>519</v>
      </c>
      <c r="B66" s="178" t="s">
        <v>498</v>
      </c>
      <c r="C66" s="181">
        <v>1</v>
      </c>
      <c r="D66" s="136" t="s">
        <v>504</v>
      </c>
      <c r="E66" s="426">
        <v>10</v>
      </c>
      <c r="F66" s="426">
        <v>23</v>
      </c>
      <c r="G66" s="420">
        <v>11</v>
      </c>
      <c r="H66" s="420">
        <v>29</v>
      </c>
    </row>
    <row r="67" spans="1:8" ht="15.75" customHeight="1">
      <c r="A67" s="176" t="s">
        <v>519</v>
      </c>
      <c r="B67" s="178" t="s">
        <v>499</v>
      </c>
      <c r="C67" s="181">
        <v>1</v>
      </c>
      <c r="D67" s="136" t="s">
        <v>504</v>
      </c>
      <c r="E67" s="426">
        <v>16</v>
      </c>
      <c r="F67" s="426">
        <v>30</v>
      </c>
      <c r="G67" s="420">
        <v>14</v>
      </c>
      <c r="H67" s="420">
        <v>30</v>
      </c>
    </row>
    <row r="68" spans="1:8" ht="15.75" customHeight="1">
      <c r="A68" s="176" t="s">
        <v>519</v>
      </c>
      <c r="B68" s="178" t="s">
        <v>500</v>
      </c>
      <c r="C68" s="181">
        <v>1</v>
      </c>
      <c r="D68" s="136" t="s">
        <v>504</v>
      </c>
      <c r="E68" s="426">
        <v>65</v>
      </c>
      <c r="F68" s="426">
        <v>140</v>
      </c>
      <c r="G68" s="420">
        <v>46</v>
      </c>
      <c r="H68" s="420">
        <v>120</v>
      </c>
    </row>
    <row r="69" spans="1:8" ht="15.75" customHeight="1">
      <c r="A69" s="176" t="s">
        <v>519</v>
      </c>
      <c r="B69" s="178" t="s">
        <v>501</v>
      </c>
      <c r="C69" s="181">
        <v>1</v>
      </c>
      <c r="D69" s="136" t="s">
        <v>504</v>
      </c>
      <c r="E69" s="429" t="s">
        <v>520</v>
      </c>
      <c r="F69" s="420" t="s">
        <v>7</v>
      </c>
      <c r="G69" s="420" t="s">
        <v>7</v>
      </c>
      <c r="H69" s="420" t="s">
        <v>7</v>
      </c>
    </row>
    <row r="70" spans="1:8" ht="15.75" customHeight="1">
      <c r="A70" s="176" t="s">
        <v>519</v>
      </c>
      <c r="B70" s="178" t="s">
        <v>514</v>
      </c>
      <c r="C70" s="181">
        <v>1</v>
      </c>
      <c r="D70" s="136" t="s">
        <v>504</v>
      </c>
      <c r="E70" s="426">
        <v>21</v>
      </c>
      <c r="F70" s="426">
        <v>41</v>
      </c>
      <c r="G70" s="420">
        <v>24</v>
      </c>
      <c r="H70" s="420">
        <v>43</v>
      </c>
    </row>
    <row r="71" spans="1:8" ht="15.75" customHeight="1">
      <c r="A71" s="176" t="s">
        <v>519</v>
      </c>
      <c r="B71" s="178" t="s">
        <v>516</v>
      </c>
      <c r="C71" s="181">
        <v>1</v>
      </c>
      <c r="D71" s="136" t="s">
        <v>504</v>
      </c>
      <c r="E71" s="426">
        <v>94</v>
      </c>
      <c r="F71" s="426">
        <v>175</v>
      </c>
      <c r="G71" s="157">
        <v>104</v>
      </c>
      <c r="H71" s="157">
        <v>209</v>
      </c>
    </row>
    <row r="72" spans="1:8" ht="15.75" customHeight="1">
      <c r="A72" s="176" t="s">
        <v>519</v>
      </c>
      <c r="B72" s="178" t="s">
        <v>517</v>
      </c>
      <c r="C72" s="181">
        <v>1</v>
      </c>
      <c r="D72" s="136" t="s">
        <v>504</v>
      </c>
      <c r="E72" s="426">
        <v>69</v>
      </c>
      <c r="F72" s="426">
        <v>145</v>
      </c>
      <c r="G72" s="157">
        <v>68</v>
      </c>
      <c r="H72" s="157">
        <v>149</v>
      </c>
    </row>
    <row r="73" spans="1:8" ht="15.75" customHeight="1">
      <c r="A73" s="176" t="s">
        <v>519</v>
      </c>
      <c r="B73" s="178" t="s">
        <v>518</v>
      </c>
      <c r="C73" s="181">
        <v>1</v>
      </c>
      <c r="D73" s="136" t="s">
        <v>504</v>
      </c>
      <c r="E73" s="426">
        <v>37</v>
      </c>
      <c r="F73" s="426">
        <v>63</v>
      </c>
      <c r="G73" s="157">
        <v>42</v>
      </c>
      <c r="H73" s="157">
        <v>79</v>
      </c>
    </row>
    <row r="74" spans="1:8" ht="15.75" customHeight="1">
      <c r="A74" s="176" t="s">
        <v>521</v>
      </c>
      <c r="B74" s="178" t="s">
        <v>496</v>
      </c>
      <c r="C74" s="181">
        <v>1</v>
      </c>
      <c r="D74" s="136" t="s">
        <v>504</v>
      </c>
      <c r="E74" s="426">
        <v>89</v>
      </c>
      <c r="F74" s="426">
        <v>134</v>
      </c>
      <c r="G74" s="157">
        <v>83</v>
      </c>
      <c r="H74" s="157">
        <v>138</v>
      </c>
    </row>
    <row r="75" spans="1:8" ht="15.75" customHeight="1">
      <c r="A75" s="176" t="s">
        <v>521</v>
      </c>
      <c r="B75" s="178" t="s">
        <v>498</v>
      </c>
      <c r="C75" s="181">
        <v>1</v>
      </c>
      <c r="D75" s="136" t="s">
        <v>504</v>
      </c>
      <c r="E75" s="426">
        <v>45</v>
      </c>
      <c r="F75" s="426">
        <v>83</v>
      </c>
      <c r="G75" s="157">
        <v>46</v>
      </c>
      <c r="H75" s="157">
        <v>91</v>
      </c>
    </row>
    <row r="76" spans="1:8" ht="15.75" customHeight="1">
      <c r="A76" s="176" t="s">
        <v>521</v>
      </c>
      <c r="B76" s="178" t="s">
        <v>499</v>
      </c>
      <c r="C76" s="181">
        <v>1</v>
      </c>
      <c r="D76" s="136" t="s">
        <v>504</v>
      </c>
      <c r="E76" s="426">
        <v>73</v>
      </c>
      <c r="F76" s="426">
        <v>142</v>
      </c>
      <c r="G76" s="157">
        <v>68</v>
      </c>
      <c r="H76" s="157">
        <v>134</v>
      </c>
    </row>
    <row r="77" spans="1:8" ht="15.75" customHeight="1">
      <c r="A77" s="176" t="s">
        <v>521</v>
      </c>
      <c r="B77" s="178" t="s">
        <v>500</v>
      </c>
      <c r="C77" s="181">
        <v>1</v>
      </c>
      <c r="D77" s="136" t="s">
        <v>504</v>
      </c>
      <c r="E77" s="426">
        <v>53</v>
      </c>
      <c r="F77" s="426">
        <v>119</v>
      </c>
      <c r="G77" s="157">
        <v>50</v>
      </c>
      <c r="H77" s="157">
        <v>116</v>
      </c>
    </row>
    <row r="78" spans="1:8" ht="15.75" customHeight="1">
      <c r="A78" s="176" t="s">
        <v>521</v>
      </c>
      <c r="B78" s="178" t="s">
        <v>501</v>
      </c>
      <c r="C78" s="181">
        <v>1</v>
      </c>
      <c r="D78" s="136" t="s">
        <v>504</v>
      </c>
      <c r="E78" s="426">
        <v>22</v>
      </c>
      <c r="F78" s="426">
        <v>48</v>
      </c>
      <c r="G78" s="157">
        <v>25</v>
      </c>
      <c r="H78" s="157">
        <v>52</v>
      </c>
    </row>
    <row r="79" spans="1:8" ht="15.75" customHeight="1">
      <c r="A79" s="176" t="s">
        <v>521</v>
      </c>
      <c r="B79" s="178" t="s">
        <v>514</v>
      </c>
      <c r="C79" s="181">
        <v>1</v>
      </c>
      <c r="D79" s="136" t="s">
        <v>504</v>
      </c>
      <c r="E79" s="426">
        <v>43</v>
      </c>
      <c r="F79" s="426">
        <v>61</v>
      </c>
      <c r="G79" s="157">
        <v>24</v>
      </c>
      <c r="H79" s="157">
        <v>39</v>
      </c>
    </row>
    <row r="80" spans="1:8" ht="15.75" customHeight="1">
      <c r="A80" s="176" t="s">
        <v>521</v>
      </c>
      <c r="B80" s="178" t="s">
        <v>516</v>
      </c>
      <c r="C80" s="181">
        <v>1</v>
      </c>
      <c r="D80" s="136" t="s">
        <v>504</v>
      </c>
      <c r="E80" s="426">
        <v>26</v>
      </c>
      <c r="F80" s="426">
        <v>47</v>
      </c>
      <c r="G80" s="159">
        <v>16</v>
      </c>
      <c r="H80" s="159">
        <v>28</v>
      </c>
    </row>
    <row r="81" spans="1:8" ht="15.75" customHeight="1">
      <c r="A81" s="176" t="s">
        <v>521</v>
      </c>
      <c r="B81" s="178" t="s">
        <v>517</v>
      </c>
      <c r="C81" s="181">
        <v>1</v>
      </c>
      <c r="D81" s="136" t="s">
        <v>504</v>
      </c>
      <c r="E81" s="426">
        <v>19</v>
      </c>
      <c r="F81" s="426">
        <v>33</v>
      </c>
      <c r="G81" s="157">
        <v>24</v>
      </c>
      <c r="H81" s="157">
        <v>45</v>
      </c>
    </row>
    <row r="82" spans="1:8" ht="15.75" customHeight="1">
      <c r="A82" s="176" t="s">
        <v>522</v>
      </c>
      <c r="B82" s="178" t="s">
        <v>496</v>
      </c>
      <c r="C82" s="181">
        <v>1</v>
      </c>
      <c r="D82" s="136" t="s">
        <v>504</v>
      </c>
      <c r="E82" s="426">
        <v>37</v>
      </c>
      <c r="F82" s="426">
        <v>86</v>
      </c>
      <c r="G82" s="157">
        <v>35</v>
      </c>
      <c r="H82" s="157">
        <v>69</v>
      </c>
    </row>
    <row r="83" spans="1:8" ht="15.75" customHeight="1">
      <c r="A83" s="176" t="s">
        <v>522</v>
      </c>
      <c r="B83" s="178" t="s">
        <v>498</v>
      </c>
      <c r="C83" s="181">
        <v>1</v>
      </c>
      <c r="D83" s="136" t="s">
        <v>504</v>
      </c>
      <c r="E83" s="426">
        <v>44</v>
      </c>
      <c r="F83" s="426">
        <v>89</v>
      </c>
      <c r="G83" s="157">
        <v>43</v>
      </c>
      <c r="H83" s="157">
        <v>83</v>
      </c>
    </row>
    <row r="84" spans="1:8" ht="15.75" customHeight="1">
      <c r="A84" s="176" t="s">
        <v>522</v>
      </c>
      <c r="B84" s="178" t="s">
        <v>499</v>
      </c>
      <c r="C84" s="181">
        <v>1</v>
      </c>
      <c r="D84" s="136" t="s">
        <v>504</v>
      </c>
      <c r="E84" s="426">
        <v>42</v>
      </c>
      <c r="F84" s="426">
        <v>79</v>
      </c>
      <c r="G84" s="157">
        <v>40</v>
      </c>
      <c r="H84" s="157">
        <v>87</v>
      </c>
    </row>
    <row r="85" spans="1:8" ht="15.75" customHeight="1">
      <c r="A85" s="176" t="s">
        <v>522</v>
      </c>
      <c r="B85" s="178" t="s">
        <v>500</v>
      </c>
      <c r="C85" s="181">
        <v>1</v>
      </c>
      <c r="D85" s="136" t="s">
        <v>504</v>
      </c>
      <c r="E85" s="426">
        <v>83</v>
      </c>
      <c r="F85" s="426">
        <v>155</v>
      </c>
      <c r="G85" s="157">
        <v>78</v>
      </c>
      <c r="H85" s="157">
        <v>161</v>
      </c>
    </row>
    <row r="86" spans="1:8" ht="15.75" customHeight="1">
      <c r="A86" s="176" t="s">
        <v>522</v>
      </c>
      <c r="B86" s="178" t="s">
        <v>501</v>
      </c>
      <c r="C86" s="181">
        <v>1</v>
      </c>
      <c r="D86" s="136" t="s">
        <v>504</v>
      </c>
      <c r="E86" s="426">
        <v>34</v>
      </c>
      <c r="F86" s="426">
        <v>66</v>
      </c>
      <c r="G86" s="157">
        <v>33</v>
      </c>
      <c r="H86" s="157">
        <v>57</v>
      </c>
    </row>
    <row r="87" spans="1:8" ht="15.75" customHeight="1">
      <c r="A87" s="176" t="s">
        <v>522</v>
      </c>
      <c r="B87" s="178" t="s">
        <v>514</v>
      </c>
      <c r="C87" s="181">
        <v>1</v>
      </c>
      <c r="D87" s="136" t="s">
        <v>504</v>
      </c>
      <c r="E87" s="426">
        <v>101</v>
      </c>
      <c r="F87" s="426">
        <v>175</v>
      </c>
      <c r="G87" s="157">
        <v>84</v>
      </c>
      <c r="H87" s="157">
        <v>151</v>
      </c>
    </row>
    <row r="88" spans="1:8" ht="15.75" customHeight="1">
      <c r="A88" s="176" t="s">
        <v>522</v>
      </c>
      <c r="B88" s="178" t="s">
        <v>516</v>
      </c>
      <c r="C88" s="181">
        <v>1</v>
      </c>
      <c r="D88" s="136" t="s">
        <v>504</v>
      </c>
      <c r="E88" s="426">
        <v>13</v>
      </c>
      <c r="F88" s="426">
        <v>19</v>
      </c>
      <c r="G88" s="157">
        <v>13</v>
      </c>
      <c r="H88" s="157">
        <v>23</v>
      </c>
    </row>
    <row r="89" spans="1:8" ht="15.75" customHeight="1">
      <c r="A89" s="176" t="s">
        <v>523</v>
      </c>
      <c r="B89" s="178" t="s">
        <v>496</v>
      </c>
      <c r="C89" s="181">
        <v>1</v>
      </c>
      <c r="D89" s="136" t="s">
        <v>504</v>
      </c>
      <c r="E89" s="426">
        <v>26</v>
      </c>
      <c r="F89" s="426">
        <v>58</v>
      </c>
      <c r="G89" s="157">
        <v>31</v>
      </c>
      <c r="H89" s="157">
        <v>72</v>
      </c>
    </row>
    <row r="90" spans="1:8" ht="15.75" customHeight="1">
      <c r="A90" s="176" t="s">
        <v>523</v>
      </c>
      <c r="B90" s="178" t="s">
        <v>498</v>
      </c>
      <c r="C90" s="181">
        <v>1</v>
      </c>
      <c r="D90" s="136" t="s">
        <v>504</v>
      </c>
      <c r="E90" s="426">
        <v>18</v>
      </c>
      <c r="F90" s="426">
        <v>46</v>
      </c>
      <c r="G90" s="157">
        <v>18</v>
      </c>
      <c r="H90" s="157">
        <v>51</v>
      </c>
    </row>
    <row r="91" spans="1:8" ht="15.75" customHeight="1">
      <c r="A91" s="176" t="s">
        <v>523</v>
      </c>
      <c r="B91" s="178" t="s">
        <v>499</v>
      </c>
      <c r="C91" s="181">
        <v>1</v>
      </c>
      <c r="D91" s="136" t="s">
        <v>504</v>
      </c>
      <c r="E91" s="426">
        <v>45</v>
      </c>
      <c r="F91" s="426">
        <v>81</v>
      </c>
      <c r="G91" s="157">
        <v>37</v>
      </c>
      <c r="H91" s="157">
        <v>65</v>
      </c>
    </row>
    <row r="92" spans="1:8" ht="15.75" customHeight="1">
      <c r="A92" s="176" t="s">
        <v>523</v>
      </c>
      <c r="B92" s="178" t="s">
        <v>500</v>
      </c>
      <c r="C92" s="181">
        <v>1</v>
      </c>
      <c r="D92" s="136" t="s">
        <v>504</v>
      </c>
      <c r="E92" s="426">
        <v>30</v>
      </c>
      <c r="F92" s="426">
        <v>64</v>
      </c>
      <c r="G92" s="157">
        <v>36</v>
      </c>
      <c r="H92" s="157">
        <v>79</v>
      </c>
    </row>
    <row r="93" spans="1:8" ht="15.75" customHeight="1">
      <c r="A93" s="176" t="s">
        <v>523</v>
      </c>
      <c r="B93" s="178" t="s">
        <v>501</v>
      </c>
      <c r="C93" s="181">
        <v>1</v>
      </c>
      <c r="D93" s="136" t="s">
        <v>504</v>
      </c>
      <c r="E93" s="426">
        <v>31</v>
      </c>
      <c r="F93" s="426">
        <v>70</v>
      </c>
      <c r="G93" s="157">
        <v>35</v>
      </c>
      <c r="H93" s="157">
        <v>89</v>
      </c>
    </row>
    <row r="94" spans="1:8" ht="15.75" customHeight="1">
      <c r="A94" s="176" t="s">
        <v>523</v>
      </c>
      <c r="B94" s="178" t="s">
        <v>514</v>
      </c>
      <c r="C94" s="181">
        <v>1</v>
      </c>
      <c r="D94" s="136" t="s">
        <v>504</v>
      </c>
      <c r="E94" s="426">
        <v>20</v>
      </c>
      <c r="F94" s="426">
        <v>53</v>
      </c>
      <c r="G94" s="157">
        <v>25</v>
      </c>
      <c r="H94" s="157">
        <v>52</v>
      </c>
    </row>
    <row r="95" spans="1:8" ht="15.75" customHeight="1">
      <c r="A95" s="176" t="s">
        <v>524</v>
      </c>
      <c r="B95" s="178" t="s">
        <v>496</v>
      </c>
      <c r="C95" s="181">
        <v>1</v>
      </c>
      <c r="D95" s="136" t="s">
        <v>504</v>
      </c>
      <c r="E95" s="426">
        <v>44</v>
      </c>
      <c r="F95" s="426">
        <v>82</v>
      </c>
      <c r="G95" s="157">
        <v>46</v>
      </c>
      <c r="H95" s="157">
        <v>95</v>
      </c>
    </row>
    <row r="96" spans="1:8" ht="15.75" customHeight="1">
      <c r="A96" s="176" t="s">
        <v>524</v>
      </c>
      <c r="B96" s="178" t="s">
        <v>498</v>
      </c>
      <c r="C96" s="181">
        <v>1</v>
      </c>
      <c r="D96" s="136" t="s">
        <v>504</v>
      </c>
      <c r="E96" s="426">
        <v>81</v>
      </c>
      <c r="F96" s="426">
        <v>161</v>
      </c>
      <c r="G96" s="157">
        <v>78</v>
      </c>
      <c r="H96" s="157">
        <v>153</v>
      </c>
    </row>
    <row r="97" spans="1:8" ht="15.75" customHeight="1">
      <c r="A97" s="176" t="s">
        <v>524</v>
      </c>
      <c r="B97" s="178" t="s">
        <v>499</v>
      </c>
      <c r="C97" s="181">
        <v>1</v>
      </c>
      <c r="D97" s="136" t="s">
        <v>504</v>
      </c>
      <c r="E97" s="426">
        <v>35</v>
      </c>
      <c r="F97" s="426">
        <v>70</v>
      </c>
      <c r="G97" s="157">
        <v>36</v>
      </c>
      <c r="H97" s="157">
        <v>75</v>
      </c>
    </row>
    <row r="98" spans="1:8" ht="15.75" customHeight="1">
      <c r="A98" s="176" t="s">
        <v>524</v>
      </c>
      <c r="B98" s="178" t="s">
        <v>500</v>
      </c>
      <c r="C98" s="181">
        <v>1</v>
      </c>
      <c r="D98" s="136" t="s">
        <v>504</v>
      </c>
      <c r="E98" s="426">
        <v>11</v>
      </c>
      <c r="F98" s="426">
        <v>25</v>
      </c>
      <c r="G98" s="157">
        <v>10</v>
      </c>
      <c r="H98" s="157">
        <v>20</v>
      </c>
    </row>
    <row r="99" spans="1:8" ht="15.75" customHeight="1">
      <c r="A99" s="176" t="s">
        <v>525</v>
      </c>
      <c r="B99" s="178" t="s">
        <v>496</v>
      </c>
      <c r="C99" s="181">
        <v>1</v>
      </c>
      <c r="D99" s="136" t="s">
        <v>504</v>
      </c>
      <c r="E99" s="426">
        <v>1</v>
      </c>
      <c r="F99" s="426">
        <v>17</v>
      </c>
      <c r="G99" s="157">
        <v>1</v>
      </c>
      <c r="H99" s="157">
        <v>27</v>
      </c>
    </row>
    <row r="100" spans="1:8" ht="15.75" customHeight="1">
      <c r="A100" s="176" t="s">
        <v>525</v>
      </c>
      <c r="B100" s="178" t="s">
        <v>498</v>
      </c>
      <c r="C100" s="181">
        <v>1</v>
      </c>
      <c r="D100" s="136" t="s">
        <v>504</v>
      </c>
      <c r="E100" s="426">
        <v>3</v>
      </c>
      <c r="F100" s="426">
        <v>6</v>
      </c>
      <c r="G100" s="157">
        <v>3</v>
      </c>
      <c r="H100" s="157">
        <v>7</v>
      </c>
    </row>
    <row r="101" spans="1:8" ht="15.75" customHeight="1">
      <c r="A101" s="176" t="s">
        <v>525</v>
      </c>
      <c r="B101" s="178" t="s">
        <v>499</v>
      </c>
      <c r="C101" s="181">
        <v>1</v>
      </c>
      <c r="D101" s="136" t="s">
        <v>504</v>
      </c>
      <c r="E101" s="426">
        <v>33</v>
      </c>
      <c r="F101" s="426">
        <v>73</v>
      </c>
      <c r="G101" s="157">
        <v>33</v>
      </c>
      <c r="H101" s="157">
        <v>76</v>
      </c>
    </row>
    <row r="102" spans="1:8" ht="15.75" customHeight="1">
      <c r="A102" s="176" t="s">
        <v>525</v>
      </c>
      <c r="B102" s="178" t="s">
        <v>500</v>
      </c>
      <c r="C102" s="181">
        <v>1</v>
      </c>
      <c r="D102" s="136" t="s">
        <v>504</v>
      </c>
      <c r="E102" s="426">
        <v>120</v>
      </c>
      <c r="F102" s="426">
        <v>244</v>
      </c>
      <c r="G102" s="157">
        <v>108</v>
      </c>
      <c r="H102" s="157">
        <v>243</v>
      </c>
    </row>
    <row r="103" spans="1:8" ht="15.75" customHeight="1" thickBot="1">
      <c r="A103" s="177" t="s">
        <v>525</v>
      </c>
      <c r="B103" s="179" t="s">
        <v>501</v>
      </c>
      <c r="C103" s="182">
        <v>1</v>
      </c>
      <c r="D103" s="172" t="s">
        <v>504</v>
      </c>
      <c r="E103" s="428">
        <v>81</v>
      </c>
      <c r="F103" s="428">
        <v>124</v>
      </c>
      <c r="G103" s="170">
        <v>76</v>
      </c>
      <c r="H103" s="170">
        <v>127</v>
      </c>
    </row>
    <row r="104" spans="1:8" ht="15.75" customHeight="1">
      <c r="A104" s="176" t="s">
        <v>525</v>
      </c>
      <c r="B104" s="178" t="s">
        <v>514</v>
      </c>
      <c r="C104" s="181">
        <v>1</v>
      </c>
      <c r="D104" s="136" t="s">
        <v>504</v>
      </c>
      <c r="E104" s="426">
        <v>73</v>
      </c>
      <c r="F104" s="426">
        <v>136</v>
      </c>
      <c r="G104" s="159">
        <v>63</v>
      </c>
      <c r="H104" s="159">
        <v>109</v>
      </c>
    </row>
    <row r="105" spans="1:8" ht="15.75" customHeight="1">
      <c r="A105" s="176" t="s">
        <v>525</v>
      </c>
      <c r="B105" s="178" t="s">
        <v>516</v>
      </c>
      <c r="C105" s="181">
        <v>1</v>
      </c>
      <c r="D105" s="136" t="s">
        <v>504</v>
      </c>
      <c r="E105" s="426">
        <v>45</v>
      </c>
      <c r="F105" s="426">
        <v>95</v>
      </c>
      <c r="G105" s="157">
        <v>49</v>
      </c>
      <c r="H105" s="157">
        <v>105</v>
      </c>
    </row>
    <row r="106" spans="1:8" ht="15.75" customHeight="1">
      <c r="A106" s="176" t="s">
        <v>525</v>
      </c>
      <c r="B106" s="178" t="s">
        <v>517</v>
      </c>
      <c r="C106" s="181">
        <v>1</v>
      </c>
      <c r="D106" s="136" t="s">
        <v>504</v>
      </c>
      <c r="E106" s="426">
        <v>32</v>
      </c>
      <c r="F106" s="426">
        <v>153</v>
      </c>
      <c r="G106" s="157">
        <v>35</v>
      </c>
      <c r="H106" s="157">
        <v>161</v>
      </c>
    </row>
    <row r="107" spans="1:8" ht="15.75" customHeight="1">
      <c r="A107" s="176" t="s">
        <v>526</v>
      </c>
      <c r="B107" s="178" t="s">
        <v>499</v>
      </c>
      <c r="C107" s="181">
        <v>1</v>
      </c>
      <c r="D107" s="136" t="s">
        <v>504</v>
      </c>
      <c r="E107" s="426">
        <v>21</v>
      </c>
      <c r="F107" s="426">
        <v>44</v>
      </c>
      <c r="G107" s="157">
        <v>21</v>
      </c>
      <c r="H107" s="157">
        <v>45</v>
      </c>
    </row>
    <row r="108" spans="1:8" ht="15.75" customHeight="1">
      <c r="A108" s="176" t="s">
        <v>526</v>
      </c>
      <c r="B108" s="178" t="s">
        <v>500</v>
      </c>
      <c r="C108" s="181">
        <v>1</v>
      </c>
      <c r="D108" s="136" t="s">
        <v>504</v>
      </c>
      <c r="E108" s="426">
        <v>63</v>
      </c>
      <c r="F108" s="426">
        <v>138</v>
      </c>
      <c r="G108" s="157">
        <v>53</v>
      </c>
      <c r="H108" s="157">
        <v>129</v>
      </c>
    </row>
    <row r="109" spans="1:8" ht="15.75" customHeight="1">
      <c r="A109" s="176" t="s">
        <v>526</v>
      </c>
      <c r="B109" s="178" t="s">
        <v>501</v>
      </c>
      <c r="C109" s="181">
        <v>1</v>
      </c>
      <c r="D109" s="136" t="s">
        <v>504</v>
      </c>
      <c r="E109" s="426">
        <v>41</v>
      </c>
      <c r="F109" s="426">
        <v>90</v>
      </c>
      <c r="G109" s="157">
        <v>40</v>
      </c>
      <c r="H109" s="157">
        <v>89</v>
      </c>
    </row>
    <row r="110" spans="1:8" ht="15.75" customHeight="1">
      <c r="A110" s="176" t="s">
        <v>526</v>
      </c>
      <c r="B110" s="178" t="s">
        <v>514</v>
      </c>
      <c r="C110" s="181">
        <v>1</v>
      </c>
      <c r="D110" s="136" t="s">
        <v>504</v>
      </c>
      <c r="E110" s="426">
        <v>58</v>
      </c>
      <c r="F110" s="426">
        <v>131</v>
      </c>
      <c r="G110" s="157">
        <v>64</v>
      </c>
      <c r="H110" s="157">
        <v>141</v>
      </c>
    </row>
    <row r="111" spans="1:8" ht="15.75" customHeight="1">
      <c r="A111" s="176" t="s">
        <v>526</v>
      </c>
      <c r="B111" s="178" t="s">
        <v>516</v>
      </c>
      <c r="C111" s="181">
        <v>1</v>
      </c>
      <c r="D111" s="136" t="s">
        <v>504</v>
      </c>
      <c r="E111" s="426">
        <v>23</v>
      </c>
      <c r="F111" s="426">
        <v>40</v>
      </c>
      <c r="G111" s="157">
        <v>23</v>
      </c>
      <c r="H111" s="157">
        <v>46</v>
      </c>
    </row>
    <row r="112" spans="1:8" ht="15.75" customHeight="1">
      <c r="A112" s="176" t="s">
        <v>526</v>
      </c>
      <c r="B112" s="178" t="s">
        <v>517</v>
      </c>
      <c r="C112" s="181">
        <v>1</v>
      </c>
      <c r="D112" s="136" t="s">
        <v>504</v>
      </c>
      <c r="E112" s="426">
        <v>33</v>
      </c>
      <c r="F112" s="426">
        <v>62</v>
      </c>
      <c r="G112" s="157">
        <v>38</v>
      </c>
      <c r="H112" s="157">
        <v>72</v>
      </c>
    </row>
    <row r="113" spans="1:8" ht="15.75" customHeight="1">
      <c r="A113" s="176" t="s">
        <v>527</v>
      </c>
      <c r="B113" s="178" t="s">
        <v>496</v>
      </c>
      <c r="C113" s="181">
        <v>1</v>
      </c>
      <c r="D113" s="136" t="s">
        <v>504</v>
      </c>
      <c r="E113" s="429" t="s">
        <v>520</v>
      </c>
      <c r="F113" s="429" t="s">
        <v>7</v>
      </c>
      <c r="G113" s="157" t="s">
        <v>7</v>
      </c>
      <c r="H113" s="157" t="s">
        <v>7</v>
      </c>
    </row>
    <row r="114" spans="1:8" ht="15.75" customHeight="1">
      <c r="A114" s="176" t="s">
        <v>527</v>
      </c>
      <c r="B114" s="178" t="s">
        <v>498</v>
      </c>
      <c r="C114" s="181">
        <v>1</v>
      </c>
      <c r="D114" s="136" t="s">
        <v>504</v>
      </c>
      <c r="E114" s="429" t="s">
        <v>520</v>
      </c>
      <c r="F114" s="429" t="s">
        <v>7</v>
      </c>
      <c r="G114" s="157" t="s">
        <v>7</v>
      </c>
      <c r="H114" s="157" t="s">
        <v>7</v>
      </c>
    </row>
    <row r="115" spans="1:8" ht="15.75" customHeight="1">
      <c r="A115" s="176" t="s">
        <v>527</v>
      </c>
      <c r="B115" s="178" t="s">
        <v>499</v>
      </c>
      <c r="C115" s="181">
        <v>1</v>
      </c>
      <c r="D115" s="136" t="s">
        <v>504</v>
      </c>
      <c r="E115" s="429" t="s">
        <v>520</v>
      </c>
      <c r="F115" s="429" t="s">
        <v>7</v>
      </c>
      <c r="G115" s="157" t="s">
        <v>7</v>
      </c>
      <c r="H115" s="157" t="s">
        <v>7</v>
      </c>
    </row>
    <row r="116" spans="1:8" ht="15.75" customHeight="1">
      <c r="A116" s="176" t="s">
        <v>527</v>
      </c>
      <c r="B116" s="178" t="s">
        <v>500</v>
      </c>
      <c r="C116" s="181">
        <v>1</v>
      </c>
      <c r="D116" s="136" t="s">
        <v>504</v>
      </c>
      <c r="E116" s="426">
        <v>33</v>
      </c>
      <c r="F116" s="426">
        <v>66</v>
      </c>
      <c r="G116" s="157">
        <v>31</v>
      </c>
      <c r="H116" s="157">
        <v>61</v>
      </c>
    </row>
    <row r="117" spans="1:8" ht="15.75" customHeight="1">
      <c r="A117" s="176" t="s">
        <v>527</v>
      </c>
      <c r="B117" s="178" t="s">
        <v>501</v>
      </c>
      <c r="C117" s="181">
        <v>1</v>
      </c>
      <c r="D117" s="136" t="s">
        <v>504</v>
      </c>
      <c r="E117" s="426">
        <v>76</v>
      </c>
      <c r="F117" s="426">
        <v>144</v>
      </c>
      <c r="G117" s="157">
        <v>69</v>
      </c>
      <c r="H117" s="157">
        <v>148</v>
      </c>
    </row>
    <row r="118" spans="1:8" ht="15.75" customHeight="1">
      <c r="A118" s="176" t="s">
        <v>527</v>
      </c>
      <c r="B118" s="178" t="s">
        <v>514</v>
      </c>
      <c r="C118" s="181">
        <v>1</v>
      </c>
      <c r="D118" s="136" t="s">
        <v>504</v>
      </c>
      <c r="E118" s="426">
        <v>57</v>
      </c>
      <c r="F118" s="426">
        <v>137</v>
      </c>
      <c r="G118" s="157">
        <v>57</v>
      </c>
      <c r="H118" s="157">
        <v>121</v>
      </c>
    </row>
    <row r="119" spans="1:8" ht="15.75" customHeight="1">
      <c r="A119" s="176" t="s">
        <v>527</v>
      </c>
      <c r="B119" s="178" t="s">
        <v>516</v>
      </c>
      <c r="C119" s="181">
        <v>1</v>
      </c>
      <c r="D119" s="136" t="s">
        <v>504</v>
      </c>
      <c r="E119" s="426">
        <v>65</v>
      </c>
      <c r="F119" s="426">
        <v>122</v>
      </c>
      <c r="G119" s="157">
        <v>71</v>
      </c>
      <c r="H119" s="157">
        <v>131</v>
      </c>
    </row>
    <row r="120" spans="1:8" ht="15.75" customHeight="1">
      <c r="A120" s="176" t="s">
        <v>528</v>
      </c>
      <c r="B120" s="178" t="s">
        <v>501</v>
      </c>
      <c r="C120" s="181">
        <v>1</v>
      </c>
      <c r="D120" s="136" t="s">
        <v>504</v>
      </c>
      <c r="E120" s="426">
        <v>10</v>
      </c>
      <c r="F120" s="426">
        <v>12</v>
      </c>
      <c r="G120" s="157">
        <v>23</v>
      </c>
      <c r="H120" s="157">
        <v>25</v>
      </c>
    </row>
    <row r="121" spans="1:8" ht="15.75" customHeight="1">
      <c r="A121" s="176" t="s">
        <v>528</v>
      </c>
      <c r="B121" s="178" t="s">
        <v>514</v>
      </c>
      <c r="C121" s="181">
        <v>1</v>
      </c>
      <c r="D121" s="136" t="s">
        <v>504</v>
      </c>
      <c r="E121" s="426">
        <v>27</v>
      </c>
      <c r="F121" s="426">
        <v>58</v>
      </c>
      <c r="G121" s="157">
        <v>36</v>
      </c>
      <c r="H121" s="157">
        <v>71</v>
      </c>
    </row>
    <row r="122" spans="1:8" ht="15.75" customHeight="1">
      <c r="A122" s="176" t="s">
        <v>528</v>
      </c>
      <c r="B122" s="178" t="s">
        <v>516</v>
      </c>
      <c r="C122" s="181">
        <v>1</v>
      </c>
      <c r="D122" s="136" t="s">
        <v>504</v>
      </c>
      <c r="E122" s="426">
        <v>28</v>
      </c>
      <c r="F122" s="426">
        <v>52</v>
      </c>
      <c r="G122" s="157">
        <v>28</v>
      </c>
      <c r="H122" s="157">
        <v>50</v>
      </c>
    </row>
    <row r="123" spans="1:8" ht="15.75" customHeight="1">
      <c r="A123" s="176" t="s">
        <v>528</v>
      </c>
      <c r="B123" s="178" t="s">
        <v>517</v>
      </c>
      <c r="C123" s="181">
        <v>1</v>
      </c>
      <c r="D123" s="136" t="s">
        <v>504</v>
      </c>
      <c r="E123" s="426">
        <v>21</v>
      </c>
      <c r="F123" s="426">
        <v>56</v>
      </c>
      <c r="G123" s="159">
        <v>22</v>
      </c>
      <c r="H123" s="159">
        <v>46</v>
      </c>
    </row>
    <row r="124" spans="1:8" ht="15.75" customHeight="1">
      <c r="A124" s="176" t="s">
        <v>529</v>
      </c>
      <c r="B124" s="178" t="s">
        <v>514</v>
      </c>
      <c r="C124" s="181">
        <v>1</v>
      </c>
      <c r="D124" s="136" t="s">
        <v>504</v>
      </c>
      <c r="E124" s="426">
        <v>31</v>
      </c>
      <c r="F124" s="426">
        <v>57</v>
      </c>
      <c r="G124" s="157">
        <v>33</v>
      </c>
      <c r="H124" s="157">
        <v>72</v>
      </c>
    </row>
    <row r="125" spans="1:8" ht="15.75" customHeight="1">
      <c r="A125" s="176" t="s">
        <v>529</v>
      </c>
      <c r="B125" s="178" t="s">
        <v>516</v>
      </c>
      <c r="C125" s="181">
        <v>1</v>
      </c>
      <c r="D125" s="136" t="s">
        <v>504</v>
      </c>
      <c r="E125" s="426">
        <v>41</v>
      </c>
      <c r="F125" s="426">
        <v>83</v>
      </c>
      <c r="G125" s="157">
        <v>49</v>
      </c>
      <c r="H125" s="157">
        <v>99</v>
      </c>
    </row>
    <row r="126" spans="1:8" ht="15.75" customHeight="1">
      <c r="A126" s="176" t="s">
        <v>530</v>
      </c>
      <c r="B126" s="178" t="s">
        <v>496</v>
      </c>
      <c r="C126" s="181">
        <v>1</v>
      </c>
      <c r="D126" s="136" t="s">
        <v>504</v>
      </c>
      <c r="E126" s="426">
        <v>96</v>
      </c>
      <c r="F126" s="426">
        <v>180</v>
      </c>
      <c r="G126" s="157">
        <v>104</v>
      </c>
      <c r="H126" s="157">
        <v>208</v>
      </c>
    </row>
    <row r="127" spans="1:8" ht="15.75" customHeight="1">
      <c r="A127" s="176" t="s">
        <v>530</v>
      </c>
      <c r="B127" s="178" t="s">
        <v>498</v>
      </c>
      <c r="C127" s="181">
        <v>1</v>
      </c>
      <c r="D127" s="136" t="s">
        <v>504</v>
      </c>
      <c r="E127" s="426">
        <v>69</v>
      </c>
      <c r="F127" s="426">
        <v>135</v>
      </c>
      <c r="G127" s="157">
        <v>44</v>
      </c>
      <c r="H127" s="157">
        <v>99</v>
      </c>
    </row>
    <row r="128" spans="1:8" ht="15.75" customHeight="1">
      <c r="A128" s="176" t="s">
        <v>530</v>
      </c>
      <c r="B128" s="178" t="s">
        <v>499</v>
      </c>
      <c r="C128" s="181">
        <v>1</v>
      </c>
      <c r="D128" s="136" t="s">
        <v>504</v>
      </c>
      <c r="E128" s="426">
        <v>24</v>
      </c>
      <c r="F128" s="426">
        <v>60</v>
      </c>
      <c r="G128" s="157">
        <v>25</v>
      </c>
      <c r="H128" s="157">
        <v>61</v>
      </c>
    </row>
    <row r="129" spans="1:8" ht="15.75" customHeight="1">
      <c r="A129" s="176" t="s">
        <v>531</v>
      </c>
      <c r="B129" s="178" t="s">
        <v>496</v>
      </c>
      <c r="C129" s="181">
        <v>1</v>
      </c>
      <c r="D129" s="136" t="s">
        <v>504</v>
      </c>
      <c r="E129" s="426">
        <v>60</v>
      </c>
      <c r="F129" s="426">
        <v>134</v>
      </c>
      <c r="G129" s="157">
        <v>62</v>
      </c>
      <c r="H129" s="157">
        <v>135</v>
      </c>
    </row>
    <row r="130" spans="1:8" ht="15.75" customHeight="1">
      <c r="A130" s="176" t="s">
        <v>531</v>
      </c>
      <c r="B130" s="178" t="s">
        <v>498</v>
      </c>
      <c r="C130" s="181">
        <v>1</v>
      </c>
      <c r="D130" s="136" t="s">
        <v>504</v>
      </c>
      <c r="E130" s="426">
        <v>28</v>
      </c>
      <c r="F130" s="426">
        <v>72</v>
      </c>
      <c r="G130" s="157">
        <v>34</v>
      </c>
      <c r="H130" s="157">
        <v>77</v>
      </c>
    </row>
    <row r="131" spans="1:8" s="156" customFormat="1" ht="15.75" customHeight="1">
      <c r="A131" s="176" t="s">
        <v>531</v>
      </c>
      <c r="B131" s="178" t="s">
        <v>499</v>
      </c>
      <c r="C131" s="181">
        <v>1</v>
      </c>
      <c r="D131" s="136" t="s">
        <v>504</v>
      </c>
      <c r="E131" s="426">
        <v>43</v>
      </c>
      <c r="F131" s="426">
        <v>90</v>
      </c>
      <c r="G131" s="157">
        <v>50</v>
      </c>
      <c r="H131" s="157">
        <v>108</v>
      </c>
    </row>
    <row r="132" spans="1:8" ht="15.75" customHeight="1">
      <c r="A132" s="176" t="s">
        <v>532</v>
      </c>
      <c r="B132" s="178" t="s">
        <v>496</v>
      </c>
      <c r="C132" s="181">
        <v>1</v>
      </c>
      <c r="D132" s="136" t="s">
        <v>504</v>
      </c>
      <c r="E132" s="426">
        <v>73</v>
      </c>
      <c r="F132" s="426">
        <v>119</v>
      </c>
      <c r="G132" s="157">
        <v>70</v>
      </c>
      <c r="H132" s="157">
        <v>123</v>
      </c>
    </row>
    <row r="133" spans="1:8" ht="15.75" customHeight="1">
      <c r="A133" s="176" t="s">
        <v>532</v>
      </c>
      <c r="B133" s="178" t="s">
        <v>498</v>
      </c>
      <c r="C133" s="181">
        <v>1</v>
      </c>
      <c r="D133" s="136" t="s">
        <v>504</v>
      </c>
      <c r="E133" s="426">
        <v>49</v>
      </c>
      <c r="F133" s="426">
        <v>101</v>
      </c>
      <c r="G133" s="157">
        <v>63</v>
      </c>
      <c r="H133" s="157">
        <v>133</v>
      </c>
    </row>
    <row r="134" spans="1:8" ht="15.75" customHeight="1">
      <c r="A134" s="176" t="s">
        <v>532</v>
      </c>
      <c r="B134" s="178" t="s">
        <v>499</v>
      </c>
      <c r="C134" s="181">
        <v>1</v>
      </c>
      <c r="D134" s="136" t="s">
        <v>504</v>
      </c>
      <c r="E134" s="426">
        <v>56</v>
      </c>
      <c r="F134" s="426">
        <v>114</v>
      </c>
      <c r="G134" s="157">
        <v>62</v>
      </c>
      <c r="H134" s="157">
        <v>133</v>
      </c>
    </row>
    <row r="135" spans="1:8" ht="15.75" customHeight="1">
      <c r="A135" s="176"/>
      <c r="B135" s="165" t="s">
        <v>533</v>
      </c>
      <c r="C135" s="181">
        <v>2</v>
      </c>
      <c r="D135" s="136"/>
      <c r="E135" s="427">
        <f>SUM(E136:E194)</f>
        <v>2359</v>
      </c>
      <c r="F135" s="427">
        <f>SUM(F136:F194)</f>
        <v>3618</v>
      </c>
      <c r="G135" s="187">
        <f>SUM(G136:G194)</f>
        <v>2323</v>
      </c>
      <c r="H135" s="187">
        <f>SUM(H136:H194)</f>
        <v>3806</v>
      </c>
    </row>
    <row r="136" spans="1:8" ht="15.75" customHeight="1">
      <c r="A136" s="176" t="s">
        <v>495</v>
      </c>
      <c r="B136" s="178" t="s">
        <v>514</v>
      </c>
      <c r="C136" s="181">
        <v>2</v>
      </c>
      <c r="D136" s="136" t="s">
        <v>534</v>
      </c>
      <c r="E136" s="429" t="s">
        <v>520</v>
      </c>
      <c r="F136" s="429" t="s">
        <v>7</v>
      </c>
      <c r="G136" s="157" t="s">
        <v>7</v>
      </c>
      <c r="H136" s="157" t="s">
        <v>7</v>
      </c>
    </row>
    <row r="137" spans="1:8" ht="15.75" customHeight="1">
      <c r="A137" s="176" t="s">
        <v>495</v>
      </c>
      <c r="B137" s="178" t="s">
        <v>516</v>
      </c>
      <c r="C137" s="181">
        <v>2</v>
      </c>
      <c r="D137" s="136" t="s">
        <v>534</v>
      </c>
      <c r="E137" s="426">
        <v>20</v>
      </c>
      <c r="F137" s="426">
        <v>29</v>
      </c>
      <c r="G137" s="157">
        <v>21</v>
      </c>
      <c r="H137" s="157">
        <v>28</v>
      </c>
    </row>
    <row r="138" spans="1:8" ht="15.75" customHeight="1">
      <c r="A138" s="176" t="s">
        <v>495</v>
      </c>
      <c r="B138" s="178" t="s">
        <v>517</v>
      </c>
      <c r="C138" s="181">
        <v>2</v>
      </c>
      <c r="D138" s="136" t="s">
        <v>534</v>
      </c>
      <c r="E138" s="429" t="s">
        <v>520</v>
      </c>
      <c r="F138" s="429" t="s">
        <v>7</v>
      </c>
      <c r="G138" s="157" t="s">
        <v>7</v>
      </c>
      <c r="H138" s="157" t="s">
        <v>7</v>
      </c>
    </row>
    <row r="139" spans="1:8" ht="15.75" customHeight="1">
      <c r="A139" s="176" t="s">
        <v>495</v>
      </c>
      <c r="B139" s="178" t="s">
        <v>518</v>
      </c>
      <c r="C139" s="181">
        <v>2</v>
      </c>
      <c r="D139" s="136" t="s">
        <v>534</v>
      </c>
      <c r="E139" s="426">
        <v>114</v>
      </c>
      <c r="F139" s="426">
        <v>144</v>
      </c>
      <c r="G139" s="157">
        <v>134</v>
      </c>
      <c r="H139" s="157">
        <v>178</v>
      </c>
    </row>
    <row r="140" spans="1:8" ht="15.75" customHeight="1">
      <c r="A140" s="176" t="s">
        <v>495</v>
      </c>
      <c r="B140" s="178" t="s">
        <v>535</v>
      </c>
      <c r="C140" s="181">
        <v>2</v>
      </c>
      <c r="D140" s="136" t="s">
        <v>534</v>
      </c>
      <c r="E140" s="429" t="s">
        <v>520</v>
      </c>
      <c r="F140" s="429" t="s">
        <v>7</v>
      </c>
      <c r="G140" s="157" t="s">
        <v>7</v>
      </c>
      <c r="H140" s="157" t="s">
        <v>7</v>
      </c>
    </row>
    <row r="141" spans="1:8" ht="15.75" customHeight="1">
      <c r="A141" s="176" t="s">
        <v>502</v>
      </c>
      <c r="B141" s="178" t="s">
        <v>514</v>
      </c>
      <c r="C141" s="181">
        <v>2</v>
      </c>
      <c r="D141" s="136" t="s">
        <v>534</v>
      </c>
      <c r="E141" s="426">
        <v>7</v>
      </c>
      <c r="F141" s="426">
        <v>16</v>
      </c>
      <c r="G141" s="157">
        <v>17</v>
      </c>
      <c r="H141" s="157">
        <v>22</v>
      </c>
    </row>
    <row r="142" spans="1:8" ht="15.75" customHeight="1">
      <c r="A142" s="176" t="s">
        <v>502</v>
      </c>
      <c r="B142" s="178" t="s">
        <v>516</v>
      </c>
      <c r="C142" s="181">
        <v>2</v>
      </c>
      <c r="D142" s="136" t="s">
        <v>536</v>
      </c>
      <c r="E142" s="426">
        <v>63</v>
      </c>
      <c r="F142" s="426">
        <v>72</v>
      </c>
      <c r="G142" s="157">
        <v>70</v>
      </c>
      <c r="H142" s="157">
        <v>91</v>
      </c>
    </row>
    <row r="143" spans="1:8" ht="15.75" customHeight="1">
      <c r="A143" s="176" t="s">
        <v>502</v>
      </c>
      <c r="B143" s="178" t="s">
        <v>517</v>
      </c>
      <c r="C143" s="181">
        <v>2</v>
      </c>
      <c r="D143" s="136" t="s">
        <v>536</v>
      </c>
      <c r="E143" s="429" t="s">
        <v>520</v>
      </c>
      <c r="F143" s="429" t="s">
        <v>7</v>
      </c>
      <c r="G143" s="157">
        <v>1</v>
      </c>
      <c r="H143" s="157">
        <v>1</v>
      </c>
    </row>
    <row r="144" spans="1:8" ht="15.75" customHeight="1">
      <c r="A144" s="176" t="s">
        <v>502</v>
      </c>
      <c r="B144" s="178" t="s">
        <v>518</v>
      </c>
      <c r="C144" s="181">
        <v>2</v>
      </c>
      <c r="D144" s="136" t="s">
        <v>536</v>
      </c>
      <c r="E144" s="426">
        <v>4</v>
      </c>
      <c r="F144" s="426">
        <v>8</v>
      </c>
      <c r="G144" s="157">
        <v>6</v>
      </c>
      <c r="H144" s="157">
        <v>15</v>
      </c>
    </row>
    <row r="145" spans="1:8" ht="15.75" customHeight="1">
      <c r="A145" s="176" t="s">
        <v>502</v>
      </c>
      <c r="B145" s="178" t="s">
        <v>535</v>
      </c>
      <c r="C145" s="181">
        <v>2</v>
      </c>
      <c r="D145" s="136" t="s">
        <v>536</v>
      </c>
      <c r="E145" s="426">
        <v>61</v>
      </c>
      <c r="F145" s="426">
        <v>76</v>
      </c>
      <c r="G145" s="157">
        <v>74</v>
      </c>
      <c r="H145" s="157">
        <v>101</v>
      </c>
    </row>
    <row r="146" spans="1:8" ht="15.75" customHeight="1">
      <c r="A146" s="176" t="s">
        <v>503</v>
      </c>
      <c r="B146" s="178" t="s">
        <v>514</v>
      </c>
      <c r="C146" s="181">
        <v>2</v>
      </c>
      <c r="D146" s="136" t="s">
        <v>536</v>
      </c>
      <c r="E146" s="426">
        <v>69</v>
      </c>
      <c r="F146" s="426">
        <v>79</v>
      </c>
      <c r="G146" s="157">
        <v>67</v>
      </c>
      <c r="H146" s="157">
        <v>100</v>
      </c>
    </row>
    <row r="147" spans="1:8" ht="15.75" customHeight="1">
      <c r="A147" s="176" t="s">
        <v>503</v>
      </c>
      <c r="B147" s="178" t="s">
        <v>516</v>
      </c>
      <c r="C147" s="181">
        <v>2</v>
      </c>
      <c r="D147" s="136" t="s">
        <v>536</v>
      </c>
      <c r="E147" s="426">
        <v>7</v>
      </c>
      <c r="F147" s="426">
        <v>16</v>
      </c>
      <c r="G147" s="157">
        <v>9</v>
      </c>
      <c r="H147" s="157">
        <v>21</v>
      </c>
    </row>
    <row r="148" spans="1:8" ht="15.75" customHeight="1">
      <c r="A148" s="176" t="s">
        <v>503</v>
      </c>
      <c r="B148" s="178" t="s">
        <v>517</v>
      </c>
      <c r="C148" s="181">
        <v>2</v>
      </c>
      <c r="D148" s="136" t="s">
        <v>536</v>
      </c>
      <c r="E148" s="426">
        <v>2</v>
      </c>
      <c r="F148" s="426">
        <v>2</v>
      </c>
      <c r="G148" s="157">
        <v>4</v>
      </c>
      <c r="H148" s="157">
        <v>9</v>
      </c>
    </row>
    <row r="149" spans="1:8" ht="15.75" customHeight="1">
      <c r="A149" s="176" t="s">
        <v>503</v>
      </c>
      <c r="B149" s="178" t="s">
        <v>518</v>
      </c>
      <c r="C149" s="181">
        <v>2</v>
      </c>
      <c r="D149" s="136" t="s">
        <v>536</v>
      </c>
      <c r="E149" s="426">
        <v>19</v>
      </c>
      <c r="F149" s="426">
        <v>37</v>
      </c>
      <c r="G149" s="157">
        <v>9</v>
      </c>
      <c r="H149" s="157">
        <v>22</v>
      </c>
    </row>
    <row r="150" spans="1:8" ht="15.75" customHeight="1">
      <c r="A150" s="176" t="s">
        <v>503</v>
      </c>
      <c r="B150" s="178" t="s">
        <v>535</v>
      </c>
      <c r="C150" s="181">
        <v>2</v>
      </c>
      <c r="D150" s="136" t="s">
        <v>536</v>
      </c>
      <c r="E150" s="426">
        <v>23</v>
      </c>
      <c r="F150" s="426">
        <v>35</v>
      </c>
      <c r="G150" s="157">
        <v>26</v>
      </c>
      <c r="H150" s="157">
        <v>43</v>
      </c>
    </row>
    <row r="151" spans="1:8" ht="15.75" customHeight="1">
      <c r="A151" s="176" t="s">
        <v>505</v>
      </c>
      <c r="B151" s="178" t="s">
        <v>514</v>
      </c>
      <c r="C151" s="181">
        <v>2</v>
      </c>
      <c r="D151" s="136" t="s">
        <v>536</v>
      </c>
      <c r="E151" s="426">
        <v>4</v>
      </c>
      <c r="F151" s="426">
        <v>7</v>
      </c>
      <c r="G151" s="157">
        <v>5</v>
      </c>
      <c r="H151" s="157">
        <v>11</v>
      </c>
    </row>
    <row r="152" spans="1:8" ht="15.75" customHeight="1">
      <c r="A152" s="176" t="s">
        <v>505</v>
      </c>
      <c r="B152" s="178" t="s">
        <v>516</v>
      </c>
      <c r="C152" s="181">
        <v>2</v>
      </c>
      <c r="D152" s="136" t="s">
        <v>536</v>
      </c>
      <c r="E152" s="426">
        <v>8</v>
      </c>
      <c r="F152" s="426">
        <v>13</v>
      </c>
      <c r="G152" s="157">
        <v>8</v>
      </c>
      <c r="H152" s="157">
        <v>19</v>
      </c>
    </row>
    <row r="153" spans="1:8" ht="15.75" customHeight="1">
      <c r="A153" s="176" t="s">
        <v>505</v>
      </c>
      <c r="B153" s="178" t="s">
        <v>517</v>
      </c>
      <c r="C153" s="181">
        <v>2</v>
      </c>
      <c r="D153" s="136" t="s">
        <v>536</v>
      </c>
      <c r="E153" s="426">
        <v>24</v>
      </c>
      <c r="F153" s="426">
        <v>33</v>
      </c>
      <c r="G153" s="157">
        <v>14</v>
      </c>
      <c r="H153" s="157">
        <v>20</v>
      </c>
    </row>
    <row r="154" spans="1:8" ht="15.75" customHeight="1" thickBot="1">
      <c r="A154" s="177" t="s">
        <v>505</v>
      </c>
      <c r="B154" s="179" t="s">
        <v>518</v>
      </c>
      <c r="C154" s="182">
        <v>2</v>
      </c>
      <c r="D154" s="172" t="s">
        <v>536</v>
      </c>
      <c r="E154" s="428">
        <v>35</v>
      </c>
      <c r="F154" s="428">
        <v>43</v>
      </c>
      <c r="G154" s="170">
        <v>19</v>
      </c>
      <c r="H154" s="170">
        <v>30</v>
      </c>
    </row>
    <row r="155" spans="1:8" ht="15.75" customHeight="1">
      <c r="A155" s="176" t="s">
        <v>505</v>
      </c>
      <c r="B155" s="178" t="s">
        <v>535</v>
      </c>
      <c r="C155" s="181">
        <v>2</v>
      </c>
      <c r="D155" s="136" t="s">
        <v>536</v>
      </c>
      <c r="E155" s="426">
        <v>10</v>
      </c>
      <c r="F155" s="426">
        <v>20</v>
      </c>
      <c r="G155" s="157">
        <v>10</v>
      </c>
      <c r="H155" s="157">
        <v>26</v>
      </c>
    </row>
    <row r="156" spans="1:8" ht="15.75" customHeight="1">
      <c r="A156" s="176" t="s">
        <v>506</v>
      </c>
      <c r="B156" s="178" t="s">
        <v>514</v>
      </c>
      <c r="C156" s="181">
        <v>2</v>
      </c>
      <c r="D156" s="136" t="s">
        <v>536</v>
      </c>
      <c r="E156" s="426">
        <v>53</v>
      </c>
      <c r="F156" s="426">
        <v>68</v>
      </c>
      <c r="G156" s="157">
        <v>29</v>
      </c>
      <c r="H156" s="157">
        <v>60</v>
      </c>
    </row>
    <row r="157" spans="1:8" ht="15.75" customHeight="1">
      <c r="A157" s="176" t="s">
        <v>506</v>
      </c>
      <c r="B157" s="178" t="s">
        <v>516</v>
      </c>
      <c r="C157" s="181">
        <v>2</v>
      </c>
      <c r="D157" s="136" t="s">
        <v>536</v>
      </c>
      <c r="E157" s="426">
        <v>7</v>
      </c>
      <c r="F157" s="426">
        <v>16</v>
      </c>
      <c r="G157" s="157">
        <v>5</v>
      </c>
      <c r="H157" s="157">
        <v>14</v>
      </c>
    </row>
    <row r="158" spans="1:8" ht="15.75" customHeight="1">
      <c r="A158" s="176" t="s">
        <v>506</v>
      </c>
      <c r="B158" s="178" t="s">
        <v>517</v>
      </c>
      <c r="C158" s="181">
        <v>2</v>
      </c>
      <c r="D158" s="136" t="s">
        <v>536</v>
      </c>
      <c r="E158" s="426">
        <v>21</v>
      </c>
      <c r="F158" s="426">
        <v>27</v>
      </c>
      <c r="G158" s="157">
        <v>12</v>
      </c>
      <c r="H158" s="157">
        <v>14</v>
      </c>
    </row>
    <row r="159" spans="1:8" ht="15.75" customHeight="1">
      <c r="A159" s="176" t="s">
        <v>506</v>
      </c>
      <c r="B159" s="178" t="s">
        <v>518</v>
      </c>
      <c r="C159" s="181">
        <v>2</v>
      </c>
      <c r="D159" s="136" t="s">
        <v>536</v>
      </c>
      <c r="E159" s="429" t="s">
        <v>520</v>
      </c>
      <c r="F159" s="429" t="s">
        <v>7</v>
      </c>
      <c r="G159" s="159" t="s">
        <v>7</v>
      </c>
      <c r="H159" s="159" t="s">
        <v>7</v>
      </c>
    </row>
    <row r="160" spans="1:8" ht="15.75" customHeight="1">
      <c r="A160" s="176" t="s">
        <v>506</v>
      </c>
      <c r="B160" s="178" t="s">
        <v>535</v>
      </c>
      <c r="C160" s="181">
        <v>2</v>
      </c>
      <c r="D160" s="136" t="s">
        <v>536</v>
      </c>
      <c r="E160" s="426">
        <v>30</v>
      </c>
      <c r="F160" s="426">
        <v>53</v>
      </c>
      <c r="G160" s="157">
        <v>33</v>
      </c>
      <c r="H160" s="157">
        <v>56</v>
      </c>
    </row>
    <row r="161" spans="1:8" ht="15.75" customHeight="1">
      <c r="A161" s="176" t="s">
        <v>507</v>
      </c>
      <c r="B161" s="178" t="s">
        <v>514</v>
      </c>
      <c r="C161" s="181">
        <v>2</v>
      </c>
      <c r="D161" s="136" t="s">
        <v>536</v>
      </c>
      <c r="E161" s="426">
        <v>104</v>
      </c>
      <c r="F161" s="426">
        <v>154</v>
      </c>
      <c r="G161" s="157">
        <v>100</v>
      </c>
      <c r="H161" s="157">
        <v>157</v>
      </c>
    </row>
    <row r="162" spans="1:8" ht="15.75" customHeight="1">
      <c r="A162" s="176" t="s">
        <v>507</v>
      </c>
      <c r="B162" s="178" t="s">
        <v>516</v>
      </c>
      <c r="C162" s="181">
        <v>2</v>
      </c>
      <c r="D162" s="136" t="s">
        <v>536</v>
      </c>
      <c r="E162" s="426">
        <v>107</v>
      </c>
      <c r="F162" s="426">
        <v>195</v>
      </c>
      <c r="G162" s="157">
        <v>106</v>
      </c>
      <c r="H162" s="157">
        <v>193</v>
      </c>
    </row>
    <row r="163" spans="1:8" ht="15.75" customHeight="1">
      <c r="A163" s="176" t="s">
        <v>507</v>
      </c>
      <c r="B163" s="178" t="s">
        <v>517</v>
      </c>
      <c r="C163" s="181">
        <v>2</v>
      </c>
      <c r="D163" s="136" t="s">
        <v>536</v>
      </c>
      <c r="E163" s="426">
        <v>2</v>
      </c>
      <c r="F163" s="426">
        <v>4</v>
      </c>
      <c r="G163" s="157">
        <v>4</v>
      </c>
      <c r="H163" s="157">
        <v>6</v>
      </c>
    </row>
    <row r="164" spans="1:8" ht="15.75" customHeight="1">
      <c r="A164" s="176" t="s">
        <v>507</v>
      </c>
      <c r="B164" s="178" t="s">
        <v>518</v>
      </c>
      <c r="C164" s="181">
        <v>2</v>
      </c>
      <c r="D164" s="136" t="s">
        <v>536</v>
      </c>
      <c r="E164" s="426">
        <v>69</v>
      </c>
      <c r="F164" s="426">
        <v>110</v>
      </c>
      <c r="G164" s="159">
        <v>62</v>
      </c>
      <c r="H164" s="159">
        <v>116</v>
      </c>
    </row>
    <row r="165" spans="1:8" ht="15.75" customHeight="1">
      <c r="A165" s="176" t="s">
        <v>507</v>
      </c>
      <c r="B165" s="178" t="s">
        <v>535</v>
      </c>
      <c r="C165" s="181">
        <v>2</v>
      </c>
      <c r="D165" s="136" t="s">
        <v>536</v>
      </c>
      <c r="E165" s="426">
        <v>185</v>
      </c>
      <c r="F165" s="426">
        <v>211</v>
      </c>
      <c r="G165" s="157">
        <v>180</v>
      </c>
      <c r="H165" s="157">
        <v>214</v>
      </c>
    </row>
    <row r="166" spans="1:8" ht="15.75" customHeight="1">
      <c r="A166" s="176" t="s">
        <v>508</v>
      </c>
      <c r="B166" s="178" t="s">
        <v>514</v>
      </c>
      <c r="C166" s="181">
        <v>2</v>
      </c>
      <c r="D166" s="136" t="s">
        <v>536</v>
      </c>
      <c r="E166" s="426">
        <v>20</v>
      </c>
      <c r="F166" s="426">
        <v>41</v>
      </c>
      <c r="G166" s="157">
        <v>32</v>
      </c>
      <c r="H166" s="157">
        <v>46</v>
      </c>
    </row>
    <row r="167" spans="1:8" ht="15.75" customHeight="1">
      <c r="A167" s="176" t="s">
        <v>508</v>
      </c>
      <c r="B167" s="178" t="s">
        <v>516</v>
      </c>
      <c r="C167" s="181">
        <v>2</v>
      </c>
      <c r="D167" s="136" t="s">
        <v>536</v>
      </c>
      <c r="E167" s="426">
        <v>53</v>
      </c>
      <c r="F167" s="426">
        <v>71</v>
      </c>
      <c r="G167" s="157">
        <v>43</v>
      </c>
      <c r="H167" s="157">
        <v>54</v>
      </c>
    </row>
    <row r="168" spans="1:8" ht="15.75" customHeight="1">
      <c r="A168" s="176" t="s">
        <v>508</v>
      </c>
      <c r="B168" s="178" t="s">
        <v>517</v>
      </c>
      <c r="C168" s="181">
        <v>2</v>
      </c>
      <c r="D168" s="136" t="s">
        <v>536</v>
      </c>
      <c r="E168" s="426">
        <v>20</v>
      </c>
      <c r="F168" s="426">
        <v>36</v>
      </c>
      <c r="G168" s="157">
        <v>20</v>
      </c>
      <c r="H168" s="157">
        <v>36</v>
      </c>
    </row>
    <row r="169" spans="1:8" ht="15.75" customHeight="1">
      <c r="A169" s="176" t="s">
        <v>508</v>
      </c>
      <c r="B169" s="178" t="s">
        <v>518</v>
      </c>
      <c r="C169" s="181">
        <v>2</v>
      </c>
      <c r="D169" s="136" t="s">
        <v>536</v>
      </c>
      <c r="E169" s="426">
        <v>2</v>
      </c>
      <c r="F169" s="426">
        <v>2</v>
      </c>
      <c r="G169" s="157">
        <v>1</v>
      </c>
      <c r="H169" s="157">
        <v>1</v>
      </c>
    </row>
    <row r="170" spans="1:8" ht="15.75" customHeight="1">
      <c r="A170" s="176" t="s">
        <v>508</v>
      </c>
      <c r="B170" s="178" t="s">
        <v>535</v>
      </c>
      <c r="C170" s="181">
        <v>2</v>
      </c>
      <c r="D170" s="136" t="s">
        <v>536</v>
      </c>
      <c r="E170" s="426">
        <v>21</v>
      </c>
      <c r="F170" s="426">
        <v>39</v>
      </c>
      <c r="G170" s="157">
        <v>25</v>
      </c>
      <c r="H170" s="157">
        <v>45</v>
      </c>
    </row>
    <row r="171" spans="1:8" ht="15.75" customHeight="1">
      <c r="A171" s="176" t="s">
        <v>509</v>
      </c>
      <c r="B171" s="178" t="s">
        <v>514</v>
      </c>
      <c r="C171" s="181">
        <v>2</v>
      </c>
      <c r="D171" s="136" t="s">
        <v>536</v>
      </c>
      <c r="E171" s="426">
        <v>112</v>
      </c>
      <c r="F171" s="426">
        <v>193</v>
      </c>
      <c r="G171" s="157">
        <v>110</v>
      </c>
      <c r="H171" s="157">
        <v>212</v>
      </c>
    </row>
    <row r="172" spans="1:8" ht="15.75" customHeight="1">
      <c r="A172" s="176" t="s">
        <v>509</v>
      </c>
      <c r="B172" s="178" t="s">
        <v>516</v>
      </c>
      <c r="C172" s="181">
        <v>2</v>
      </c>
      <c r="D172" s="136" t="s">
        <v>536</v>
      </c>
      <c r="E172" s="426">
        <v>65</v>
      </c>
      <c r="F172" s="426">
        <v>90</v>
      </c>
      <c r="G172" s="157">
        <v>72</v>
      </c>
      <c r="H172" s="157">
        <v>98</v>
      </c>
    </row>
    <row r="173" spans="1:8" ht="15.75" customHeight="1">
      <c r="A173" s="176" t="s">
        <v>509</v>
      </c>
      <c r="B173" s="178" t="s">
        <v>517</v>
      </c>
      <c r="C173" s="181">
        <v>2</v>
      </c>
      <c r="D173" s="136" t="s">
        <v>536</v>
      </c>
      <c r="E173" s="426">
        <v>57</v>
      </c>
      <c r="F173" s="426">
        <v>86</v>
      </c>
      <c r="G173" s="157">
        <v>63</v>
      </c>
      <c r="H173" s="157">
        <v>103</v>
      </c>
    </row>
    <row r="174" spans="1:8" ht="15.75" customHeight="1">
      <c r="A174" s="176" t="s">
        <v>510</v>
      </c>
      <c r="B174" s="178" t="s">
        <v>514</v>
      </c>
      <c r="C174" s="181">
        <v>2</v>
      </c>
      <c r="D174" s="136" t="s">
        <v>536</v>
      </c>
      <c r="E174" s="426">
        <v>11</v>
      </c>
      <c r="F174" s="426">
        <v>36</v>
      </c>
      <c r="G174" s="157">
        <v>15</v>
      </c>
      <c r="H174" s="157">
        <v>45</v>
      </c>
    </row>
    <row r="175" spans="1:8" ht="15.75" customHeight="1">
      <c r="A175" s="176" t="s">
        <v>510</v>
      </c>
      <c r="B175" s="178" t="s">
        <v>516</v>
      </c>
      <c r="C175" s="181">
        <v>2</v>
      </c>
      <c r="D175" s="136" t="s">
        <v>536</v>
      </c>
      <c r="E175" s="426">
        <v>56</v>
      </c>
      <c r="F175" s="426">
        <v>92</v>
      </c>
      <c r="G175" s="157">
        <v>51</v>
      </c>
      <c r="H175" s="157">
        <v>89</v>
      </c>
    </row>
    <row r="176" spans="1:8" ht="15.75" customHeight="1">
      <c r="A176" s="176" t="s">
        <v>510</v>
      </c>
      <c r="B176" s="178" t="s">
        <v>517</v>
      </c>
      <c r="C176" s="181">
        <v>2</v>
      </c>
      <c r="D176" s="136" t="s">
        <v>536</v>
      </c>
      <c r="E176" s="426">
        <v>133</v>
      </c>
      <c r="F176" s="426">
        <v>229</v>
      </c>
      <c r="G176" s="157">
        <v>129</v>
      </c>
      <c r="H176" s="157">
        <v>226</v>
      </c>
    </row>
    <row r="177" spans="1:8" ht="15.75" customHeight="1">
      <c r="A177" s="176" t="s">
        <v>510</v>
      </c>
      <c r="B177" s="178" t="s">
        <v>518</v>
      </c>
      <c r="C177" s="181">
        <v>2</v>
      </c>
      <c r="D177" s="136" t="s">
        <v>536</v>
      </c>
      <c r="E177" s="426">
        <v>33</v>
      </c>
      <c r="F177" s="426">
        <v>55</v>
      </c>
      <c r="G177" s="157">
        <v>30</v>
      </c>
      <c r="H177" s="157">
        <v>43</v>
      </c>
    </row>
    <row r="178" spans="1:8" ht="15.75" customHeight="1">
      <c r="A178" s="176" t="s">
        <v>510</v>
      </c>
      <c r="B178" s="178" t="s">
        <v>535</v>
      </c>
      <c r="C178" s="181">
        <v>2</v>
      </c>
      <c r="D178" s="136" t="s">
        <v>536</v>
      </c>
      <c r="E178" s="426">
        <v>61</v>
      </c>
      <c r="F178" s="426">
        <v>91</v>
      </c>
      <c r="G178" s="157">
        <v>47</v>
      </c>
      <c r="H178" s="157">
        <v>95</v>
      </c>
    </row>
    <row r="179" spans="1:8" ht="15.75" customHeight="1">
      <c r="A179" s="176" t="s">
        <v>511</v>
      </c>
      <c r="B179" s="178" t="s">
        <v>516</v>
      </c>
      <c r="C179" s="181">
        <v>2</v>
      </c>
      <c r="D179" s="136" t="s">
        <v>536</v>
      </c>
      <c r="E179" s="426">
        <v>33</v>
      </c>
      <c r="F179" s="426">
        <v>50</v>
      </c>
      <c r="G179" s="157">
        <v>34</v>
      </c>
      <c r="H179" s="157">
        <v>57</v>
      </c>
    </row>
    <row r="180" spans="1:8" ht="15.75" customHeight="1">
      <c r="A180" s="176" t="s">
        <v>511</v>
      </c>
      <c r="B180" s="178" t="s">
        <v>517</v>
      </c>
      <c r="C180" s="181">
        <v>2</v>
      </c>
      <c r="D180" s="136" t="s">
        <v>536</v>
      </c>
      <c r="E180" s="426">
        <v>26</v>
      </c>
      <c r="F180" s="426">
        <v>59</v>
      </c>
      <c r="G180" s="157">
        <v>21</v>
      </c>
      <c r="H180" s="157">
        <v>53</v>
      </c>
    </row>
    <row r="181" spans="1:8" ht="15.75" customHeight="1">
      <c r="A181" s="176" t="s">
        <v>511</v>
      </c>
      <c r="B181" s="178" t="s">
        <v>518</v>
      </c>
      <c r="C181" s="181">
        <v>2</v>
      </c>
      <c r="D181" s="136" t="s">
        <v>536</v>
      </c>
      <c r="E181" s="426">
        <v>90</v>
      </c>
      <c r="F181" s="426">
        <v>130</v>
      </c>
      <c r="G181" s="157">
        <v>79</v>
      </c>
      <c r="H181" s="157">
        <v>118</v>
      </c>
    </row>
    <row r="182" spans="1:8" ht="15.75" customHeight="1">
      <c r="A182" s="176" t="s">
        <v>511</v>
      </c>
      <c r="B182" s="178" t="s">
        <v>535</v>
      </c>
      <c r="C182" s="181">
        <v>2</v>
      </c>
      <c r="D182" s="136" t="s">
        <v>536</v>
      </c>
      <c r="E182" s="426">
        <v>21</v>
      </c>
      <c r="F182" s="426">
        <v>41</v>
      </c>
      <c r="G182" s="157">
        <v>16</v>
      </c>
      <c r="H182" s="157">
        <v>39</v>
      </c>
    </row>
    <row r="183" spans="1:8" ht="15.75" customHeight="1">
      <c r="A183" s="176" t="s">
        <v>537</v>
      </c>
      <c r="B183" s="178" t="s">
        <v>517</v>
      </c>
      <c r="C183" s="181">
        <v>2</v>
      </c>
      <c r="D183" s="136" t="s">
        <v>536</v>
      </c>
      <c r="E183" s="426">
        <v>40</v>
      </c>
      <c r="F183" s="426">
        <v>73</v>
      </c>
      <c r="G183" s="157">
        <v>36</v>
      </c>
      <c r="H183" s="157">
        <v>68</v>
      </c>
    </row>
    <row r="184" spans="1:8" ht="15.75" customHeight="1">
      <c r="A184" s="176" t="s">
        <v>537</v>
      </c>
      <c r="B184" s="178" t="s">
        <v>518</v>
      </c>
      <c r="C184" s="181">
        <v>2</v>
      </c>
      <c r="D184" s="136" t="s">
        <v>536</v>
      </c>
      <c r="E184" s="426">
        <v>112</v>
      </c>
      <c r="F184" s="426">
        <v>172</v>
      </c>
      <c r="G184" s="157">
        <v>108</v>
      </c>
      <c r="H184" s="157">
        <v>181</v>
      </c>
    </row>
    <row r="185" spans="1:8" ht="15.75" customHeight="1">
      <c r="A185" s="176" t="s">
        <v>537</v>
      </c>
      <c r="B185" s="178" t="s">
        <v>535</v>
      </c>
      <c r="C185" s="181">
        <v>2</v>
      </c>
      <c r="D185" s="136" t="s">
        <v>536</v>
      </c>
      <c r="E185" s="426">
        <v>8</v>
      </c>
      <c r="F185" s="426">
        <v>17</v>
      </c>
      <c r="G185" s="157">
        <v>8</v>
      </c>
      <c r="H185" s="157">
        <v>16</v>
      </c>
    </row>
    <row r="186" spans="1:8" ht="15.75" customHeight="1">
      <c r="A186" s="176" t="s">
        <v>538</v>
      </c>
      <c r="B186" s="178" t="s">
        <v>496</v>
      </c>
      <c r="C186" s="181">
        <v>2</v>
      </c>
      <c r="D186" s="136" t="s">
        <v>536</v>
      </c>
      <c r="E186" s="426">
        <v>38</v>
      </c>
      <c r="F186" s="426">
        <v>72</v>
      </c>
      <c r="G186" s="157">
        <v>6</v>
      </c>
      <c r="H186" s="157">
        <v>7</v>
      </c>
    </row>
    <row r="187" spans="1:8" ht="15.75" customHeight="1">
      <c r="A187" s="176" t="s">
        <v>538</v>
      </c>
      <c r="B187" s="178" t="s">
        <v>498</v>
      </c>
      <c r="C187" s="181">
        <v>2</v>
      </c>
      <c r="D187" s="136" t="s">
        <v>536</v>
      </c>
      <c r="E187" s="426">
        <v>24</v>
      </c>
      <c r="F187" s="426">
        <v>47</v>
      </c>
      <c r="G187" s="157">
        <v>31</v>
      </c>
      <c r="H187" s="157">
        <v>62</v>
      </c>
    </row>
    <row r="188" spans="1:8" ht="15.75" customHeight="1">
      <c r="A188" s="176" t="s">
        <v>538</v>
      </c>
      <c r="B188" s="178" t="s">
        <v>499</v>
      </c>
      <c r="C188" s="181">
        <v>2</v>
      </c>
      <c r="D188" s="136" t="s">
        <v>536</v>
      </c>
      <c r="E188" s="426">
        <v>108</v>
      </c>
      <c r="F188" s="426">
        <v>175</v>
      </c>
      <c r="G188" s="157">
        <v>130</v>
      </c>
      <c r="H188" s="157">
        <v>228</v>
      </c>
    </row>
    <row r="189" spans="1:8" ht="15.75" customHeight="1">
      <c r="A189" s="176" t="s">
        <v>539</v>
      </c>
      <c r="B189" s="178" t="s">
        <v>496</v>
      </c>
      <c r="C189" s="181">
        <v>2</v>
      </c>
      <c r="D189" s="136" t="s">
        <v>536</v>
      </c>
      <c r="E189" s="426">
        <v>43</v>
      </c>
      <c r="F189" s="426">
        <v>72</v>
      </c>
      <c r="G189" s="157">
        <v>55</v>
      </c>
      <c r="H189" s="157">
        <v>96</v>
      </c>
    </row>
    <row r="190" spans="1:8" s="156" customFormat="1" ht="15.75" customHeight="1">
      <c r="A190" s="176" t="s">
        <v>539</v>
      </c>
      <c r="B190" s="178" t="s">
        <v>498</v>
      </c>
      <c r="C190" s="181">
        <v>2</v>
      </c>
      <c r="D190" s="136" t="s">
        <v>536</v>
      </c>
      <c r="E190" s="426">
        <v>62</v>
      </c>
      <c r="F190" s="426">
        <v>81</v>
      </c>
      <c r="G190" s="157">
        <v>63</v>
      </c>
      <c r="H190" s="157">
        <v>86</v>
      </c>
    </row>
    <row r="191" spans="1:8" ht="15.75" customHeight="1">
      <c r="A191" s="176" t="s">
        <v>539</v>
      </c>
      <c r="B191" s="178" t="s">
        <v>499</v>
      </c>
      <c r="C191" s="181">
        <v>2</v>
      </c>
      <c r="D191" s="136" t="s">
        <v>536</v>
      </c>
      <c r="E191" s="426">
        <v>23</v>
      </c>
      <c r="F191" s="426">
        <v>34</v>
      </c>
      <c r="G191" s="157">
        <v>26</v>
      </c>
      <c r="H191" s="157">
        <v>47</v>
      </c>
    </row>
    <row r="192" spans="1:8" ht="15.75" customHeight="1">
      <c r="A192" s="176" t="s">
        <v>540</v>
      </c>
      <c r="B192" s="178" t="s">
        <v>496</v>
      </c>
      <c r="C192" s="181">
        <v>2</v>
      </c>
      <c r="D192" s="136" t="s">
        <v>536</v>
      </c>
      <c r="E192" s="426">
        <v>22</v>
      </c>
      <c r="F192" s="426">
        <v>36</v>
      </c>
      <c r="G192" s="157">
        <v>24</v>
      </c>
      <c r="H192" s="157">
        <v>42</v>
      </c>
    </row>
    <row r="193" spans="1:8" ht="15.75" customHeight="1">
      <c r="A193" s="176" t="s">
        <v>540</v>
      </c>
      <c r="B193" s="178" t="s">
        <v>498</v>
      </c>
      <c r="C193" s="181">
        <v>2</v>
      </c>
      <c r="D193" s="136" t="s">
        <v>536</v>
      </c>
      <c r="E193" s="426">
        <v>15</v>
      </c>
      <c r="F193" s="426">
        <v>26</v>
      </c>
      <c r="G193" s="157">
        <v>21</v>
      </c>
      <c r="H193" s="157">
        <v>42</v>
      </c>
    </row>
    <row r="194" spans="1:8" ht="15.75" customHeight="1">
      <c r="A194" s="176" t="s">
        <v>541</v>
      </c>
      <c r="B194" s="178"/>
      <c r="C194" s="181">
        <v>2</v>
      </c>
      <c r="D194" s="136" t="s">
        <v>536</v>
      </c>
      <c r="E194" s="426">
        <v>2</v>
      </c>
      <c r="F194" s="426">
        <v>4</v>
      </c>
      <c r="G194" s="157">
        <v>2</v>
      </c>
      <c r="H194" s="157">
        <v>4</v>
      </c>
    </row>
    <row r="195" spans="1:8" ht="15.75" customHeight="1">
      <c r="A195" s="176"/>
      <c r="B195" s="165" t="s">
        <v>542</v>
      </c>
      <c r="C195" s="181">
        <v>3</v>
      </c>
      <c r="D195" s="136"/>
      <c r="E195" s="427">
        <f>SUM(E196:E261)</f>
        <v>2976</v>
      </c>
      <c r="F195" s="427">
        <f>SUM(F196:F261)</f>
        <v>5568</v>
      </c>
      <c r="G195" s="187">
        <f>SUM(G196:G261)</f>
        <v>2817</v>
      </c>
      <c r="H195" s="187">
        <f>SUM(H196:H261)</f>
        <v>5500</v>
      </c>
    </row>
    <row r="196" spans="1:8" ht="15.75" customHeight="1">
      <c r="A196" s="176" t="s">
        <v>495</v>
      </c>
      <c r="B196" s="178" t="s">
        <v>543</v>
      </c>
      <c r="C196" s="181">
        <v>3</v>
      </c>
      <c r="D196" s="136" t="s">
        <v>544</v>
      </c>
      <c r="E196" s="426">
        <v>72</v>
      </c>
      <c r="F196" s="426">
        <v>126</v>
      </c>
      <c r="G196" s="157">
        <v>63</v>
      </c>
      <c r="H196" s="157">
        <v>123</v>
      </c>
    </row>
    <row r="197" spans="1:8" ht="15.75" customHeight="1">
      <c r="A197" s="176" t="s">
        <v>495</v>
      </c>
      <c r="B197" s="178" t="s">
        <v>545</v>
      </c>
      <c r="C197" s="181">
        <v>3</v>
      </c>
      <c r="D197" s="136" t="s">
        <v>544</v>
      </c>
      <c r="E197" s="426">
        <v>1</v>
      </c>
      <c r="F197" s="426">
        <v>1</v>
      </c>
      <c r="G197" s="157">
        <v>2</v>
      </c>
      <c r="H197" s="157">
        <v>4</v>
      </c>
    </row>
    <row r="198" spans="1:8" ht="15.75" customHeight="1">
      <c r="A198" s="176" t="s">
        <v>495</v>
      </c>
      <c r="B198" s="178" t="s">
        <v>546</v>
      </c>
      <c r="C198" s="181">
        <v>3</v>
      </c>
      <c r="D198" s="136" t="s">
        <v>544</v>
      </c>
      <c r="E198" s="426">
        <v>7</v>
      </c>
      <c r="F198" s="426">
        <v>16</v>
      </c>
      <c r="G198" s="157">
        <v>7</v>
      </c>
      <c r="H198" s="157">
        <v>16</v>
      </c>
    </row>
    <row r="199" spans="1:8" ht="15.75" customHeight="1">
      <c r="A199" s="176" t="s">
        <v>495</v>
      </c>
      <c r="B199" s="178" t="s">
        <v>547</v>
      </c>
      <c r="C199" s="181">
        <v>3</v>
      </c>
      <c r="D199" s="136" t="s">
        <v>544</v>
      </c>
      <c r="E199" s="426">
        <v>24</v>
      </c>
      <c r="F199" s="426">
        <v>39</v>
      </c>
      <c r="G199" s="157">
        <v>27</v>
      </c>
      <c r="H199" s="157">
        <v>44</v>
      </c>
    </row>
    <row r="200" spans="1:8" ht="15.75" customHeight="1">
      <c r="A200" s="176" t="s">
        <v>495</v>
      </c>
      <c r="B200" s="178" t="s">
        <v>548</v>
      </c>
      <c r="C200" s="181">
        <v>3</v>
      </c>
      <c r="D200" s="136" t="s">
        <v>544</v>
      </c>
      <c r="E200" s="426">
        <v>15</v>
      </c>
      <c r="F200" s="426">
        <v>19</v>
      </c>
      <c r="G200" s="157">
        <v>12</v>
      </c>
      <c r="H200" s="157">
        <v>17</v>
      </c>
    </row>
    <row r="201" spans="1:8" ht="15.75" customHeight="1">
      <c r="A201" s="176" t="s">
        <v>495</v>
      </c>
      <c r="B201" s="178" t="s">
        <v>549</v>
      </c>
      <c r="C201" s="181">
        <v>3</v>
      </c>
      <c r="D201" s="136" t="s">
        <v>544</v>
      </c>
      <c r="E201" s="426">
        <v>58</v>
      </c>
      <c r="F201" s="426">
        <v>98</v>
      </c>
      <c r="G201" s="157">
        <v>63</v>
      </c>
      <c r="H201" s="157">
        <v>114</v>
      </c>
    </row>
    <row r="202" spans="1:8" ht="15.75" customHeight="1">
      <c r="A202" s="176" t="s">
        <v>502</v>
      </c>
      <c r="B202" s="178" t="s">
        <v>543</v>
      </c>
      <c r="C202" s="181">
        <v>3</v>
      </c>
      <c r="D202" s="136" t="s">
        <v>544</v>
      </c>
      <c r="E202" s="426">
        <v>64</v>
      </c>
      <c r="F202" s="426">
        <v>91</v>
      </c>
      <c r="G202" s="157">
        <v>68</v>
      </c>
      <c r="H202" s="157">
        <v>103</v>
      </c>
    </row>
    <row r="203" spans="1:8" ht="15.75" customHeight="1">
      <c r="A203" s="176" t="s">
        <v>502</v>
      </c>
      <c r="B203" s="178" t="s">
        <v>545</v>
      </c>
      <c r="C203" s="181">
        <v>3</v>
      </c>
      <c r="D203" s="136" t="s">
        <v>544</v>
      </c>
      <c r="E203" s="426">
        <v>33</v>
      </c>
      <c r="F203" s="426">
        <v>54</v>
      </c>
      <c r="G203" s="157">
        <v>30</v>
      </c>
      <c r="H203" s="157">
        <v>51</v>
      </c>
    </row>
    <row r="204" spans="1:8" ht="15.75" customHeight="1">
      <c r="A204" s="176" t="s">
        <v>502</v>
      </c>
      <c r="B204" s="178" t="s">
        <v>546</v>
      </c>
      <c r="C204" s="181">
        <v>3</v>
      </c>
      <c r="D204" s="136" t="s">
        <v>550</v>
      </c>
      <c r="E204" s="426">
        <v>32</v>
      </c>
      <c r="F204" s="426">
        <v>50</v>
      </c>
      <c r="G204" s="159">
        <v>29</v>
      </c>
      <c r="H204" s="159">
        <v>46</v>
      </c>
    </row>
    <row r="205" spans="1:8" ht="15.75" customHeight="1" thickBot="1">
      <c r="A205" s="177" t="s">
        <v>502</v>
      </c>
      <c r="B205" s="179" t="s">
        <v>547</v>
      </c>
      <c r="C205" s="182">
        <v>3</v>
      </c>
      <c r="D205" s="172" t="s">
        <v>550</v>
      </c>
      <c r="E205" s="428">
        <v>47</v>
      </c>
      <c r="F205" s="428">
        <v>86</v>
      </c>
      <c r="G205" s="170">
        <v>50</v>
      </c>
      <c r="H205" s="170">
        <v>92</v>
      </c>
    </row>
    <row r="206" spans="1:8" ht="15.75" customHeight="1">
      <c r="A206" s="176" t="s">
        <v>502</v>
      </c>
      <c r="B206" s="178" t="s">
        <v>548</v>
      </c>
      <c r="C206" s="181">
        <v>3</v>
      </c>
      <c r="D206" s="136" t="s">
        <v>550</v>
      </c>
      <c r="E206" s="426">
        <v>131</v>
      </c>
      <c r="F206" s="426">
        <v>215</v>
      </c>
      <c r="G206" s="157">
        <v>110</v>
      </c>
      <c r="H206" s="157">
        <v>200</v>
      </c>
    </row>
    <row r="207" spans="1:8" ht="15.75" customHeight="1">
      <c r="A207" s="176" t="s">
        <v>502</v>
      </c>
      <c r="B207" s="178" t="s">
        <v>549</v>
      </c>
      <c r="C207" s="181">
        <v>3</v>
      </c>
      <c r="D207" s="136" t="s">
        <v>550</v>
      </c>
      <c r="E207" s="426">
        <v>45</v>
      </c>
      <c r="F207" s="426">
        <v>114</v>
      </c>
      <c r="G207" s="157">
        <v>54</v>
      </c>
      <c r="H207" s="157">
        <v>129</v>
      </c>
    </row>
    <row r="208" spans="1:8" ht="15.75" customHeight="1">
      <c r="A208" s="176" t="s">
        <v>503</v>
      </c>
      <c r="B208" s="178" t="s">
        <v>543</v>
      </c>
      <c r="C208" s="181">
        <v>3</v>
      </c>
      <c r="D208" s="136" t="s">
        <v>550</v>
      </c>
      <c r="E208" s="426">
        <v>48</v>
      </c>
      <c r="F208" s="426">
        <v>132</v>
      </c>
      <c r="G208" s="157">
        <v>52</v>
      </c>
      <c r="H208" s="157">
        <v>126</v>
      </c>
    </row>
    <row r="209" spans="1:8" ht="15.75" customHeight="1">
      <c r="A209" s="176" t="s">
        <v>503</v>
      </c>
      <c r="B209" s="178" t="s">
        <v>545</v>
      </c>
      <c r="C209" s="181">
        <v>3</v>
      </c>
      <c r="D209" s="136" t="s">
        <v>550</v>
      </c>
      <c r="E209" s="426">
        <v>10</v>
      </c>
      <c r="F209" s="426">
        <v>20</v>
      </c>
      <c r="G209" s="157">
        <v>8</v>
      </c>
      <c r="H209" s="157">
        <v>20</v>
      </c>
    </row>
    <row r="210" spans="1:8" ht="15.75" customHeight="1">
      <c r="A210" s="176" t="s">
        <v>503</v>
      </c>
      <c r="B210" s="178" t="s">
        <v>546</v>
      </c>
      <c r="C210" s="181">
        <v>3</v>
      </c>
      <c r="D210" s="136" t="s">
        <v>550</v>
      </c>
      <c r="E210" s="426">
        <v>49</v>
      </c>
      <c r="F210" s="426">
        <v>79</v>
      </c>
      <c r="G210" s="159">
        <v>50</v>
      </c>
      <c r="H210" s="159">
        <v>85</v>
      </c>
    </row>
    <row r="211" spans="1:8" ht="15.75" customHeight="1">
      <c r="A211" s="176" t="s">
        <v>503</v>
      </c>
      <c r="B211" s="178" t="s">
        <v>547</v>
      </c>
      <c r="C211" s="181">
        <v>3</v>
      </c>
      <c r="D211" s="136" t="s">
        <v>550</v>
      </c>
      <c r="E211" s="426">
        <v>55</v>
      </c>
      <c r="F211" s="426">
        <v>81</v>
      </c>
      <c r="G211" s="157">
        <v>35</v>
      </c>
      <c r="H211" s="157">
        <v>65</v>
      </c>
    </row>
    <row r="212" spans="1:8" ht="15.75" customHeight="1">
      <c r="A212" s="176" t="s">
        <v>503</v>
      </c>
      <c r="B212" s="178" t="s">
        <v>548</v>
      </c>
      <c r="C212" s="181">
        <v>3</v>
      </c>
      <c r="D212" s="136" t="s">
        <v>550</v>
      </c>
      <c r="E212" s="426">
        <v>58</v>
      </c>
      <c r="F212" s="426">
        <v>102</v>
      </c>
      <c r="G212" s="157">
        <v>53</v>
      </c>
      <c r="H212" s="157">
        <v>102</v>
      </c>
    </row>
    <row r="213" spans="1:8" ht="15.75" customHeight="1">
      <c r="A213" s="176" t="s">
        <v>503</v>
      </c>
      <c r="B213" s="178" t="s">
        <v>549</v>
      </c>
      <c r="C213" s="181">
        <v>3</v>
      </c>
      <c r="D213" s="136" t="s">
        <v>550</v>
      </c>
      <c r="E213" s="426">
        <v>51</v>
      </c>
      <c r="F213" s="426">
        <v>99</v>
      </c>
      <c r="G213" s="157">
        <v>43</v>
      </c>
      <c r="H213" s="157">
        <v>80</v>
      </c>
    </row>
    <row r="214" spans="1:8" ht="15.75" customHeight="1">
      <c r="A214" s="176" t="s">
        <v>505</v>
      </c>
      <c r="B214" s="178" t="s">
        <v>543</v>
      </c>
      <c r="C214" s="181">
        <v>3</v>
      </c>
      <c r="D214" s="136" t="s">
        <v>550</v>
      </c>
      <c r="E214" s="426">
        <v>54</v>
      </c>
      <c r="F214" s="426">
        <v>93</v>
      </c>
      <c r="G214" s="157">
        <v>50</v>
      </c>
      <c r="H214" s="157">
        <v>95</v>
      </c>
    </row>
    <row r="215" spans="1:8" ht="15.75" customHeight="1">
      <c r="A215" s="176" t="s">
        <v>505</v>
      </c>
      <c r="B215" s="178" t="s">
        <v>545</v>
      </c>
      <c r="C215" s="181">
        <v>3</v>
      </c>
      <c r="D215" s="136" t="s">
        <v>550</v>
      </c>
      <c r="E215" s="426">
        <v>97</v>
      </c>
      <c r="F215" s="426">
        <v>173</v>
      </c>
      <c r="G215" s="157">
        <v>97</v>
      </c>
      <c r="H215" s="157">
        <v>177</v>
      </c>
    </row>
    <row r="216" spans="1:8" ht="15.75" customHeight="1">
      <c r="A216" s="176" t="s">
        <v>505</v>
      </c>
      <c r="B216" s="178" t="s">
        <v>546</v>
      </c>
      <c r="C216" s="181">
        <v>3</v>
      </c>
      <c r="D216" s="136" t="s">
        <v>550</v>
      </c>
      <c r="E216" s="426">
        <v>38</v>
      </c>
      <c r="F216" s="426">
        <v>69</v>
      </c>
      <c r="G216" s="157">
        <v>53</v>
      </c>
      <c r="H216" s="157">
        <v>82</v>
      </c>
    </row>
    <row r="217" spans="1:8" ht="15.75" customHeight="1">
      <c r="A217" s="176" t="s">
        <v>505</v>
      </c>
      <c r="B217" s="178" t="s">
        <v>547</v>
      </c>
      <c r="C217" s="181">
        <v>3</v>
      </c>
      <c r="D217" s="136" t="s">
        <v>550</v>
      </c>
      <c r="E217" s="426">
        <v>68</v>
      </c>
      <c r="F217" s="426">
        <v>98</v>
      </c>
      <c r="G217" s="157">
        <v>46</v>
      </c>
      <c r="H217" s="157">
        <v>83</v>
      </c>
    </row>
    <row r="218" spans="1:8" ht="15.75" customHeight="1">
      <c r="A218" s="176" t="s">
        <v>505</v>
      </c>
      <c r="B218" s="178" t="s">
        <v>548</v>
      </c>
      <c r="C218" s="181">
        <v>3</v>
      </c>
      <c r="D218" s="136" t="s">
        <v>550</v>
      </c>
      <c r="E218" s="426">
        <v>18</v>
      </c>
      <c r="F218" s="426">
        <v>29</v>
      </c>
      <c r="G218" s="157">
        <v>21</v>
      </c>
      <c r="H218" s="157">
        <v>37</v>
      </c>
    </row>
    <row r="219" spans="1:8" ht="15.75" customHeight="1">
      <c r="A219" s="176" t="s">
        <v>505</v>
      </c>
      <c r="B219" s="178" t="s">
        <v>549</v>
      </c>
      <c r="C219" s="181">
        <v>3</v>
      </c>
      <c r="D219" s="136" t="s">
        <v>550</v>
      </c>
      <c r="E219" s="426">
        <v>66</v>
      </c>
      <c r="F219" s="426">
        <v>114</v>
      </c>
      <c r="G219" s="157">
        <v>72</v>
      </c>
      <c r="H219" s="157">
        <v>122</v>
      </c>
    </row>
    <row r="220" spans="1:8" ht="15.75" customHeight="1">
      <c r="A220" s="176" t="s">
        <v>506</v>
      </c>
      <c r="B220" s="178" t="s">
        <v>543</v>
      </c>
      <c r="C220" s="181">
        <v>3</v>
      </c>
      <c r="D220" s="136" t="s">
        <v>550</v>
      </c>
      <c r="E220" s="426">
        <v>27</v>
      </c>
      <c r="F220" s="426">
        <v>294</v>
      </c>
      <c r="G220" s="157">
        <v>33</v>
      </c>
      <c r="H220" s="157">
        <v>296</v>
      </c>
    </row>
    <row r="221" spans="1:8" ht="15.75" customHeight="1">
      <c r="A221" s="176" t="s">
        <v>506</v>
      </c>
      <c r="B221" s="178" t="s">
        <v>545</v>
      </c>
      <c r="C221" s="181">
        <v>3</v>
      </c>
      <c r="D221" s="136" t="s">
        <v>550</v>
      </c>
      <c r="E221" s="426">
        <v>3</v>
      </c>
      <c r="F221" s="426">
        <v>6</v>
      </c>
      <c r="G221" s="157">
        <v>3</v>
      </c>
      <c r="H221" s="157">
        <v>7</v>
      </c>
    </row>
    <row r="222" spans="1:8" ht="15.75" customHeight="1">
      <c r="A222" s="176" t="s">
        <v>506</v>
      </c>
      <c r="B222" s="178" t="s">
        <v>546</v>
      </c>
      <c r="C222" s="181">
        <v>3</v>
      </c>
      <c r="D222" s="136" t="s">
        <v>550</v>
      </c>
      <c r="E222" s="426">
        <v>6</v>
      </c>
      <c r="F222" s="426">
        <v>16</v>
      </c>
      <c r="G222" s="157">
        <v>8</v>
      </c>
      <c r="H222" s="157">
        <v>20</v>
      </c>
    </row>
    <row r="223" spans="1:8" ht="15.75" customHeight="1">
      <c r="A223" s="176" t="s">
        <v>506</v>
      </c>
      <c r="B223" s="178" t="s">
        <v>547</v>
      </c>
      <c r="C223" s="181">
        <v>3</v>
      </c>
      <c r="D223" s="136" t="s">
        <v>550</v>
      </c>
      <c r="E223" s="426">
        <v>34</v>
      </c>
      <c r="F223" s="426">
        <v>86</v>
      </c>
      <c r="G223" s="157">
        <v>18</v>
      </c>
      <c r="H223" s="157">
        <v>72</v>
      </c>
    </row>
    <row r="224" spans="1:8" ht="15.75" customHeight="1">
      <c r="A224" s="176" t="s">
        <v>506</v>
      </c>
      <c r="B224" s="178" t="s">
        <v>548</v>
      </c>
      <c r="C224" s="181">
        <v>3</v>
      </c>
      <c r="D224" s="136" t="s">
        <v>550</v>
      </c>
      <c r="E224" s="426">
        <v>9</v>
      </c>
      <c r="F224" s="426">
        <v>19</v>
      </c>
      <c r="G224" s="157">
        <v>23</v>
      </c>
      <c r="H224" s="157">
        <v>38</v>
      </c>
    </row>
    <row r="225" spans="1:8" ht="15.75" customHeight="1">
      <c r="A225" s="176" t="s">
        <v>506</v>
      </c>
      <c r="B225" s="178" t="s">
        <v>549</v>
      </c>
      <c r="C225" s="181">
        <v>3</v>
      </c>
      <c r="D225" s="136" t="s">
        <v>550</v>
      </c>
      <c r="E225" s="426">
        <v>14</v>
      </c>
      <c r="F225" s="426">
        <v>56</v>
      </c>
      <c r="G225" s="157">
        <v>14</v>
      </c>
      <c r="H225" s="157">
        <v>67</v>
      </c>
    </row>
    <row r="226" spans="1:8" ht="15.75" customHeight="1">
      <c r="A226" s="176" t="s">
        <v>507</v>
      </c>
      <c r="B226" s="178" t="s">
        <v>543</v>
      </c>
      <c r="C226" s="181">
        <v>3</v>
      </c>
      <c r="D226" s="136" t="s">
        <v>550</v>
      </c>
      <c r="E226" s="426">
        <v>70</v>
      </c>
      <c r="F226" s="426">
        <v>137</v>
      </c>
      <c r="G226" s="157">
        <v>74</v>
      </c>
      <c r="H226" s="157">
        <v>136</v>
      </c>
    </row>
    <row r="227" spans="1:8" ht="15.75" customHeight="1">
      <c r="A227" s="176" t="s">
        <v>507</v>
      </c>
      <c r="B227" s="178" t="s">
        <v>545</v>
      </c>
      <c r="C227" s="181">
        <v>3</v>
      </c>
      <c r="D227" s="136" t="s">
        <v>550</v>
      </c>
      <c r="E227" s="426">
        <v>107</v>
      </c>
      <c r="F227" s="426">
        <v>178</v>
      </c>
      <c r="G227" s="157">
        <v>109</v>
      </c>
      <c r="H227" s="157">
        <v>192</v>
      </c>
    </row>
    <row r="228" spans="1:8" ht="15.75" customHeight="1">
      <c r="A228" s="176" t="s">
        <v>507</v>
      </c>
      <c r="B228" s="178" t="s">
        <v>546</v>
      </c>
      <c r="C228" s="181">
        <v>3</v>
      </c>
      <c r="D228" s="136" t="s">
        <v>550</v>
      </c>
      <c r="E228" s="426">
        <v>66</v>
      </c>
      <c r="F228" s="426">
        <v>131</v>
      </c>
      <c r="G228" s="157">
        <v>67</v>
      </c>
      <c r="H228" s="157">
        <v>116</v>
      </c>
    </row>
    <row r="229" spans="1:8" ht="15.75" customHeight="1">
      <c r="A229" s="176" t="s">
        <v>507</v>
      </c>
      <c r="B229" s="178" t="s">
        <v>547</v>
      </c>
      <c r="C229" s="181">
        <v>3</v>
      </c>
      <c r="D229" s="136" t="s">
        <v>550</v>
      </c>
      <c r="E229" s="426">
        <v>78</v>
      </c>
      <c r="F229" s="426">
        <v>117</v>
      </c>
      <c r="G229" s="157">
        <v>88</v>
      </c>
      <c r="H229" s="157">
        <v>135</v>
      </c>
    </row>
    <row r="230" spans="1:8" ht="15.75" customHeight="1">
      <c r="A230" s="176" t="s">
        <v>507</v>
      </c>
      <c r="B230" s="178" t="s">
        <v>548</v>
      </c>
      <c r="C230" s="181">
        <v>3</v>
      </c>
      <c r="D230" s="136" t="s">
        <v>550</v>
      </c>
      <c r="E230" s="426">
        <v>129</v>
      </c>
      <c r="F230" s="426">
        <v>222</v>
      </c>
      <c r="G230" s="157">
        <v>126</v>
      </c>
      <c r="H230" s="157">
        <v>256</v>
      </c>
    </row>
    <row r="231" spans="1:8" ht="15.75" customHeight="1">
      <c r="A231" s="176" t="s">
        <v>507</v>
      </c>
      <c r="B231" s="178" t="s">
        <v>549</v>
      </c>
      <c r="C231" s="181">
        <v>3</v>
      </c>
      <c r="D231" s="136" t="s">
        <v>550</v>
      </c>
      <c r="E231" s="426">
        <v>69</v>
      </c>
      <c r="F231" s="426">
        <v>97</v>
      </c>
      <c r="G231" s="157">
        <v>85</v>
      </c>
      <c r="H231" s="157">
        <v>136</v>
      </c>
    </row>
    <row r="232" spans="1:8" ht="15.75" customHeight="1">
      <c r="A232" s="176" t="s">
        <v>508</v>
      </c>
      <c r="B232" s="178" t="s">
        <v>543</v>
      </c>
      <c r="C232" s="181">
        <v>3</v>
      </c>
      <c r="D232" s="136" t="s">
        <v>550</v>
      </c>
      <c r="E232" s="426">
        <v>95</v>
      </c>
      <c r="F232" s="426">
        <v>172</v>
      </c>
      <c r="G232" s="157">
        <v>90</v>
      </c>
      <c r="H232" s="157">
        <v>179</v>
      </c>
    </row>
    <row r="233" spans="1:8" ht="15.75" customHeight="1">
      <c r="A233" s="176" t="s">
        <v>508</v>
      </c>
      <c r="B233" s="178" t="s">
        <v>545</v>
      </c>
      <c r="C233" s="181">
        <v>3</v>
      </c>
      <c r="D233" s="136" t="s">
        <v>550</v>
      </c>
      <c r="E233" s="426">
        <v>4</v>
      </c>
      <c r="F233" s="426">
        <v>10</v>
      </c>
      <c r="G233" s="157">
        <v>5</v>
      </c>
      <c r="H233" s="157">
        <v>13</v>
      </c>
    </row>
    <row r="234" spans="1:8" ht="15.75" customHeight="1">
      <c r="A234" s="176" t="s">
        <v>508</v>
      </c>
      <c r="B234" s="178" t="s">
        <v>546</v>
      </c>
      <c r="C234" s="181">
        <v>3</v>
      </c>
      <c r="D234" s="136" t="s">
        <v>550</v>
      </c>
      <c r="E234" s="426">
        <v>68</v>
      </c>
      <c r="F234" s="426">
        <v>140</v>
      </c>
      <c r="G234" s="157">
        <v>43</v>
      </c>
      <c r="H234" s="157">
        <v>82</v>
      </c>
    </row>
    <row r="235" spans="1:8" ht="15.75" customHeight="1">
      <c r="A235" s="176" t="s">
        <v>508</v>
      </c>
      <c r="B235" s="178" t="s">
        <v>547</v>
      </c>
      <c r="C235" s="181">
        <v>3</v>
      </c>
      <c r="D235" s="136" t="s">
        <v>550</v>
      </c>
      <c r="E235" s="426">
        <v>10</v>
      </c>
      <c r="F235" s="426">
        <v>15</v>
      </c>
      <c r="G235" s="157">
        <v>12</v>
      </c>
      <c r="H235" s="157">
        <v>19</v>
      </c>
    </row>
    <row r="236" spans="1:8" ht="15.75" customHeight="1">
      <c r="A236" s="176" t="s">
        <v>508</v>
      </c>
      <c r="B236" s="178" t="s">
        <v>548</v>
      </c>
      <c r="C236" s="181">
        <v>3</v>
      </c>
      <c r="D236" s="136" t="s">
        <v>550</v>
      </c>
      <c r="E236" s="426">
        <v>25</v>
      </c>
      <c r="F236" s="426">
        <v>44</v>
      </c>
      <c r="G236" s="157">
        <v>23</v>
      </c>
      <c r="H236" s="157">
        <v>45</v>
      </c>
    </row>
    <row r="237" spans="1:8" ht="15.75" customHeight="1">
      <c r="A237" s="176" t="s">
        <v>508</v>
      </c>
      <c r="B237" s="178" t="s">
        <v>549</v>
      </c>
      <c r="C237" s="181">
        <v>3</v>
      </c>
      <c r="D237" s="136" t="s">
        <v>550</v>
      </c>
      <c r="E237" s="426">
        <v>192</v>
      </c>
      <c r="F237" s="426">
        <v>273</v>
      </c>
      <c r="G237" s="157">
        <v>176</v>
      </c>
      <c r="H237" s="157">
        <v>269</v>
      </c>
    </row>
    <row r="238" spans="1:8" ht="15.75" customHeight="1">
      <c r="A238" s="176" t="s">
        <v>509</v>
      </c>
      <c r="B238" s="178" t="s">
        <v>543</v>
      </c>
      <c r="C238" s="181">
        <v>3</v>
      </c>
      <c r="D238" s="136" t="s">
        <v>550</v>
      </c>
      <c r="E238" s="426">
        <v>18</v>
      </c>
      <c r="F238" s="426">
        <v>41</v>
      </c>
      <c r="G238" s="157">
        <v>19</v>
      </c>
      <c r="H238" s="157">
        <v>44</v>
      </c>
    </row>
    <row r="239" spans="1:8" ht="15.75" customHeight="1">
      <c r="A239" s="176" t="s">
        <v>509</v>
      </c>
      <c r="B239" s="178" t="s">
        <v>546</v>
      </c>
      <c r="C239" s="181">
        <v>3</v>
      </c>
      <c r="D239" s="136" t="s">
        <v>550</v>
      </c>
      <c r="E239" s="426">
        <v>31</v>
      </c>
      <c r="F239" s="426">
        <v>63</v>
      </c>
      <c r="G239" s="157">
        <v>48</v>
      </c>
      <c r="H239" s="157">
        <v>94</v>
      </c>
    </row>
    <row r="240" spans="1:8" ht="15.75" customHeight="1">
      <c r="A240" s="176" t="s">
        <v>509</v>
      </c>
      <c r="B240" s="178" t="s">
        <v>547</v>
      </c>
      <c r="C240" s="181">
        <v>3</v>
      </c>
      <c r="D240" s="136" t="s">
        <v>550</v>
      </c>
      <c r="E240" s="426">
        <v>7</v>
      </c>
      <c r="F240" s="426">
        <v>15</v>
      </c>
      <c r="G240" s="157">
        <v>5</v>
      </c>
      <c r="H240" s="157">
        <v>12</v>
      </c>
    </row>
    <row r="241" spans="1:8" ht="15.75" customHeight="1">
      <c r="A241" s="176" t="s">
        <v>509</v>
      </c>
      <c r="B241" s="178" t="s">
        <v>548</v>
      </c>
      <c r="C241" s="181">
        <v>3</v>
      </c>
      <c r="D241" s="136" t="s">
        <v>550</v>
      </c>
      <c r="E241" s="426">
        <v>40</v>
      </c>
      <c r="F241" s="426">
        <v>85</v>
      </c>
      <c r="G241" s="157">
        <v>38</v>
      </c>
      <c r="H241" s="157">
        <v>81</v>
      </c>
    </row>
    <row r="242" spans="1:8" ht="15.75" customHeight="1">
      <c r="A242" s="176" t="s">
        <v>509</v>
      </c>
      <c r="B242" s="178" t="s">
        <v>549</v>
      </c>
      <c r="C242" s="181">
        <v>3</v>
      </c>
      <c r="D242" s="136" t="s">
        <v>550</v>
      </c>
      <c r="E242" s="426">
        <v>26</v>
      </c>
      <c r="F242" s="426">
        <v>48</v>
      </c>
      <c r="G242" s="157">
        <v>18</v>
      </c>
      <c r="H242" s="157">
        <v>36</v>
      </c>
    </row>
    <row r="243" spans="1:8" ht="15.75" customHeight="1">
      <c r="A243" s="176" t="s">
        <v>510</v>
      </c>
      <c r="B243" s="178" t="s">
        <v>543</v>
      </c>
      <c r="C243" s="181">
        <v>3</v>
      </c>
      <c r="D243" s="136" t="s">
        <v>550</v>
      </c>
      <c r="E243" s="426">
        <v>6</v>
      </c>
      <c r="F243" s="426">
        <v>20</v>
      </c>
      <c r="G243" s="157" t="s">
        <v>7</v>
      </c>
      <c r="H243" s="157" t="s">
        <v>7</v>
      </c>
    </row>
    <row r="244" spans="1:8" ht="15.75" customHeight="1">
      <c r="A244" s="176" t="s">
        <v>510</v>
      </c>
      <c r="B244" s="178" t="s">
        <v>545</v>
      </c>
      <c r="C244" s="181">
        <v>3</v>
      </c>
      <c r="D244" s="136" t="s">
        <v>550</v>
      </c>
      <c r="E244" s="426">
        <v>15</v>
      </c>
      <c r="F244" s="426">
        <v>39</v>
      </c>
      <c r="G244" s="157">
        <v>6</v>
      </c>
      <c r="H244" s="157">
        <v>10</v>
      </c>
    </row>
    <row r="245" spans="1:8" ht="15.75" customHeight="1">
      <c r="A245" s="176" t="s">
        <v>510</v>
      </c>
      <c r="B245" s="178" t="s">
        <v>546</v>
      </c>
      <c r="C245" s="181">
        <v>3</v>
      </c>
      <c r="D245" s="136" t="s">
        <v>550</v>
      </c>
      <c r="E245" s="429" t="s">
        <v>520</v>
      </c>
      <c r="F245" s="429" t="s">
        <v>7</v>
      </c>
      <c r="G245" s="157" t="s">
        <v>7</v>
      </c>
      <c r="H245" s="157" t="s">
        <v>7</v>
      </c>
    </row>
    <row r="246" spans="1:8" ht="15.75" customHeight="1">
      <c r="A246" s="176" t="s">
        <v>510</v>
      </c>
      <c r="B246" s="178" t="s">
        <v>547</v>
      </c>
      <c r="C246" s="181">
        <v>3</v>
      </c>
      <c r="D246" s="136" t="s">
        <v>550</v>
      </c>
      <c r="E246" s="426">
        <v>95</v>
      </c>
      <c r="F246" s="426">
        <v>116</v>
      </c>
      <c r="G246" s="157" t="s">
        <v>7</v>
      </c>
      <c r="H246" s="157" t="s">
        <v>7</v>
      </c>
    </row>
    <row r="247" spans="1:8" ht="15.75" customHeight="1">
      <c r="A247" s="176" t="s">
        <v>510</v>
      </c>
      <c r="B247" s="178" t="s">
        <v>548</v>
      </c>
      <c r="C247" s="181">
        <v>3</v>
      </c>
      <c r="D247" s="136" t="s">
        <v>550</v>
      </c>
      <c r="E247" s="426">
        <v>42</v>
      </c>
      <c r="F247" s="426">
        <v>79</v>
      </c>
      <c r="G247" s="157">
        <v>47</v>
      </c>
      <c r="H247" s="157">
        <v>98</v>
      </c>
    </row>
    <row r="248" spans="1:8" ht="15.75" customHeight="1">
      <c r="A248" s="176" t="s">
        <v>510</v>
      </c>
      <c r="B248" s="178" t="s">
        <v>549</v>
      </c>
      <c r="C248" s="181">
        <v>3</v>
      </c>
      <c r="D248" s="136" t="s">
        <v>550</v>
      </c>
      <c r="E248" s="426">
        <v>38</v>
      </c>
      <c r="F248" s="426">
        <v>62</v>
      </c>
      <c r="G248" s="157">
        <v>36</v>
      </c>
      <c r="H248" s="157">
        <v>70</v>
      </c>
    </row>
    <row r="249" spans="1:8" ht="15.75" customHeight="1">
      <c r="A249" s="176" t="s">
        <v>511</v>
      </c>
      <c r="B249" s="178" t="s">
        <v>543</v>
      </c>
      <c r="C249" s="181">
        <v>3</v>
      </c>
      <c r="D249" s="136" t="s">
        <v>550</v>
      </c>
      <c r="E249" s="426">
        <v>24</v>
      </c>
      <c r="F249" s="426">
        <v>47</v>
      </c>
      <c r="G249" s="157">
        <v>40</v>
      </c>
      <c r="H249" s="157">
        <v>69</v>
      </c>
    </row>
    <row r="250" spans="1:8" ht="15.75" customHeight="1">
      <c r="A250" s="176" t="s">
        <v>511</v>
      </c>
      <c r="B250" s="178" t="s">
        <v>545</v>
      </c>
      <c r="C250" s="181">
        <v>3</v>
      </c>
      <c r="D250" s="136" t="s">
        <v>550</v>
      </c>
      <c r="E250" s="426">
        <v>66</v>
      </c>
      <c r="F250" s="426">
        <v>104</v>
      </c>
      <c r="G250" s="157">
        <v>59</v>
      </c>
      <c r="H250" s="157">
        <v>103</v>
      </c>
    </row>
    <row r="251" spans="1:8" ht="15.75" customHeight="1">
      <c r="A251" s="176" t="s">
        <v>511</v>
      </c>
      <c r="B251" s="178" t="s">
        <v>546</v>
      </c>
      <c r="C251" s="181">
        <v>3</v>
      </c>
      <c r="D251" s="136" t="s">
        <v>550</v>
      </c>
      <c r="E251" s="426">
        <v>37</v>
      </c>
      <c r="F251" s="426">
        <v>70</v>
      </c>
      <c r="G251" s="157">
        <v>44</v>
      </c>
      <c r="H251" s="157">
        <v>90</v>
      </c>
    </row>
    <row r="252" spans="1:8" ht="15.75" customHeight="1">
      <c r="A252" s="176" t="s">
        <v>511</v>
      </c>
      <c r="B252" s="178" t="s">
        <v>547</v>
      </c>
      <c r="C252" s="181">
        <v>3</v>
      </c>
      <c r="D252" s="136" t="s">
        <v>550</v>
      </c>
      <c r="E252" s="426">
        <v>80</v>
      </c>
      <c r="F252" s="426">
        <v>138</v>
      </c>
      <c r="G252" s="157">
        <v>66</v>
      </c>
      <c r="H252" s="157">
        <v>110</v>
      </c>
    </row>
    <row r="253" spans="1:8" ht="15.75" customHeight="1">
      <c r="A253" s="176" t="s">
        <v>511</v>
      </c>
      <c r="B253" s="178" t="s">
        <v>548</v>
      </c>
      <c r="C253" s="181">
        <v>3</v>
      </c>
      <c r="D253" s="136" t="s">
        <v>550</v>
      </c>
      <c r="E253" s="426">
        <v>51</v>
      </c>
      <c r="F253" s="426">
        <v>122</v>
      </c>
      <c r="G253" s="157">
        <v>49</v>
      </c>
      <c r="H253" s="157">
        <v>106</v>
      </c>
    </row>
    <row r="254" spans="1:8" s="156" customFormat="1" ht="15.75" customHeight="1">
      <c r="A254" s="176" t="s">
        <v>511</v>
      </c>
      <c r="B254" s="178" t="s">
        <v>549</v>
      </c>
      <c r="C254" s="181">
        <v>3</v>
      </c>
      <c r="D254" s="136" t="s">
        <v>550</v>
      </c>
      <c r="E254" s="426">
        <v>50</v>
      </c>
      <c r="F254" s="426">
        <v>98</v>
      </c>
      <c r="G254" s="157">
        <v>51</v>
      </c>
      <c r="H254" s="157">
        <v>91</v>
      </c>
    </row>
    <row r="255" spans="1:8" ht="15.75" customHeight="1">
      <c r="A255" s="176" t="s">
        <v>537</v>
      </c>
      <c r="B255" s="178" t="s">
        <v>543</v>
      </c>
      <c r="C255" s="181">
        <v>3</v>
      </c>
      <c r="D255" s="136" t="s">
        <v>550</v>
      </c>
      <c r="E255" s="426">
        <v>8</v>
      </c>
      <c r="F255" s="426">
        <v>9</v>
      </c>
      <c r="G255" s="157">
        <v>11</v>
      </c>
      <c r="H255" s="157">
        <v>15</v>
      </c>
    </row>
    <row r="256" spans="1:8" ht="15.75" customHeight="1" thickBot="1">
      <c r="A256" s="177" t="s">
        <v>537</v>
      </c>
      <c r="B256" s="179" t="s">
        <v>545</v>
      </c>
      <c r="C256" s="182">
        <v>3</v>
      </c>
      <c r="D256" s="172" t="s">
        <v>550</v>
      </c>
      <c r="E256" s="428">
        <v>52</v>
      </c>
      <c r="F256" s="428">
        <v>112</v>
      </c>
      <c r="G256" s="170">
        <v>46</v>
      </c>
      <c r="H256" s="170">
        <v>101</v>
      </c>
    </row>
    <row r="257" spans="1:8" ht="15.75" customHeight="1">
      <c r="A257" s="176" t="s">
        <v>537</v>
      </c>
      <c r="B257" s="178" t="s">
        <v>546</v>
      </c>
      <c r="C257" s="181">
        <v>3</v>
      </c>
      <c r="D257" s="136" t="s">
        <v>550</v>
      </c>
      <c r="E257" s="426">
        <v>63</v>
      </c>
      <c r="F257" s="426">
        <v>123</v>
      </c>
      <c r="G257" s="157">
        <v>59</v>
      </c>
      <c r="H257" s="157">
        <v>122</v>
      </c>
    </row>
    <row r="258" spans="1:8" ht="15.75" customHeight="1">
      <c r="A258" s="176" t="s">
        <v>537</v>
      </c>
      <c r="B258" s="178" t="s">
        <v>547</v>
      </c>
      <c r="C258" s="181">
        <v>3</v>
      </c>
      <c r="D258" s="136" t="s">
        <v>550</v>
      </c>
      <c r="E258" s="426">
        <v>57</v>
      </c>
      <c r="F258" s="426">
        <v>112</v>
      </c>
      <c r="G258" s="157">
        <v>66</v>
      </c>
      <c r="H258" s="157">
        <v>117</v>
      </c>
    </row>
    <row r="259" spans="1:8" ht="15.75" customHeight="1">
      <c r="A259" s="176" t="s">
        <v>537</v>
      </c>
      <c r="B259" s="178" t="s">
        <v>548</v>
      </c>
      <c r="C259" s="181">
        <v>3</v>
      </c>
      <c r="D259" s="136" t="s">
        <v>550</v>
      </c>
      <c r="E259" s="426">
        <v>23</v>
      </c>
      <c r="F259" s="426">
        <v>54</v>
      </c>
      <c r="G259" s="157">
        <v>17</v>
      </c>
      <c r="H259" s="157">
        <v>40</v>
      </c>
    </row>
    <row r="260" spans="1:8" ht="15.75" customHeight="1">
      <c r="A260" s="176" t="s">
        <v>537</v>
      </c>
      <c r="B260" s="178" t="s">
        <v>549</v>
      </c>
      <c r="C260" s="181">
        <v>3</v>
      </c>
      <c r="D260" s="136" t="s">
        <v>550</v>
      </c>
      <c r="E260" s="429" t="s">
        <v>520</v>
      </c>
      <c r="F260" s="429" t="s">
        <v>7</v>
      </c>
      <c r="G260" s="157" t="s">
        <v>7</v>
      </c>
      <c r="H260" s="157" t="s">
        <v>7</v>
      </c>
    </row>
    <row r="261" spans="1:8" ht="15.75" customHeight="1">
      <c r="A261" s="176" t="s">
        <v>551</v>
      </c>
      <c r="B261" s="178"/>
      <c r="C261" s="181">
        <v>3</v>
      </c>
      <c r="D261" s="136" t="s">
        <v>544</v>
      </c>
      <c r="E261" s="429" t="s">
        <v>520</v>
      </c>
      <c r="F261" s="429" t="s">
        <v>7</v>
      </c>
      <c r="G261" s="157" t="s">
        <v>7</v>
      </c>
      <c r="H261" s="157" t="s">
        <v>7</v>
      </c>
    </row>
    <row r="262" spans="1:8" ht="15.75" customHeight="1">
      <c r="A262" s="176"/>
      <c r="B262" s="165" t="s">
        <v>552</v>
      </c>
      <c r="C262" s="181">
        <v>4</v>
      </c>
      <c r="D262" s="136"/>
      <c r="E262" s="427">
        <f>SUM(E263:E558)</f>
        <v>24243</v>
      </c>
      <c r="F262" s="427">
        <f>SUM(F263:F558)</f>
        <v>49319</v>
      </c>
      <c r="G262" s="187">
        <f>SUM(G263:G558)</f>
        <v>23366</v>
      </c>
      <c r="H262" s="187">
        <f>SUM(H263:H558)</f>
        <v>50440</v>
      </c>
    </row>
    <row r="263" spans="1:8" ht="15.75" customHeight="1">
      <c r="A263" s="176" t="s">
        <v>495</v>
      </c>
      <c r="B263" s="178" t="s">
        <v>553</v>
      </c>
      <c r="C263" s="181">
        <v>4</v>
      </c>
      <c r="D263" s="136" t="s">
        <v>554</v>
      </c>
      <c r="E263" s="426">
        <v>83</v>
      </c>
      <c r="F263" s="426">
        <v>83</v>
      </c>
      <c r="G263" s="157" t="s">
        <v>7</v>
      </c>
      <c r="H263" s="157" t="s">
        <v>7</v>
      </c>
    </row>
    <row r="264" spans="1:8" ht="15.75" customHeight="1">
      <c r="A264" s="176" t="s">
        <v>495</v>
      </c>
      <c r="B264" s="178" t="s">
        <v>555</v>
      </c>
      <c r="C264" s="181">
        <v>4</v>
      </c>
      <c r="D264" s="136" t="s">
        <v>554</v>
      </c>
      <c r="E264" s="426">
        <v>73</v>
      </c>
      <c r="F264" s="426">
        <v>111</v>
      </c>
      <c r="G264" s="159">
        <v>162</v>
      </c>
      <c r="H264" s="159">
        <v>208</v>
      </c>
    </row>
    <row r="265" spans="1:8" ht="15.75" customHeight="1">
      <c r="A265" s="176" t="s">
        <v>495</v>
      </c>
      <c r="B265" s="178" t="s">
        <v>556</v>
      </c>
      <c r="C265" s="181">
        <v>4</v>
      </c>
      <c r="D265" s="136" t="s">
        <v>554</v>
      </c>
      <c r="E265" s="426">
        <v>201</v>
      </c>
      <c r="F265" s="426">
        <v>446</v>
      </c>
      <c r="G265" s="157">
        <v>210</v>
      </c>
      <c r="H265" s="157">
        <v>510</v>
      </c>
    </row>
    <row r="266" spans="1:8" ht="15.75" customHeight="1">
      <c r="A266" s="176" t="s">
        <v>495</v>
      </c>
      <c r="B266" s="178" t="s">
        <v>557</v>
      </c>
      <c r="C266" s="181">
        <v>4</v>
      </c>
      <c r="D266" s="136" t="s">
        <v>554</v>
      </c>
      <c r="E266" s="426">
        <v>57</v>
      </c>
      <c r="F266" s="426">
        <v>117</v>
      </c>
      <c r="G266" s="157">
        <v>53</v>
      </c>
      <c r="H266" s="157">
        <v>131</v>
      </c>
    </row>
    <row r="267" spans="1:8" ht="15.75" customHeight="1">
      <c r="A267" s="176" t="s">
        <v>495</v>
      </c>
      <c r="B267" s="178" t="s">
        <v>558</v>
      </c>
      <c r="C267" s="181">
        <v>4</v>
      </c>
      <c r="D267" s="136" t="s">
        <v>554</v>
      </c>
      <c r="E267" s="426">
        <v>42</v>
      </c>
      <c r="F267" s="426">
        <v>73</v>
      </c>
      <c r="G267" s="157">
        <v>39</v>
      </c>
      <c r="H267" s="157">
        <v>55</v>
      </c>
    </row>
    <row r="268" spans="1:8" ht="15.75" customHeight="1">
      <c r="A268" s="176" t="s">
        <v>495</v>
      </c>
      <c r="B268" s="178" t="s">
        <v>559</v>
      </c>
      <c r="C268" s="181">
        <v>4</v>
      </c>
      <c r="D268" s="136" t="s">
        <v>554</v>
      </c>
      <c r="E268" s="426">
        <v>23</v>
      </c>
      <c r="F268" s="426">
        <v>38</v>
      </c>
      <c r="G268" s="157">
        <v>24</v>
      </c>
      <c r="H268" s="157">
        <v>39</v>
      </c>
    </row>
    <row r="269" spans="1:8" ht="15.75" customHeight="1">
      <c r="A269" s="176" t="s">
        <v>495</v>
      </c>
      <c r="B269" s="178" t="s">
        <v>560</v>
      </c>
      <c r="C269" s="181">
        <v>4</v>
      </c>
      <c r="D269" s="136" t="s">
        <v>554</v>
      </c>
      <c r="E269" s="426">
        <v>77</v>
      </c>
      <c r="F269" s="426">
        <v>136</v>
      </c>
      <c r="G269" s="157">
        <v>27</v>
      </c>
      <c r="H269" s="157">
        <v>67</v>
      </c>
    </row>
    <row r="270" spans="1:8" ht="15.75" customHeight="1">
      <c r="A270" s="176" t="s">
        <v>495</v>
      </c>
      <c r="B270" s="178" t="s">
        <v>561</v>
      </c>
      <c r="C270" s="181">
        <v>4</v>
      </c>
      <c r="D270" s="136" t="s">
        <v>554</v>
      </c>
      <c r="E270" s="426">
        <v>153</v>
      </c>
      <c r="F270" s="426">
        <v>245</v>
      </c>
      <c r="G270" s="157">
        <v>154</v>
      </c>
      <c r="H270" s="157">
        <v>260</v>
      </c>
    </row>
    <row r="271" spans="1:8" ht="15.75" customHeight="1">
      <c r="A271" s="176" t="s">
        <v>495</v>
      </c>
      <c r="B271" s="178" t="s">
        <v>562</v>
      </c>
      <c r="C271" s="181">
        <v>4</v>
      </c>
      <c r="D271" s="136" t="s">
        <v>554</v>
      </c>
      <c r="E271" s="426">
        <v>118</v>
      </c>
      <c r="F271" s="426">
        <v>189</v>
      </c>
      <c r="G271" s="157">
        <v>89</v>
      </c>
      <c r="H271" s="157">
        <v>163</v>
      </c>
    </row>
    <row r="272" spans="1:8" ht="15.75" customHeight="1">
      <c r="A272" s="176" t="s">
        <v>495</v>
      </c>
      <c r="B272" s="178" t="s">
        <v>563</v>
      </c>
      <c r="C272" s="181">
        <v>4</v>
      </c>
      <c r="D272" s="136" t="s">
        <v>554</v>
      </c>
      <c r="E272" s="426">
        <v>105</v>
      </c>
      <c r="F272" s="426">
        <v>130</v>
      </c>
      <c r="G272" s="157">
        <v>50</v>
      </c>
      <c r="H272" s="157">
        <v>184</v>
      </c>
    </row>
    <row r="273" spans="1:8" ht="15.75" customHeight="1">
      <c r="A273" s="176" t="s">
        <v>502</v>
      </c>
      <c r="B273" s="178" t="s">
        <v>553</v>
      </c>
      <c r="C273" s="181">
        <v>4</v>
      </c>
      <c r="D273" s="136" t="s">
        <v>564</v>
      </c>
      <c r="E273" s="426">
        <v>87</v>
      </c>
      <c r="F273" s="426">
        <v>159</v>
      </c>
      <c r="G273" s="157">
        <v>74</v>
      </c>
      <c r="H273" s="157">
        <v>159</v>
      </c>
    </row>
    <row r="274" spans="1:8" ht="15.75" customHeight="1">
      <c r="A274" s="176" t="s">
        <v>502</v>
      </c>
      <c r="B274" s="178" t="s">
        <v>555</v>
      </c>
      <c r="C274" s="181">
        <v>4</v>
      </c>
      <c r="D274" s="136" t="s">
        <v>564</v>
      </c>
      <c r="E274" s="426">
        <v>95</v>
      </c>
      <c r="F274" s="426">
        <v>143</v>
      </c>
      <c r="G274" s="157">
        <v>52</v>
      </c>
      <c r="H274" s="157">
        <v>97</v>
      </c>
    </row>
    <row r="275" spans="1:8" ht="15.75" customHeight="1">
      <c r="A275" s="176" t="s">
        <v>502</v>
      </c>
      <c r="B275" s="178" t="s">
        <v>556</v>
      </c>
      <c r="C275" s="181">
        <v>4</v>
      </c>
      <c r="D275" s="136" t="s">
        <v>564</v>
      </c>
      <c r="E275" s="426">
        <v>38</v>
      </c>
      <c r="F275" s="426">
        <v>70</v>
      </c>
      <c r="G275" s="157">
        <v>19</v>
      </c>
      <c r="H275" s="157">
        <v>39</v>
      </c>
    </row>
    <row r="276" spans="1:8" ht="15.75" customHeight="1">
      <c r="A276" s="176" t="s">
        <v>502</v>
      </c>
      <c r="B276" s="178" t="s">
        <v>557</v>
      </c>
      <c r="C276" s="181">
        <v>4</v>
      </c>
      <c r="D276" s="136" t="s">
        <v>564</v>
      </c>
      <c r="E276" s="426">
        <v>43</v>
      </c>
      <c r="F276" s="426">
        <v>77</v>
      </c>
      <c r="G276" s="157">
        <v>42</v>
      </c>
      <c r="H276" s="157">
        <v>75</v>
      </c>
    </row>
    <row r="277" spans="1:8" ht="15.75" customHeight="1">
      <c r="A277" s="176" t="s">
        <v>502</v>
      </c>
      <c r="B277" s="178" t="s">
        <v>558</v>
      </c>
      <c r="C277" s="181">
        <v>4</v>
      </c>
      <c r="D277" s="136" t="s">
        <v>564</v>
      </c>
      <c r="E277" s="426">
        <v>37</v>
      </c>
      <c r="F277" s="426">
        <v>57</v>
      </c>
      <c r="G277" s="157">
        <v>35</v>
      </c>
      <c r="H277" s="157">
        <v>57</v>
      </c>
    </row>
    <row r="278" spans="1:8" ht="15.75" customHeight="1">
      <c r="A278" s="176" t="s">
        <v>502</v>
      </c>
      <c r="B278" s="178" t="s">
        <v>559</v>
      </c>
      <c r="C278" s="181">
        <v>4</v>
      </c>
      <c r="D278" s="136" t="s">
        <v>564</v>
      </c>
      <c r="E278" s="426">
        <v>22</v>
      </c>
      <c r="F278" s="426">
        <v>37</v>
      </c>
      <c r="G278" s="157">
        <v>19</v>
      </c>
      <c r="H278" s="157">
        <v>36</v>
      </c>
    </row>
    <row r="279" spans="1:8" ht="15.75" customHeight="1">
      <c r="A279" s="176" t="s">
        <v>502</v>
      </c>
      <c r="B279" s="178" t="s">
        <v>560</v>
      </c>
      <c r="C279" s="181">
        <v>4</v>
      </c>
      <c r="D279" s="136" t="s">
        <v>564</v>
      </c>
      <c r="E279" s="426">
        <v>17</v>
      </c>
      <c r="F279" s="426">
        <v>35</v>
      </c>
      <c r="G279" s="157">
        <v>16</v>
      </c>
      <c r="H279" s="157">
        <v>39</v>
      </c>
    </row>
    <row r="280" spans="1:8" ht="15.75" customHeight="1">
      <c r="A280" s="176" t="s">
        <v>502</v>
      </c>
      <c r="B280" s="178" t="s">
        <v>561</v>
      </c>
      <c r="C280" s="181">
        <v>4</v>
      </c>
      <c r="D280" s="136" t="s">
        <v>564</v>
      </c>
      <c r="E280" s="426">
        <v>8</v>
      </c>
      <c r="F280" s="426">
        <v>34</v>
      </c>
      <c r="G280" s="157">
        <v>12</v>
      </c>
      <c r="H280" s="157">
        <v>53</v>
      </c>
    </row>
    <row r="281" spans="1:8" ht="15.75" customHeight="1">
      <c r="A281" s="176" t="s">
        <v>502</v>
      </c>
      <c r="B281" s="178" t="s">
        <v>562</v>
      </c>
      <c r="C281" s="181">
        <v>4</v>
      </c>
      <c r="D281" s="136" t="s">
        <v>564</v>
      </c>
      <c r="E281" s="426">
        <v>34</v>
      </c>
      <c r="F281" s="426">
        <v>65</v>
      </c>
      <c r="G281" s="157">
        <v>44</v>
      </c>
      <c r="H281" s="157">
        <v>94</v>
      </c>
    </row>
    <row r="282" spans="1:8" ht="15.75" customHeight="1">
      <c r="A282" s="176" t="s">
        <v>503</v>
      </c>
      <c r="B282" s="178" t="s">
        <v>553</v>
      </c>
      <c r="C282" s="181">
        <v>4</v>
      </c>
      <c r="D282" s="136" t="s">
        <v>564</v>
      </c>
      <c r="E282" s="426">
        <v>80</v>
      </c>
      <c r="F282" s="426">
        <v>148</v>
      </c>
      <c r="G282" s="157">
        <v>39</v>
      </c>
      <c r="H282" s="157">
        <v>71</v>
      </c>
    </row>
    <row r="283" spans="1:8" ht="15.75" customHeight="1">
      <c r="A283" s="176" t="s">
        <v>503</v>
      </c>
      <c r="B283" s="178" t="s">
        <v>555</v>
      </c>
      <c r="C283" s="181">
        <v>4</v>
      </c>
      <c r="D283" s="136" t="s">
        <v>564</v>
      </c>
      <c r="E283" s="426">
        <v>29</v>
      </c>
      <c r="F283" s="426">
        <v>42</v>
      </c>
      <c r="G283" s="157">
        <v>35</v>
      </c>
      <c r="H283" s="157">
        <v>56</v>
      </c>
    </row>
    <row r="284" spans="1:8" ht="15.75" customHeight="1">
      <c r="A284" s="176" t="s">
        <v>503</v>
      </c>
      <c r="B284" s="178" t="s">
        <v>556</v>
      </c>
      <c r="C284" s="181">
        <v>4</v>
      </c>
      <c r="D284" s="136" t="s">
        <v>564</v>
      </c>
      <c r="E284" s="426">
        <v>82</v>
      </c>
      <c r="F284" s="426">
        <v>118</v>
      </c>
      <c r="G284" s="157">
        <v>68</v>
      </c>
      <c r="H284" s="157">
        <v>113</v>
      </c>
    </row>
    <row r="285" spans="1:8" ht="15.75" customHeight="1">
      <c r="A285" s="176" t="s">
        <v>503</v>
      </c>
      <c r="B285" s="178" t="s">
        <v>557</v>
      </c>
      <c r="C285" s="181">
        <v>4</v>
      </c>
      <c r="D285" s="136" t="s">
        <v>564</v>
      </c>
      <c r="E285" s="426">
        <v>43</v>
      </c>
      <c r="F285" s="426">
        <v>92</v>
      </c>
      <c r="G285" s="157">
        <v>44</v>
      </c>
      <c r="H285" s="157">
        <v>93</v>
      </c>
    </row>
    <row r="286" spans="1:8" ht="15.75" customHeight="1">
      <c r="A286" s="176" t="s">
        <v>503</v>
      </c>
      <c r="B286" s="178" t="s">
        <v>558</v>
      </c>
      <c r="C286" s="181">
        <v>4</v>
      </c>
      <c r="D286" s="136" t="s">
        <v>564</v>
      </c>
      <c r="E286" s="426">
        <v>74</v>
      </c>
      <c r="F286" s="426">
        <v>106</v>
      </c>
      <c r="G286" s="157">
        <v>75</v>
      </c>
      <c r="H286" s="157">
        <v>103</v>
      </c>
    </row>
    <row r="287" spans="1:8" ht="15.75" customHeight="1">
      <c r="A287" s="176" t="s">
        <v>503</v>
      </c>
      <c r="B287" s="178" t="s">
        <v>559</v>
      </c>
      <c r="C287" s="181">
        <v>4</v>
      </c>
      <c r="D287" s="136" t="s">
        <v>564</v>
      </c>
      <c r="E287" s="426">
        <v>42</v>
      </c>
      <c r="F287" s="426">
        <v>61</v>
      </c>
      <c r="G287" s="159">
        <v>39</v>
      </c>
      <c r="H287" s="159">
        <v>56</v>
      </c>
    </row>
    <row r="288" spans="1:8" ht="15.75" customHeight="1">
      <c r="A288" s="176" t="s">
        <v>503</v>
      </c>
      <c r="B288" s="178" t="s">
        <v>560</v>
      </c>
      <c r="C288" s="181">
        <v>4</v>
      </c>
      <c r="D288" s="136" t="s">
        <v>564</v>
      </c>
      <c r="E288" s="429" t="s">
        <v>520</v>
      </c>
      <c r="F288" s="429" t="s">
        <v>7</v>
      </c>
      <c r="G288" s="157" t="s">
        <v>7</v>
      </c>
      <c r="H288" s="157" t="s">
        <v>7</v>
      </c>
    </row>
    <row r="289" spans="1:8" ht="15.75" customHeight="1">
      <c r="A289" s="176" t="s">
        <v>503</v>
      </c>
      <c r="B289" s="178" t="s">
        <v>562</v>
      </c>
      <c r="C289" s="181">
        <v>4</v>
      </c>
      <c r="D289" s="136" t="s">
        <v>564</v>
      </c>
      <c r="E289" s="426">
        <v>35</v>
      </c>
      <c r="F289" s="426">
        <v>47</v>
      </c>
      <c r="G289" s="157">
        <v>39</v>
      </c>
      <c r="H289" s="157">
        <v>59</v>
      </c>
    </row>
    <row r="290" spans="1:8" ht="15.75" customHeight="1">
      <c r="A290" s="176" t="s">
        <v>505</v>
      </c>
      <c r="B290" s="178" t="s">
        <v>553</v>
      </c>
      <c r="C290" s="181">
        <v>4</v>
      </c>
      <c r="D290" s="136" t="s">
        <v>564</v>
      </c>
      <c r="E290" s="426">
        <v>77</v>
      </c>
      <c r="F290" s="426">
        <v>158</v>
      </c>
      <c r="G290" s="157">
        <v>74</v>
      </c>
      <c r="H290" s="157">
        <v>154</v>
      </c>
    </row>
    <row r="291" spans="1:8" ht="15.75" customHeight="1">
      <c r="A291" s="176" t="s">
        <v>505</v>
      </c>
      <c r="B291" s="178" t="s">
        <v>555</v>
      </c>
      <c r="C291" s="181">
        <v>4</v>
      </c>
      <c r="D291" s="136" t="s">
        <v>564</v>
      </c>
      <c r="E291" s="426">
        <v>5</v>
      </c>
      <c r="F291" s="426">
        <v>13</v>
      </c>
      <c r="G291" s="157">
        <v>13</v>
      </c>
      <c r="H291" s="157">
        <v>21</v>
      </c>
    </row>
    <row r="292" spans="1:8" ht="15.75" customHeight="1">
      <c r="A292" s="176" t="s">
        <v>505</v>
      </c>
      <c r="B292" s="178" t="s">
        <v>556</v>
      </c>
      <c r="C292" s="181">
        <v>4</v>
      </c>
      <c r="D292" s="136" t="s">
        <v>564</v>
      </c>
      <c r="E292" s="426">
        <v>25</v>
      </c>
      <c r="F292" s="426">
        <v>43</v>
      </c>
      <c r="G292" s="157">
        <v>26</v>
      </c>
      <c r="H292" s="157">
        <v>43</v>
      </c>
    </row>
    <row r="293" spans="1:8" ht="15.75" customHeight="1">
      <c r="A293" s="176" t="s">
        <v>505</v>
      </c>
      <c r="B293" s="178" t="s">
        <v>557</v>
      </c>
      <c r="C293" s="181">
        <v>4</v>
      </c>
      <c r="D293" s="136" t="s">
        <v>564</v>
      </c>
      <c r="E293" s="426">
        <v>62</v>
      </c>
      <c r="F293" s="426">
        <v>103</v>
      </c>
      <c r="G293" s="157">
        <v>62</v>
      </c>
      <c r="H293" s="157">
        <v>115</v>
      </c>
    </row>
    <row r="294" spans="1:8" ht="15.75" customHeight="1">
      <c r="A294" s="176" t="s">
        <v>505</v>
      </c>
      <c r="B294" s="178" t="s">
        <v>558</v>
      </c>
      <c r="C294" s="181">
        <v>4</v>
      </c>
      <c r="D294" s="136" t="s">
        <v>564</v>
      </c>
      <c r="E294" s="426">
        <v>57</v>
      </c>
      <c r="F294" s="426">
        <v>112</v>
      </c>
      <c r="G294" s="157">
        <v>56</v>
      </c>
      <c r="H294" s="157">
        <v>117</v>
      </c>
    </row>
    <row r="295" spans="1:8" ht="15.75" customHeight="1">
      <c r="A295" s="176" t="s">
        <v>505</v>
      </c>
      <c r="B295" s="178" t="s">
        <v>559</v>
      </c>
      <c r="C295" s="181">
        <v>4</v>
      </c>
      <c r="D295" s="136" t="s">
        <v>564</v>
      </c>
      <c r="E295" s="426">
        <v>68</v>
      </c>
      <c r="F295" s="426">
        <v>112</v>
      </c>
      <c r="G295" s="157">
        <v>63</v>
      </c>
      <c r="H295" s="157">
        <v>101</v>
      </c>
    </row>
    <row r="296" spans="1:8" ht="15.75" customHeight="1">
      <c r="A296" s="176" t="s">
        <v>505</v>
      </c>
      <c r="B296" s="178" t="s">
        <v>560</v>
      </c>
      <c r="C296" s="181">
        <v>4</v>
      </c>
      <c r="D296" s="136" t="s">
        <v>564</v>
      </c>
      <c r="E296" s="426">
        <v>91</v>
      </c>
      <c r="F296" s="426">
        <v>141</v>
      </c>
      <c r="G296" s="157">
        <v>46</v>
      </c>
      <c r="H296" s="157">
        <v>76</v>
      </c>
    </row>
    <row r="297" spans="1:8" ht="15.75" customHeight="1">
      <c r="A297" s="176" t="s">
        <v>505</v>
      </c>
      <c r="B297" s="178" t="s">
        <v>561</v>
      </c>
      <c r="C297" s="181">
        <v>4</v>
      </c>
      <c r="D297" s="136" t="s">
        <v>564</v>
      </c>
      <c r="E297" s="426">
        <v>43</v>
      </c>
      <c r="F297" s="426">
        <v>65</v>
      </c>
      <c r="G297" s="157">
        <v>46</v>
      </c>
      <c r="H297" s="157">
        <v>64</v>
      </c>
    </row>
    <row r="298" spans="1:8" ht="15.75" customHeight="1">
      <c r="A298" s="176" t="s">
        <v>505</v>
      </c>
      <c r="B298" s="178" t="s">
        <v>562</v>
      </c>
      <c r="C298" s="181">
        <v>4</v>
      </c>
      <c r="D298" s="136" t="s">
        <v>564</v>
      </c>
      <c r="E298" s="426">
        <v>73</v>
      </c>
      <c r="F298" s="426">
        <v>124</v>
      </c>
      <c r="G298" s="157">
        <v>76</v>
      </c>
      <c r="H298" s="157">
        <v>125</v>
      </c>
    </row>
    <row r="299" spans="1:8" ht="15.75" customHeight="1">
      <c r="A299" s="176" t="s">
        <v>506</v>
      </c>
      <c r="B299" s="178" t="s">
        <v>553</v>
      </c>
      <c r="C299" s="181">
        <v>4</v>
      </c>
      <c r="D299" s="136" t="s">
        <v>564</v>
      </c>
      <c r="E299" s="426">
        <v>67</v>
      </c>
      <c r="F299" s="426">
        <v>123</v>
      </c>
      <c r="G299" s="157">
        <v>70</v>
      </c>
      <c r="H299" s="157">
        <v>143</v>
      </c>
    </row>
    <row r="300" spans="1:8" ht="15.75" customHeight="1">
      <c r="A300" s="176" t="s">
        <v>506</v>
      </c>
      <c r="B300" s="178" t="s">
        <v>555</v>
      </c>
      <c r="C300" s="181">
        <v>4</v>
      </c>
      <c r="D300" s="136" t="s">
        <v>564</v>
      </c>
      <c r="E300" s="426">
        <v>14</v>
      </c>
      <c r="F300" s="426">
        <v>39</v>
      </c>
      <c r="G300" s="157">
        <v>15</v>
      </c>
      <c r="H300" s="157">
        <v>35</v>
      </c>
    </row>
    <row r="301" spans="1:8" ht="15.75" customHeight="1">
      <c r="A301" s="176" t="s">
        <v>506</v>
      </c>
      <c r="B301" s="178" t="s">
        <v>556</v>
      </c>
      <c r="C301" s="181">
        <v>4</v>
      </c>
      <c r="D301" s="136" t="s">
        <v>564</v>
      </c>
      <c r="E301" s="426">
        <v>19</v>
      </c>
      <c r="F301" s="426">
        <v>43</v>
      </c>
      <c r="G301" s="157">
        <v>20</v>
      </c>
      <c r="H301" s="157">
        <v>64</v>
      </c>
    </row>
    <row r="302" spans="1:8" ht="15.75" customHeight="1">
      <c r="A302" s="176" t="s">
        <v>506</v>
      </c>
      <c r="B302" s="178" t="s">
        <v>557</v>
      </c>
      <c r="C302" s="181">
        <v>4</v>
      </c>
      <c r="D302" s="136" t="s">
        <v>564</v>
      </c>
      <c r="E302" s="426">
        <v>34</v>
      </c>
      <c r="F302" s="426">
        <v>64</v>
      </c>
      <c r="G302" s="157">
        <v>38</v>
      </c>
      <c r="H302" s="157">
        <v>71</v>
      </c>
    </row>
    <row r="303" spans="1:8" ht="15.75" customHeight="1">
      <c r="A303" s="176" t="s">
        <v>506</v>
      </c>
      <c r="B303" s="178" t="s">
        <v>558</v>
      </c>
      <c r="C303" s="181">
        <v>4</v>
      </c>
      <c r="D303" s="136" t="s">
        <v>564</v>
      </c>
      <c r="E303" s="426">
        <v>41</v>
      </c>
      <c r="F303" s="426">
        <v>90</v>
      </c>
      <c r="G303" s="157">
        <v>46</v>
      </c>
      <c r="H303" s="157">
        <v>89</v>
      </c>
    </row>
    <row r="304" spans="1:8" ht="15.75" customHeight="1">
      <c r="A304" s="176" t="s">
        <v>506</v>
      </c>
      <c r="B304" s="178" t="s">
        <v>559</v>
      </c>
      <c r="C304" s="181">
        <v>4</v>
      </c>
      <c r="D304" s="136" t="s">
        <v>564</v>
      </c>
      <c r="E304" s="426">
        <v>38</v>
      </c>
      <c r="F304" s="426">
        <v>106</v>
      </c>
      <c r="G304" s="157">
        <v>38</v>
      </c>
      <c r="H304" s="157">
        <v>65</v>
      </c>
    </row>
    <row r="305" spans="1:8" ht="15.75" customHeight="1">
      <c r="A305" s="176" t="s">
        <v>506</v>
      </c>
      <c r="B305" s="178" t="s">
        <v>560</v>
      </c>
      <c r="C305" s="181">
        <v>4</v>
      </c>
      <c r="D305" s="136" t="s">
        <v>564</v>
      </c>
      <c r="E305" s="426">
        <v>42</v>
      </c>
      <c r="F305" s="426">
        <v>77</v>
      </c>
      <c r="G305" s="157">
        <v>48</v>
      </c>
      <c r="H305" s="157">
        <v>79</v>
      </c>
    </row>
    <row r="306" spans="1:8" ht="15.75" customHeight="1">
      <c r="A306" s="176" t="s">
        <v>506</v>
      </c>
      <c r="B306" s="178" t="s">
        <v>561</v>
      </c>
      <c r="C306" s="181">
        <v>4</v>
      </c>
      <c r="D306" s="136" t="s">
        <v>564</v>
      </c>
      <c r="E306" s="426">
        <v>61</v>
      </c>
      <c r="F306" s="426">
        <v>109</v>
      </c>
      <c r="G306" s="157">
        <v>79</v>
      </c>
      <c r="H306" s="157">
        <v>158</v>
      </c>
    </row>
    <row r="307" spans="1:8" ht="15.75" customHeight="1" thickBot="1">
      <c r="A307" s="177" t="s">
        <v>506</v>
      </c>
      <c r="B307" s="179" t="s">
        <v>562</v>
      </c>
      <c r="C307" s="182">
        <v>4</v>
      </c>
      <c r="D307" s="172" t="s">
        <v>564</v>
      </c>
      <c r="E307" s="428">
        <v>5</v>
      </c>
      <c r="F307" s="428">
        <v>12</v>
      </c>
      <c r="G307" s="170">
        <v>11</v>
      </c>
      <c r="H307" s="170">
        <v>29</v>
      </c>
    </row>
    <row r="308" spans="1:8" ht="15.75" customHeight="1">
      <c r="A308" s="176" t="s">
        <v>507</v>
      </c>
      <c r="B308" s="178" t="s">
        <v>553</v>
      </c>
      <c r="C308" s="181">
        <v>4</v>
      </c>
      <c r="D308" s="136" t="s">
        <v>564</v>
      </c>
      <c r="E308" s="426">
        <v>14</v>
      </c>
      <c r="F308" s="426">
        <v>26</v>
      </c>
      <c r="G308" s="157">
        <v>14</v>
      </c>
      <c r="H308" s="157">
        <v>23</v>
      </c>
    </row>
    <row r="309" spans="1:8" ht="15.75" customHeight="1">
      <c r="A309" s="176" t="s">
        <v>507</v>
      </c>
      <c r="B309" s="178" t="s">
        <v>555</v>
      </c>
      <c r="C309" s="181">
        <v>4</v>
      </c>
      <c r="D309" s="136" t="s">
        <v>564</v>
      </c>
      <c r="E309" s="426">
        <v>86</v>
      </c>
      <c r="F309" s="426">
        <v>173</v>
      </c>
      <c r="G309" s="157">
        <v>86</v>
      </c>
      <c r="H309" s="157">
        <v>173</v>
      </c>
    </row>
    <row r="310" spans="1:8" ht="15.75" customHeight="1">
      <c r="A310" s="176" t="s">
        <v>507</v>
      </c>
      <c r="B310" s="178" t="s">
        <v>556</v>
      </c>
      <c r="C310" s="181">
        <v>4</v>
      </c>
      <c r="D310" s="136" t="s">
        <v>564</v>
      </c>
      <c r="E310" s="426">
        <v>98</v>
      </c>
      <c r="F310" s="426">
        <v>113</v>
      </c>
      <c r="G310" s="157">
        <v>112</v>
      </c>
      <c r="H310" s="157">
        <v>133</v>
      </c>
    </row>
    <row r="311" spans="1:8" ht="15.75" customHeight="1">
      <c r="A311" s="176" t="s">
        <v>507</v>
      </c>
      <c r="B311" s="178" t="s">
        <v>557</v>
      </c>
      <c r="C311" s="181">
        <v>4</v>
      </c>
      <c r="D311" s="136" t="s">
        <v>564</v>
      </c>
      <c r="E311" s="426">
        <v>49</v>
      </c>
      <c r="F311" s="426">
        <v>117</v>
      </c>
      <c r="G311" s="157">
        <v>59</v>
      </c>
      <c r="H311" s="157">
        <v>149</v>
      </c>
    </row>
    <row r="312" spans="1:8" ht="15.75" customHeight="1">
      <c r="A312" s="176" t="s">
        <v>507</v>
      </c>
      <c r="B312" s="178" t="s">
        <v>558</v>
      </c>
      <c r="C312" s="181">
        <v>4</v>
      </c>
      <c r="D312" s="136" t="s">
        <v>564</v>
      </c>
      <c r="E312" s="426">
        <v>27</v>
      </c>
      <c r="F312" s="426">
        <v>43</v>
      </c>
      <c r="G312" s="157">
        <v>22</v>
      </c>
      <c r="H312" s="157">
        <v>39</v>
      </c>
    </row>
    <row r="313" spans="1:8" ht="15.75" customHeight="1">
      <c r="A313" s="176" t="s">
        <v>507</v>
      </c>
      <c r="B313" s="178" t="s">
        <v>559</v>
      </c>
      <c r="C313" s="181">
        <v>4</v>
      </c>
      <c r="D313" s="136" t="s">
        <v>564</v>
      </c>
      <c r="E313" s="426">
        <v>55</v>
      </c>
      <c r="F313" s="426">
        <v>110</v>
      </c>
      <c r="G313" s="157">
        <v>55</v>
      </c>
      <c r="H313" s="157">
        <v>102</v>
      </c>
    </row>
    <row r="314" spans="1:8" ht="15.75" customHeight="1">
      <c r="A314" s="176" t="s">
        <v>507</v>
      </c>
      <c r="B314" s="178" t="s">
        <v>560</v>
      </c>
      <c r="C314" s="181">
        <v>4</v>
      </c>
      <c r="D314" s="136" t="s">
        <v>564</v>
      </c>
      <c r="E314" s="426">
        <v>105</v>
      </c>
      <c r="F314" s="426">
        <v>185</v>
      </c>
      <c r="G314" s="157">
        <v>104</v>
      </c>
      <c r="H314" s="157">
        <v>202</v>
      </c>
    </row>
    <row r="315" spans="1:8" ht="15.75" customHeight="1">
      <c r="A315" s="176" t="s">
        <v>507</v>
      </c>
      <c r="B315" s="178" t="s">
        <v>561</v>
      </c>
      <c r="C315" s="181">
        <v>4</v>
      </c>
      <c r="D315" s="136" t="s">
        <v>564</v>
      </c>
      <c r="E315" s="426">
        <v>113</v>
      </c>
      <c r="F315" s="426">
        <v>221</v>
      </c>
      <c r="G315" s="157">
        <v>87</v>
      </c>
      <c r="H315" s="157">
        <v>176</v>
      </c>
    </row>
    <row r="316" spans="1:8" ht="15.75" customHeight="1">
      <c r="A316" s="176" t="s">
        <v>507</v>
      </c>
      <c r="B316" s="178" t="s">
        <v>562</v>
      </c>
      <c r="C316" s="181">
        <v>4</v>
      </c>
      <c r="D316" s="136" t="s">
        <v>564</v>
      </c>
      <c r="E316" s="426">
        <v>26</v>
      </c>
      <c r="F316" s="426">
        <v>48</v>
      </c>
      <c r="G316" s="159">
        <v>28</v>
      </c>
      <c r="H316" s="159">
        <v>55</v>
      </c>
    </row>
    <row r="317" spans="1:8" ht="15.75" customHeight="1">
      <c r="A317" s="176" t="s">
        <v>508</v>
      </c>
      <c r="B317" s="178" t="s">
        <v>553</v>
      </c>
      <c r="C317" s="181">
        <v>4</v>
      </c>
      <c r="D317" s="136" t="s">
        <v>564</v>
      </c>
      <c r="E317" s="426">
        <v>52</v>
      </c>
      <c r="F317" s="426">
        <v>97</v>
      </c>
      <c r="G317" s="157">
        <v>56</v>
      </c>
      <c r="H317" s="157">
        <v>114</v>
      </c>
    </row>
    <row r="318" spans="1:8" ht="15.75" customHeight="1">
      <c r="A318" s="176" t="s">
        <v>508</v>
      </c>
      <c r="B318" s="178" t="s">
        <v>555</v>
      </c>
      <c r="C318" s="181">
        <v>4</v>
      </c>
      <c r="D318" s="136" t="s">
        <v>564</v>
      </c>
      <c r="E318" s="426">
        <v>127</v>
      </c>
      <c r="F318" s="426">
        <v>237</v>
      </c>
      <c r="G318" s="157">
        <v>138</v>
      </c>
      <c r="H318" s="157">
        <v>270</v>
      </c>
    </row>
    <row r="319" spans="1:8" ht="15.75" customHeight="1">
      <c r="A319" s="176" t="s">
        <v>508</v>
      </c>
      <c r="B319" s="178" t="s">
        <v>556</v>
      </c>
      <c r="C319" s="181">
        <v>4</v>
      </c>
      <c r="D319" s="136" t="s">
        <v>564</v>
      </c>
      <c r="E319" s="426">
        <v>52</v>
      </c>
      <c r="F319" s="426">
        <v>115</v>
      </c>
      <c r="G319" s="157">
        <v>50</v>
      </c>
      <c r="H319" s="157">
        <v>109</v>
      </c>
    </row>
    <row r="320" spans="1:8" ht="15.75" customHeight="1">
      <c r="A320" s="176" t="s">
        <v>508</v>
      </c>
      <c r="B320" s="178" t="s">
        <v>557</v>
      </c>
      <c r="C320" s="181">
        <v>4</v>
      </c>
      <c r="D320" s="136" t="s">
        <v>564</v>
      </c>
      <c r="E320" s="426">
        <v>37</v>
      </c>
      <c r="F320" s="426">
        <v>73</v>
      </c>
      <c r="G320" s="157">
        <v>35</v>
      </c>
      <c r="H320" s="157">
        <v>57</v>
      </c>
    </row>
    <row r="321" spans="1:8" ht="15.75" customHeight="1">
      <c r="A321" s="176" t="s">
        <v>508</v>
      </c>
      <c r="B321" s="178" t="s">
        <v>558</v>
      </c>
      <c r="C321" s="181">
        <v>4</v>
      </c>
      <c r="D321" s="136" t="s">
        <v>564</v>
      </c>
      <c r="E321" s="426">
        <v>16</v>
      </c>
      <c r="F321" s="426">
        <v>30</v>
      </c>
      <c r="G321" s="157">
        <v>19</v>
      </c>
      <c r="H321" s="157">
        <v>38</v>
      </c>
    </row>
    <row r="322" spans="1:8" ht="15.75" customHeight="1">
      <c r="A322" s="176" t="s">
        <v>508</v>
      </c>
      <c r="B322" s="178" t="s">
        <v>559</v>
      </c>
      <c r="C322" s="181">
        <v>4</v>
      </c>
      <c r="D322" s="136" t="s">
        <v>564</v>
      </c>
      <c r="E322" s="426">
        <v>42</v>
      </c>
      <c r="F322" s="426">
        <v>94</v>
      </c>
      <c r="G322" s="157">
        <v>34</v>
      </c>
      <c r="H322" s="157">
        <v>84</v>
      </c>
    </row>
    <row r="323" spans="1:8" ht="15.75" customHeight="1">
      <c r="A323" s="176" t="s">
        <v>508</v>
      </c>
      <c r="B323" s="178" t="s">
        <v>560</v>
      </c>
      <c r="C323" s="181">
        <v>4</v>
      </c>
      <c r="D323" s="136" t="s">
        <v>564</v>
      </c>
      <c r="E323" s="426">
        <v>62</v>
      </c>
      <c r="F323" s="426">
        <v>118</v>
      </c>
      <c r="G323" s="157">
        <v>55</v>
      </c>
      <c r="H323" s="157">
        <v>120</v>
      </c>
    </row>
    <row r="324" spans="1:8" ht="15.75" customHeight="1">
      <c r="A324" s="176" t="s">
        <v>508</v>
      </c>
      <c r="B324" s="178" t="s">
        <v>561</v>
      </c>
      <c r="C324" s="181">
        <v>4</v>
      </c>
      <c r="D324" s="136" t="s">
        <v>564</v>
      </c>
      <c r="E324" s="426">
        <v>124</v>
      </c>
      <c r="F324" s="426">
        <v>244</v>
      </c>
      <c r="G324" s="157">
        <v>98</v>
      </c>
      <c r="H324" s="157">
        <v>188</v>
      </c>
    </row>
    <row r="325" spans="1:8" ht="15.75" customHeight="1">
      <c r="A325" s="176" t="s">
        <v>508</v>
      </c>
      <c r="B325" s="178" t="s">
        <v>562</v>
      </c>
      <c r="C325" s="181">
        <v>4</v>
      </c>
      <c r="D325" s="136" t="s">
        <v>564</v>
      </c>
      <c r="E325" s="426">
        <v>25</v>
      </c>
      <c r="F325" s="426">
        <v>35</v>
      </c>
      <c r="G325" s="157">
        <v>25</v>
      </c>
      <c r="H325" s="157">
        <v>37</v>
      </c>
    </row>
    <row r="326" spans="1:8" ht="15.75" customHeight="1">
      <c r="A326" s="176" t="s">
        <v>509</v>
      </c>
      <c r="B326" s="178" t="s">
        <v>553</v>
      </c>
      <c r="C326" s="181">
        <v>4</v>
      </c>
      <c r="D326" s="136" t="s">
        <v>564</v>
      </c>
      <c r="E326" s="426">
        <v>46</v>
      </c>
      <c r="F326" s="426">
        <v>128</v>
      </c>
      <c r="G326" s="157">
        <v>38</v>
      </c>
      <c r="H326" s="157">
        <v>121</v>
      </c>
    </row>
    <row r="327" spans="1:8" ht="15.75" customHeight="1">
      <c r="A327" s="176" t="s">
        <v>509</v>
      </c>
      <c r="B327" s="178" t="s">
        <v>555</v>
      </c>
      <c r="C327" s="181">
        <v>4</v>
      </c>
      <c r="D327" s="136" t="s">
        <v>564</v>
      </c>
      <c r="E327" s="426">
        <v>20</v>
      </c>
      <c r="F327" s="426">
        <v>38</v>
      </c>
      <c r="G327" s="157">
        <v>19</v>
      </c>
      <c r="H327" s="157">
        <v>41</v>
      </c>
    </row>
    <row r="328" spans="1:8" ht="15.75" customHeight="1">
      <c r="A328" s="176" t="s">
        <v>509</v>
      </c>
      <c r="B328" s="178" t="s">
        <v>556</v>
      </c>
      <c r="C328" s="181">
        <v>4</v>
      </c>
      <c r="D328" s="136" t="s">
        <v>564</v>
      </c>
      <c r="E328" s="426">
        <v>38</v>
      </c>
      <c r="F328" s="426">
        <v>57</v>
      </c>
      <c r="G328" s="159">
        <v>43</v>
      </c>
      <c r="H328" s="159">
        <v>79</v>
      </c>
    </row>
    <row r="329" spans="1:8" ht="15.75" customHeight="1">
      <c r="A329" s="176" t="s">
        <v>509</v>
      </c>
      <c r="B329" s="178" t="s">
        <v>557</v>
      </c>
      <c r="C329" s="181">
        <v>4</v>
      </c>
      <c r="D329" s="136" t="s">
        <v>564</v>
      </c>
      <c r="E329" s="426">
        <v>59</v>
      </c>
      <c r="F329" s="426">
        <v>101</v>
      </c>
      <c r="G329" s="157">
        <v>64</v>
      </c>
      <c r="H329" s="157">
        <v>120</v>
      </c>
    </row>
    <row r="330" spans="1:8" ht="15.75" customHeight="1">
      <c r="A330" s="176" t="s">
        <v>509</v>
      </c>
      <c r="B330" s="178" t="s">
        <v>558</v>
      </c>
      <c r="C330" s="181">
        <v>4</v>
      </c>
      <c r="D330" s="136" t="s">
        <v>564</v>
      </c>
      <c r="E330" s="426">
        <v>44</v>
      </c>
      <c r="F330" s="426">
        <v>92</v>
      </c>
      <c r="G330" s="157">
        <v>46</v>
      </c>
      <c r="H330" s="157">
        <v>102</v>
      </c>
    </row>
    <row r="331" spans="1:8" ht="15.75" customHeight="1">
      <c r="A331" s="176" t="s">
        <v>509</v>
      </c>
      <c r="B331" s="178" t="s">
        <v>559</v>
      </c>
      <c r="C331" s="181">
        <v>4</v>
      </c>
      <c r="D331" s="136" t="s">
        <v>564</v>
      </c>
      <c r="E331" s="426">
        <v>81</v>
      </c>
      <c r="F331" s="426">
        <v>165</v>
      </c>
      <c r="G331" s="157">
        <v>72</v>
      </c>
      <c r="H331" s="157">
        <v>143</v>
      </c>
    </row>
    <row r="332" spans="1:8" ht="15.75" customHeight="1">
      <c r="A332" s="176" t="s">
        <v>509</v>
      </c>
      <c r="B332" s="178" t="s">
        <v>560</v>
      </c>
      <c r="C332" s="181">
        <v>4</v>
      </c>
      <c r="D332" s="136" t="s">
        <v>564</v>
      </c>
      <c r="E332" s="426">
        <v>44</v>
      </c>
      <c r="F332" s="426">
        <v>81</v>
      </c>
      <c r="G332" s="157">
        <v>58</v>
      </c>
      <c r="H332" s="157">
        <v>111</v>
      </c>
    </row>
    <row r="333" spans="1:8" ht="15.75" customHeight="1">
      <c r="A333" s="176" t="s">
        <v>509</v>
      </c>
      <c r="B333" s="178" t="s">
        <v>561</v>
      </c>
      <c r="C333" s="181">
        <v>4</v>
      </c>
      <c r="D333" s="136" t="s">
        <v>564</v>
      </c>
      <c r="E333" s="426">
        <v>67</v>
      </c>
      <c r="F333" s="426">
        <v>134</v>
      </c>
      <c r="G333" s="157">
        <v>70</v>
      </c>
      <c r="H333" s="157">
        <v>156</v>
      </c>
    </row>
    <row r="334" spans="1:8" ht="15.75" customHeight="1">
      <c r="A334" s="176" t="s">
        <v>510</v>
      </c>
      <c r="B334" s="178" t="s">
        <v>553</v>
      </c>
      <c r="C334" s="181">
        <v>4</v>
      </c>
      <c r="D334" s="136" t="s">
        <v>564</v>
      </c>
      <c r="E334" s="426">
        <v>32</v>
      </c>
      <c r="F334" s="426">
        <v>49</v>
      </c>
      <c r="G334" s="157">
        <v>46</v>
      </c>
      <c r="H334" s="157">
        <v>71</v>
      </c>
    </row>
    <row r="335" spans="1:8" ht="15.75" customHeight="1">
      <c r="A335" s="176" t="s">
        <v>510</v>
      </c>
      <c r="B335" s="178" t="s">
        <v>555</v>
      </c>
      <c r="C335" s="181">
        <v>4</v>
      </c>
      <c r="D335" s="136" t="s">
        <v>564</v>
      </c>
      <c r="E335" s="426">
        <v>29</v>
      </c>
      <c r="F335" s="426">
        <v>67</v>
      </c>
      <c r="G335" s="157">
        <v>32</v>
      </c>
      <c r="H335" s="157">
        <v>62</v>
      </c>
    </row>
    <row r="336" spans="1:8" ht="15.75" customHeight="1">
      <c r="A336" s="176" t="s">
        <v>510</v>
      </c>
      <c r="B336" s="178" t="s">
        <v>556</v>
      </c>
      <c r="C336" s="181">
        <v>4</v>
      </c>
      <c r="D336" s="136" t="s">
        <v>564</v>
      </c>
      <c r="E336" s="426">
        <v>50</v>
      </c>
      <c r="F336" s="426">
        <v>99</v>
      </c>
      <c r="G336" s="157">
        <v>53</v>
      </c>
      <c r="H336" s="157">
        <v>113</v>
      </c>
    </row>
    <row r="337" spans="1:8" ht="15.75" customHeight="1">
      <c r="A337" s="176" t="s">
        <v>510</v>
      </c>
      <c r="B337" s="178" t="s">
        <v>557</v>
      </c>
      <c r="C337" s="181">
        <v>4</v>
      </c>
      <c r="D337" s="136" t="s">
        <v>564</v>
      </c>
      <c r="E337" s="426">
        <v>62</v>
      </c>
      <c r="F337" s="426">
        <v>119</v>
      </c>
      <c r="G337" s="157">
        <v>84</v>
      </c>
      <c r="H337" s="157">
        <v>178</v>
      </c>
    </row>
    <row r="338" spans="1:8" ht="15.75" customHeight="1">
      <c r="A338" s="176" t="s">
        <v>510</v>
      </c>
      <c r="B338" s="178" t="s">
        <v>558</v>
      </c>
      <c r="C338" s="181">
        <v>4</v>
      </c>
      <c r="D338" s="136" t="s">
        <v>564</v>
      </c>
      <c r="E338" s="426">
        <v>33</v>
      </c>
      <c r="F338" s="426">
        <v>64</v>
      </c>
      <c r="G338" s="157">
        <v>38</v>
      </c>
      <c r="H338" s="157">
        <v>78</v>
      </c>
    </row>
    <row r="339" spans="1:8" ht="15.75" customHeight="1">
      <c r="A339" s="176" t="s">
        <v>510</v>
      </c>
      <c r="B339" s="178" t="s">
        <v>559</v>
      </c>
      <c r="C339" s="181">
        <v>4</v>
      </c>
      <c r="D339" s="136" t="s">
        <v>564</v>
      </c>
      <c r="E339" s="426">
        <v>80</v>
      </c>
      <c r="F339" s="426">
        <v>150</v>
      </c>
      <c r="G339" s="157">
        <v>89</v>
      </c>
      <c r="H339" s="157">
        <v>160</v>
      </c>
    </row>
    <row r="340" spans="1:8" ht="15.75" customHeight="1">
      <c r="A340" s="176" t="s">
        <v>510</v>
      </c>
      <c r="B340" s="178" t="s">
        <v>560</v>
      </c>
      <c r="C340" s="181">
        <v>4</v>
      </c>
      <c r="D340" s="136" t="s">
        <v>564</v>
      </c>
      <c r="E340" s="426">
        <v>139</v>
      </c>
      <c r="F340" s="426">
        <v>264</v>
      </c>
      <c r="G340" s="157">
        <v>137</v>
      </c>
      <c r="H340" s="157">
        <v>287</v>
      </c>
    </row>
    <row r="341" spans="1:8" ht="15.75" customHeight="1">
      <c r="A341" s="176" t="s">
        <v>510</v>
      </c>
      <c r="B341" s="178" t="s">
        <v>561</v>
      </c>
      <c r="C341" s="181">
        <v>4</v>
      </c>
      <c r="D341" s="136" t="s">
        <v>564</v>
      </c>
      <c r="E341" s="426">
        <v>76</v>
      </c>
      <c r="F341" s="426">
        <v>130</v>
      </c>
      <c r="G341" s="157">
        <v>82</v>
      </c>
      <c r="H341" s="157">
        <v>142</v>
      </c>
    </row>
    <row r="342" spans="1:8" ht="15.75" customHeight="1">
      <c r="A342" s="176" t="s">
        <v>511</v>
      </c>
      <c r="B342" s="178" t="s">
        <v>553</v>
      </c>
      <c r="C342" s="181">
        <v>4</v>
      </c>
      <c r="D342" s="136" t="s">
        <v>564</v>
      </c>
      <c r="E342" s="426">
        <v>38</v>
      </c>
      <c r="F342" s="426">
        <v>67</v>
      </c>
      <c r="G342" s="157">
        <v>23</v>
      </c>
      <c r="H342" s="157">
        <v>46</v>
      </c>
    </row>
    <row r="343" spans="1:8" ht="15.75" customHeight="1">
      <c r="A343" s="176" t="s">
        <v>511</v>
      </c>
      <c r="B343" s="178" t="s">
        <v>555</v>
      </c>
      <c r="C343" s="181">
        <v>4</v>
      </c>
      <c r="D343" s="136" t="s">
        <v>564</v>
      </c>
      <c r="E343" s="426">
        <v>2</v>
      </c>
      <c r="F343" s="426">
        <v>3</v>
      </c>
      <c r="G343" s="157">
        <v>2</v>
      </c>
      <c r="H343" s="157">
        <v>3</v>
      </c>
    </row>
    <row r="344" spans="1:8" ht="15.75" customHeight="1">
      <c r="A344" s="176" t="s">
        <v>511</v>
      </c>
      <c r="B344" s="178" t="s">
        <v>556</v>
      </c>
      <c r="C344" s="181">
        <v>4</v>
      </c>
      <c r="D344" s="136" t="s">
        <v>564</v>
      </c>
      <c r="E344" s="426">
        <v>34</v>
      </c>
      <c r="F344" s="426">
        <v>56</v>
      </c>
      <c r="G344" s="157">
        <v>37</v>
      </c>
      <c r="H344" s="157">
        <v>67</v>
      </c>
    </row>
    <row r="345" spans="1:8" ht="15.75" customHeight="1">
      <c r="A345" s="176" t="s">
        <v>511</v>
      </c>
      <c r="B345" s="178" t="s">
        <v>557</v>
      </c>
      <c r="C345" s="181">
        <v>4</v>
      </c>
      <c r="D345" s="136" t="s">
        <v>564</v>
      </c>
      <c r="E345" s="426">
        <v>88</v>
      </c>
      <c r="F345" s="426">
        <v>160</v>
      </c>
      <c r="G345" s="157">
        <v>85</v>
      </c>
      <c r="H345" s="157">
        <v>181</v>
      </c>
    </row>
    <row r="346" spans="1:8" ht="15.75" customHeight="1">
      <c r="A346" s="176" t="s">
        <v>511</v>
      </c>
      <c r="B346" s="178" t="s">
        <v>558</v>
      </c>
      <c r="C346" s="181">
        <v>4</v>
      </c>
      <c r="D346" s="136" t="s">
        <v>564</v>
      </c>
      <c r="E346" s="426">
        <v>43</v>
      </c>
      <c r="F346" s="426">
        <v>274</v>
      </c>
      <c r="G346" s="157">
        <v>50</v>
      </c>
      <c r="H346" s="157">
        <v>111</v>
      </c>
    </row>
    <row r="347" spans="1:8" ht="15.75" customHeight="1">
      <c r="A347" s="176" t="s">
        <v>511</v>
      </c>
      <c r="B347" s="178" t="s">
        <v>559</v>
      </c>
      <c r="C347" s="181">
        <v>4</v>
      </c>
      <c r="D347" s="136" t="s">
        <v>564</v>
      </c>
      <c r="E347" s="426">
        <v>105</v>
      </c>
      <c r="F347" s="426">
        <v>212</v>
      </c>
      <c r="G347" s="157">
        <v>97</v>
      </c>
      <c r="H347" s="157">
        <v>191</v>
      </c>
    </row>
    <row r="348" spans="1:8" ht="15.75" customHeight="1">
      <c r="A348" s="176" t="s">
        <v>511</v>
      </c>
      <c r="B348" s="178" t="s">
        <v>560</v>
      </c>
      <c r="C348" s="181">
        <v>4</v>
      </c>
      <c r="D348" s="136" t="s">
        <v>564</v>
      </c>
      <c r="E348" s="426">
        <v>127</v>
      </c>
      <c r="F348" s="426">
        <v>229</v>
      </c>
      <c r="G348" s="157">
        <v>115</v>
      </c>
      <c r="H348" s="157">
        <v>222</v>
      </c>
    </row>
    <row r="349" spans="1:8" ht="15.75" customHeight="1">
      <c r="A349" s="176" t="s">
        <v>537</v>
      </c>
      <c r="B349" s="178" t="s">
        <v>553</v>
      </c>
      <c r="C349" s="181">
        <v>4</v>
      </c>
      <c r="D349" s="136" t="s">
        <v>564</v>
      </c>
      <c r="E349" s="426">
        <v>15</v>
      </c>
      <c r="F349" s="426">
        <v>27</v>
      </c>
      <c r="G349" s="157">
        <v>18</v>
      </c>
      <c r="H349" s="157">
        <v>30</v>
      </c>
    </row>
    <row r="350" spans="1:8" ht="15.75" customHeight="1">
      <c r="A350" s="176" t="s">
        <v>537</v>
      </c>
      <c r="B350" s="178" t="s">
        <v>555</v>
      </c>
      <c r="C350" s="181">
        <v>4</v>
      </c>
      <c r="D350" s="136" t="s">
        <v>564</v>
      </c>
      <c r="E350" s="426">
        <v>1</v>
      </c>
      <c r="F350" s="426">
        <v>1</v>
      </c>
      <c r="G350" s="157">
        <v>2</v>
      </c>
      <c r="H350" s="157">
        <v>5</v>
      </c>
    </row>
    <row r="351" spans="1:8" ht="15.75" customHeight="1">
      <c r="A351" s="176" t="s">
        <v>537</v>
      </c>
      <c r="B351" s="178" t="s">
        <v>556</v>
      </c>
      <c r="C351" s="181">
        <v>4</v>
      </c>
      <c r="D351" s="136" t="s">
        <v>564</v>
      </c>
      <c r="E351" s="429" t="s">
        <v>520</v>
      </c>
      <c r="F351" s="429" t="s">
        <v>7</v>
      </c>
      <c r="G351" s="157">
        <v>2</v>
      </c>
      <c r="H351" s="157">
        <v>5</v>
      </c>
    </row>
    <row r="352" spans="1:8" ht="15.75" customHeight="1">
      <c r="A352" s="176" t="s">
        <v>537</v>
      </c>
      <c r="B352" s="178" t="s">
        <v>557</v>
      </c>
      <c r="C352" s="181">
        <v>4</v>
      </c>
      <c r="D352" s="136" t="s">
        <v>564</v>
      </c>
      <c r="E352" s="426">
        <v>29</v>
      </c>
      <c r="F352" s="426">
        <v>63</v>
      </c>
      <c r="G352" s="157">
        <v>30</v>
      </c>
      <c r="H352" s="157">
        <v>63</v>
      </c>
    </row>
    <row r="353" spans="1:8" ht="15.75" customHeight="1">
      <c r="A353" s="176" t="s">
        <v>537</v>
      </c>
      <c r="B353" s="178" t="s">
        <v>558</v>
      </c>
      <c r="C353" s="181">
        <v>4</v>
      </c>
      <c r="D353" s="136" t="s">
        <v>564</v>
      </c>
      <c r="E353" s="426">
        <v>37</v>
      </c>
      <c r="F353" s="426">
        <v>84</v>
      </c>
      <c r="G353" s="157">
        <v>43</v>
      </c>
      <c r="H353" s="157">
        <v>305</v>
      </c>
    </row>
    <row r="354" spans="1:8" ht="15.75" customHeight="1">
      <c r="A354" s="176" t="s">
        <v>537</v>
      </c>
      <c r="B354" s="178" t="s">
        <v>559</v>
      </c>
      <c r="C354" s="181">
        <v>4</v>
      </c>
      <c r="D354" s="136" t="s">
        <v>564</v>
      </c>
      <c r="E354" s="426">
        <v>116</v>
      </c>
      <c r="F354" s="426">
        <v>223</v>
      </c>
      <c r="G354" s="157">
        <v>101</v>
      </c>
      <c r="H354" s="157">
        <v>209</v>
      </c>
    </row>
    <row r="355" spans="1:8" ht="15.75" customHeight="1">
      <c r="A355" s="176" t="s">
        <v>537</v>
      </c>
      <c r="B355" s="178" t="s">
        <v>560</v>
      </c>
      <c r="C355" s="181">
        <v>4</v>
      </c>
      <c r="D355" s="136" t="s">
        <v>564</v>
      </c>
      <c r="E355" s="426">
        <v>49</v>
      </c>
      <c r="F355" s="426">
        <v>98</v>
      </c>
      <c r="G355" s="157">
        <v>39</v>
      </c>
      <c r="H355" s="157">
        <v>89</v>
      </c>
    </row>
    <row r="356" spans="1:8" ht="15.75" customHeight="1">
      <c r="A356" s="176" t="s">
        <v>565</v>
      </c>
      <c r="B356" s="178" t="s">
        <v>556</v>
      </c>
      <c r="C356" s="181">
        <v>4</v>
      </c>
      <c r="D356" s="136" t="s">
        <v>564</v>
      </c>
      <c r="E356" s="426">
        <v>1</v>
      </c>
      <c r="F356" s="426">
        <v>4</v>
      </c>
      <c r="G356" s="157" t="s">
        <v>7</v>
      </c>
      <c r="H356" s="157" t="s">
        <v>7</v>
      </c>
    </row>
    <row r="357" spans="1:8" ht="15.75" customHeight="1">
      <c r="A357" s="176" t="s">
        <v>565</v>
      </c>
      <c r="B357" s="178" t="s">
        <v>557</v>
      </c>
      <c r="C357" s="181">
        <v>4</v>
      </c>
      <c r="D357" s="136" t="s">
        <v>564</v>
      </c>
      <c r="E357" s="426">
        <v>48</v>
      </c>
      <c r="F357" s="426">
        <v>66</v>
      </c>
      <c r="G357" s="157">
        <v>35</v>
      </c>
      <c r="H357" s="157">
        <v>52</v>
      </c>
    </row>
    <row r="358" spans="1:8" ht="15.75" customHeight="1" thickBot="1">
      <c r="A358" s="177" t="s">
        <v>565</v>
      </c>
      <c r="B358" s="179" t="s">
        <v>558</v>
      </c>
      <c r="C358" s="182">
        <v>4</v>
      </c>
      <c r="D358" s="172" t="s">
        <v>564</v>
      </c>
      <c r="E358" s="428">
        <v>4</v>
      </c>
      <c r="F358" s="428">
        <v>14</v>
      </c>
      <c r="G358" s="170">
        <v>1</v>
      </c>
      <c r="H358" s="170">
        <v>4</v>
      </c>
    </row>
    <row r="359" spans="1:8" ht="15.75" customHeight="1">
      <c r="A359" s="176" t="s">
        <v>565</v>
      </c>
      <c r="B359" s="178" t="s">
        <v>559</v>
      </c>
      <c r="C359" s="181">
        <v>4</v>
      </c>
      <c r="D359" s="136" t="s">
        <v>564</v>
      </c>
      <c r="E359" s="426">
        <v>28</v>
      </c>
      <c r="F359" s="426">
        <v>54</v>
      </c>
      <c r="G359" s="157">
        <v>21</v>
      </c>
      <c r="H359" s="157">
        <v>54</v>
      </c>
    </row>
    <row r="360" spans="1:8" ht="15.75" customHeight="1">
      <c r="A360" s="176" t="s">
        <v>565</v>
      </c>
      <c r="B360" s="178" t="s">
        <v>560</v>
      </c>
      <c r="C360" s="181">
        <v>4</v>
      </c>
      <c r="D360" s="136" t="s">
        <v>564</v>
      </c>
      <c r="E360" s="426">
        <v>64</v>
      </c>
      <c r="F360" s="426">
        <v>138</v>
      </c>
      <c r="G360" s="157">
        <v>63</v>
      </c>
      <c r="H360" s="157">
        <v>149</v>
      </c>
    </row>
    <row r="361" spans="1:8" ht="15.75" customHeight="1">
      <c r="A361" s="176" t="s">
        <v>566</v>
      </c>
      <c r="B361" s="178"/>
      <c r="C361" s="181">
        <v>4</v>
      </c>
      <c r="D361" s="136" t="s">
        <v>554</v>
      </c>
      <c r="E361" s="426">
        <v>251</v>
      </c>
      <c r="F361" s="426">
        <v>548</v>
      </c>
      <c r="G361" s="157">
        <v>160</v>
      </c>
      <c r="H361" s="157">
        <v>355</v>
      </c>
    </row>
    <row r="362" spans="1:8" ht="15.75" customHeight="1">
      <c r="A362" s="176" t="s">
        <v>567</v>
      </c>
      <c r="B362" s="178" t="s">
        <v>496</v>
      </c>
      <c r="C362" s="181">
        <v>4</v>
      </c>
      <c r="D362" s="136" t="s">
        <v>554</v>
      </c>
      <c r="E362" s="426">
        <v>149</v>
      </c>
      <c r="F362" s="426">
        <v>311</v>
      </c>
      <c r="G362" s="157">
        <v>150</v>
      </c>
      <c r="H362" s="157">
        <v>362</v>
      </c>
    </row>
    <row r="363" spans="1:8" ht="15.75" customHeight="1">
      <c r="A363" s="176" t="s">
        <v>567</v>
      </c>
      <c r="B363" s="178" t="s">
        <v>498</v>
      </c>
      <c r="C363" s="181">
        <v>4</v>
      </c>
      <c r="D363" s="136" t="s">
        <v>554</v>
      </c>
      <c r="E363" s="426">
        <v>117</v>
      </c>
      <c r="F363" s="426">
        <v>226</v>
      </c>
      <c r="G363" s="157">
        <v>111</v>
      </c>
      <c r="H363" s="157">
        <v>234</v>
      </c>
    </row>
    <row r="364" spans="1:8" ht="15.75" customHeight="1">
      <c r="A364" s="176" t="s">
        <v>567</v>
      </c>
      <c r="B364" s="178" t="s">
        <v>499</v>
      </c>
      <c r="C364" s="181">
        <v>4</v>
      </c>
      <c r="D364" s="136" t="s">
        <v>554</v>
      </c>
      <c r="E364" s="426">
        <v>50</v>
      </c>
      <c r="F364" s="426">
        <v>105</v>
      </c>
      <c r="G364" s="157">
        <v>37</v>
      </c>
      <c r="H364" s="157">
        <v>86</v>
      </c>
    </row>
    <row r="365" spans="1:8" ht="15.75" customHeight="1">
      <c r="A365" s="176" t="s">
        <v>567</v>
      </c>
      <c r="B365" s="178" t="s">
        <v>500</v>
      </c>
      <c r="C365" s="181">
        <v>4</v>
      </c>
      <c r="D365" s="136" t="s">
        <v>554</v>
      </c>
      <c r="E365" s="426">
        <v>54</v>
      </c>
      <c r="F365" s="426">
        <v>103</v>
      </c>
      <c r="G365" s="157">
        <v>57</v>
      </c>
      <c r="H365" s="157">
        <v>118</v>
      </c>
    </row>
    <row r="366" spans="1:8" ht="15.75" customHeight="1">
      <c r="A366" s="176" t="s">
        <v>568</v>
      </c>
      <c r="B366" s="178" t="s">
        <v>496</v>
      </c>
      <c r="C366" s="181">
        <v>4</v>
      </c>
      <c r="D366" s="136" t="s">
        <v>554</v>
      </c>
      <c r="E366" s="426">
        <v>208</v>
      </c>
      <c r="F366" s="426">
        <v>417</v>
      </c>
      <c r="G366" s="157">
        <v>206</v>
      </c>
      <c r="H366" s="157">
        <v>450</v>
      </c>
    </row>
    <row r="367" spans="1:8" ht="15.75" customHeight="1">
      <c r="A367" s="176" t="s">
        <v>568</v>
      </c>
      <c r="B367" s="178" t="s">
        <v>498</v>
      </c>
      <c r="C367" s="181">
        <v>4</v>
      </c>
      <c r="D367" s="136" t="s">
        <v>554</v>
      </c>
      <c r="E367" s="426">
        <v>164</v>
      </c>
      <c r="F367" s="426">
        <v>346</v>
      </c>
      <c r="G367" s="157">
        <v>152</v>
      </c>
      <c r="H367" s="157">
        <v>335</v>
      </c>
    </row>
    <row r="368" spans="1:8" ht="15.75" customHeight="1">
      <c r="A368" s="176" t="s">
        <v>568</v>
      </c>
      <c r="B368" s="178" t="s">
        <v>499</v>
      </c>
      <c r="C368" s="181">
        <v>4</v>
      </c>
      <c r="D368" s="136" t="s">
        <v>554</v>
      </c>
      <c r="E368" s="426">
        <v>173</v>
      </c>
      <c r="F368" s="426">
        <v>322</v>
      </c>
      <c r="G368" s="159">
        <v>181</v>
      </c>
      <c r="H368" s="159">
        <v>345</v>
      </c>
    </row>
    <row r="369" spans="1:8" ht="15.75" customHeight="1">
      <c r="A369" s="176" t="s">
        <v>568</v>
      </c>
      <c r="B369" s="178" t="s">
        <v>500</v>
      </c>
      <c r="C369" s="181">
        <v>4</v>
      </c>
      <c r="D369" s="136" t="s">
        <v>554</v>
      </c>
      <c r="E369" s="426">
        <v>121</v>
      </c>
      <c r="F369" s="426">
        <v>224</v>
      </c>
      <c r="G369" s="157">
        <v>132</v>
      </c>
      <c r="H369" s="157">
        <v>250</v>
      </c>
    </row>
    <row r="370" spans="1:8" ht="15.75" customHeight="1">
      <c r="A370" s="176" t="s">
        <v>569</v>
      </c>
      <c r="B370" s="178" t="s">
        <v>496</v>
      </c>
      <c r="C370" s="181">
        <v>4</v>
      </c>
      <c r="D370" s="136" t="s">
        <v>554</v>
      </c>
      <c r="E370" s="429" t="s">
        <v>520</v>
      </c>
      <c r="F370" s="429" t="s">
        <v>7</v>
      </c>
      <c r="G370" s="159">
        <v>1</v>
      </c>
      <c r="H370" s="159">
        <v>1</v>
      </c>
    </row>
    <row r="371" spans="1:8" ht="15.75" customHeight="1">
      <c r="A371" s="176" t="s">
        <v>569</v>
      </c>
      <c r="B371" s="178" t="s">
        <v>498</v>
      </c>
      <c r="C371" s="181">
        <v>4</v>
      </c>
      <c r="D371" s="136" t="s">
        <v>554</v>
      </c>
      <c r="E371" s="426">
        <v>123</v>
      </c>
      <c r="F371" s="426">
        <v>220</v>
      </c>
      <c r="G371" s="157">
        <v>137</v>
      </c>
      <c r="H371" s="157">
        <v>264</v>
      </c>
    </row>
    <row r="372" spans="1:8" ht="15.75" customHeight="1">
      <c r="A372" s="176" t="s">
        <v>569</v>
      </c>
      <c r="B372" s="178" t="s">
        <v>499</v>
      </c>
      <c r="C372" s="181">
        <v>4</v>
      </c>
      <c r="D372" s="136" t="s">
        <v>554</v>
      </c>
      <c r="E372" s="426">
        <v>103</v>
      </c>
      <c r="F372" s="426">
        <v>175</v>
      </c>
      <c r="G372" s="157">
        <v>92</v>
      </c>
      <c r="H372" s="157">
        <v>182</v>
      </c>
    </row>
    <row r="373" spans="1:8" ht="15.75" customHeight="1">
      <c r="A373" s="176" t="s">
        <v>569</v>
      </c>
      <c r="B373" s="178" t="s">
        <v>500</v>
      </c>
      <c r="C373" s="181">
        <v>4</v>
      </c>
      <c r="D373" s="136" t="s">
        <v>554</v>
      </c>
      <c r="E373" s="426">
        <v>115</v>
      </c>
      <c r="F373" s="426">
        <v>196</v>
      </c>
      <c r="G373" s="157">
        <v>108</v>
      </c>
      <c r="H373" s="157">
        <v>190</v>
      </c>
    </row>
    <row r="374" spans="1:8" ht="15.75" customHeight="1">
      <c r="A374" s="176" t="s">
        <v>570</v>
      </c>
      <c r="B374" s="178" t="s">
        <v>496</v>
      </c>
      <c r="C374" s="181">
        <v>4</v>
      </c>
      <c r="D374" s="136" t="s">
        <v>554</v>
      </c>
      <c r="E374" s="426">
        <v>72</v>
      </c>
      <c r="F374" s="426">
        <v>142</v>
      </c>
      <c r="G374" s="157">
        <v>72</v>
      </c>
      <c r="H374" s="157">
        <v>148</v>
      </c>
    </row>
    <row r="375" spans="1:8" ht="15.75" customHeight="1">
      <c r="A375" s="176" t="s">
        <v>570</v>
      </c>
      <c r="B375" s="178" t="s">
        <v>498</v>
      </c>
      <c r="C375" s="181">
        <v>4</v>
      </c>
      <c r="D375" s="136" t="s">
        <v>554</v>
      </c>
      <c r="E375" s="426">
        <v>110</v>
      </c>
      <c r="F375" s="426">
        <v>205</v>
      </c>
      <c r="G375" s="157">
        <v>107</v>
      </c>
      <c r="H375" s="157">
        <v>220</v>
      </c>
    </row>
    <row r="376" spans="1:8" ht="15.75" customHeight="1">
      <c r="A376" s="176" t="s">
        <v>570</v>
      </c>
      <c r="B376" s="178" t="s">
        <v>499</v>
      </c>
      <c r="C376" s="181">
        <v>4</v>
      </c>
      <c r="D376" s="136" t="s">
        <v>554</v>
      </c>
      <c r="E376" s="426">
        <v>170</v>
      </c>
      <c r="F376" s="426">
        <v>368</v>
      </c>
      <c r="G376" s="157">
        <v>171</v>
      </c>
      <c r="H376" s="157">
        <v>402</v>
      </c>
    </row>
    <row r="377" spans="1:8" ht="15.75" customHeight="1">
      <c r="A377" s="176" t="s">
        <v>570</v>
      </c>
      <c r="B377" s="178" t="s">
        <v>500</v>
      </c>
      <c r="C377" s="181">
        <v>4</v>
      </c>
      <c r="D377" s="136" t="s">
        <v>554</v>
      </c>
      <c r="E377" s="426">
        <v>61</v>
      </c>
      <c r="F377" s="426">
        <v>119</v>
      </c>
      <c r="G377" s="157">
        <v>60</v>
      </c>
      <c r="H377" s="157">
        <v>119</v>
      </c>
    </row>
    <row r="378" spans="1:8" ht="15.75" customHeight="1">
      <c r="A378" s="176" t="s">
        <v>571</v>
      </c>
      <c r="B378" s="178" t="s">
        <v>496</v>
      </c>
      <c r="C378" s="181">
        <v>4</v>
      </c>
      <c r="D378" s="136" t="s">
        <v>554</v>
      </c>
      <c r="E378" s="426">
        <v>288</v>
      </c>
      <c r="F378" s="426">
        <v>559</v>
      </c>
      <c r="G378" s="157">
        <v>301</v>
      </c>
      <c r="H378" s="157">
        <v>599</v>
      </c>
    </row>
    <row r="379" spans="1:8" ht="15.75" customHeight="1">
      <c r="A379" s="176" t="s">
        <v>571</v>
      </c>
      <c r="B379" s="178" t="s">
        <v>498</v>
      </c>
      <c r="C379" s="181">
        <v>4</v>
      </c>
      <c r="D379" s="136" t="s">
        <v>554</v>
      </c>
      <c r="E379" s="426">
        <v>239</v>
      </c>
      <c r="F379" s="426">
        <v>547</v>
      </c>
      <c r="G379" s="157">
        <v>204</v>
      </c>
      <c r="H379" s="157">
        <v>533</v>
      </c>
    </row>
    <row r="380" spans="1:8" ht="15.75" customHeight="1">
      <c r="A380" s="176" t="s">
        <v>571</v>
      </c>
      <c r="B380" s="178" t="s">
        <v>499</v>
      </c>
      <c r="C380" s="181">
        <v>4</v>
      </c>
      <c r="D380" s="136" t="s">
        <v>554</v>
      </c>
      <c r="E380" s="426">
        <v>201</v>
      </c>
      <c r="F380" s="426">
        <v>423</v>
      </c>
      <c r="G380" s="157">
        <v>179</v>
      </c>
      <c r="H380" s="157">
        <v>444</v>
      </c>
    </row>
    <row r="381" spans="1:8" ht="15.75" customHeight="1">
      <c r="A381" s="176" t="s">
        <v>571</v>
      </c>
      <c r="B381" s="178" t="s">
        <v>500</v>
      </c>
      <c r="C381" s="181">
        <v>4</v>
      </c>
      <c r="D381" s="136" t="s">
        <v>554</v>
      </c>
      <c r="E381" s="426">
        <v>98</v>
      </c>
      <c r="F381" s="426">
        <v>211</v>
      </c>
      <c r="G381" s="157">
        <v>102</v>
      </c>
      <c r="H381" s="157">
        <v>225</v>
      </c>
    </row>
    <row r="382" spans="1:8" ht="15.75" customHeight="1">
      <c r="A382" s="176" t="s">
        <v>572</v>
      </c>
      <c r="B382" s="178" t="s">
        <v>496</v>
      </c>
      <c r="C382" s="181">
        <v>4</v>
      </c>
      <c r="D382" s="136" t="s">
        <v>554</v>
      </c>
      <c r="E382" s="426">
        <v>301</v>
      </c>
      <c r="F382" s="426">
        <v>594</v>
      </c>
      <c r="G382" s="157">
        <v>335</v>
      </c>
      <c r="H382" s="157">
        <v>683</v>
      </c>
    </row>
    <row r="383" spans="1:8" ht="15.75" customHeight="1">
      <c r="A383" s="176" t="s">
        <v>572</v>
      </c>
      <c r="B383" s="178" t="s">
        <v>498</v>
      </c>
      <c r="C383" s="181">
        <v>4</v>
      </c>
      <c r="D383" s="136" t="s">
        <v>554</v>
      </c>
      <c r="E383" s="426">
        <v>200</v>
      </c>
      <c r="F383" s="426">
        <v>400</v>
      </c>
      <c r="G383" s="157">
        <v>195</v>
      </c>
      <c r="H383" s="157">
        <v>410</v>
      </c>
    </row>
    <row r="384" spans="1:8" ht="15.75" customHeight="1">
      <c r="A384" s="176" t="s">
        <v>572</v>
      </c>
      <c r="B384" s="178" t="s">
        <v>499</v>
      </c>
      <c r="C384" s="181">
        <v>4</v>
      </c>
      <c r="D384" s="136" t="s">
        <v>554</v>
      </c>
      <c r="E384" s="426">
        <v>140</v>
      </c>
      <c r="F384" s="426">
        <v>302</v>
      </c>
      <c r="G384" s="157">
        <v>130</v>
      </c>
      <c r="H384" s="157">
        <v>273</v>
      </c>
    </row>
    <row r="385" spans="1:8" ht="15.75" customHeight="1">
      <c r="A385" s="176" t="s">
        <v>572</v>
      </c>
      <c r="B385" s="178" t="s">
        <v>500</v>
      </c>
      <c r="C385" s="181">
        <v>4</v>
      </c>
      <c r="D385" s="136" t="s">
        <v>554</v>
      </c>
      <c r="E385" s="426">
        <v>177</v>
      </c>
      <c r="F385" s="426">
        <v>335</v>
      </c>
      <c r="G385" s="157">
        <v>185</v>
      </c>
      <c r="H385" s="157">
        <v>379</v>
      </c>
    </row>
    <row r="386" spans="1:8" ht="15.75" customHeight="1">
      <c r="A386" s="176" t="s">
        <v>573</v>
      </c>
      <c r="B386" s="178" t="s">
        <v>496</v>
      </c>
      <c r="C386" s="181">
        <v>4</v>
      </c>
      <c r="D386" s="136" t="s">
        <v>554</v>
      </c>
      <c r="E386" s="426">
        <v>104</v>
      </c>
      <c r="F386" s="426">
        <v>201</v>
      </c>
      <c r="G386" s="157">
        <v>123</v>
      </c>
      <c r="H386" s="157">
        <v>231</v>
      </c>
    </row>
    <row r="387" spans="1:8" ht="15.75" customHeight="1">
      <c r="A387" s="176" t="s">
        <v>573</v>
      </c>
      <c r="B387" s="178" t="s">
        <v>498</v>
      </c>
      <c r="C387" s="181">
        <v>4</v>
      </c>
      <c r="D387" s="136" t="s">
        <v>554</v>
      </c>
      <c r="E387" s="426">
        <v>124</v>
      </c>
      <c r="F387" s="426">
        <v>246</v>
      </c>
      <c r="G387" s="157">
        <v>114</v>
      </c>
      <c r="H387" s="157">
        <v>280</v>
      </c>
    </row>
    <row r="388" spans="1:8" ht="15.75" customHeight="1">
      <c r="A388" s="176" t="s">
        <v>573</v>
      </c>
      <c r="B388" s="178" t="s">
        <v>499</v>
      </c>
      <c r="C388" s="181">
        <v>4</v>
      </c>
      <c r="D388" s="136" t="s">
        <v>554</v>
      </c>
      <c r="E388" s="426">
        <v>88</v>
      </c>
      <c r="F388" s="426">
        <v>209</v>
      </c>
      <c r="G388" s="157">
        <v>85</v>
      </c>
      <c r="H388" s="157">
        <v>224</v>
      </c>
    </row>
    <row r="389" spans="1:8" ht="15.75" customHeight="1">
      <c r="A389" s="176" t="s">
        <v>573</v>
      </c>
      <c r="B389" s="178" t="s">
        <v>500</v>
      </c>
      <c r="C389" s="181">
        <v>4</v>
      </c>
      <c r="D389" s="136" t="s">
        <v>554</v>
      </c>
      <c r="E389" s="426">
        <v>126</v>
      </c>
      <c r="F389" s="426">
        <v>245</v>
      </c>
      <c r="G389" s="157">
        <v>130</v>
      </c>
      <c r="H389" s="157">
        <v>288</v>
      </c>
    </row>
    <row r="390" spans="1:8" ht="15.75" customHeight="1">
      <c r="A390" s="176" t="s">
        <v>574</v>
      </c>
      <c r="B390" s="178" t="s">
        <v>496</v>
      </c>
      <c r="C390" s="181">
        <v>4</v>
      </c>
      <c r="D390" s="136" t="s">
        <v>554</v>
      </c>
      <c r="E390" s="426">
        <v>147</v>
      </c>
      <c r="F390" s="426">
        <v>306</v>
      </c>
      <c r="G390" s="157">
        <v>189</v>
      </c>
      <c r="H390" s="157">
        <v>357</v>
      </c>
    </row>
    <row r="391" spans="1:8" ht="15.75" customHeight="1">
      <c r="A391" s="176" t="s">
        <v>574</v>
      </c>
      <c r="B391" s="178" t="s">
        <v>498</v>
      </c>
      <c r="C391" s="181">
        <v>4</v>
      </c>
      <c r="D391" s="136" t="s">
        <v>554</v>
      </c>
      <c r="E391" s="426">
        <v>193</v>
      </c>
      <c r="F391" s="426">
        <v>434</v>
      </c>
      <c r="G391" s="157">
        <v>183</v>
      </c>
      <c r="H391" s="157">
        <v>430</v>
      </c>
    </row>
    <row r="392" spans="1:8" ht="15.75" customHeight="1">
      <c r="A392" s="176" t="s">
        <v>574</v>
      </c>
      <c r="B392" s="178" t="s">
        <v>499</v>
      </c>
      <c r="C392" s="181">
        <v>4</v>
      </c>
      <c r="D392" s="136" t="s">
        <v>554</v>
      </c>
      <c r="E392" s="426">
        <v>212</v>
      </c>
      <c r="F392" s="426">
        <v>372</v>
      </c>
      <c r="G392" s="157">
        <v>187</v>
      </c>
      <c r="H392" s="157">
        <v>372</v>
      </c>
    </row>
    <row r="393" spans="1:8" ht="15.75" customHeight="1">
      <c r="A393" s="176" t="s">
        <v>574</v>
      </c>
      <c r="B393" s="178" t="s">
        <v>500</v>
      </c>
      <c r="C393" s="181">
        <v>4</v>
      </c>
      <c r="D393" s="136" t="s">
        <v>554</v>
      </c>
      <c r="E393" s="426">
        <v>135</v>
      </c>
      <c r="F393" s="426">
        <v>284</v>
      </c>
      <c r="G393" s="157">
        <v>141</v>
      </c>
      <c r="H393" s="157">
        <v>315</v>
      </c>
    </row>
    <row r="394" spans="1:8" ht="15.75" customHeight="1">
      <c r="A394" s="176" t="s">
        <v>575</v>
      </c>
      <c r="B394" s="178" t="s">
        <v>496</v>
      </c>
      <c r="C394" s="181">
        <v>4</v>
      </c>
      <c r="D394" s="136" t="s">
        <v>554</v>
      </c>
      <c r="E394" s="426">
        <v>102</v>
      </c>
      <c r="F394" s="426">
        <v>181</v>
      </c>
      <c r="G394" s="157">
        <v>108</v>
      </c>
      <c r="H394" s="157">
        <v>210</v>
      </c>
    </row>
    <row r="395" spans="1:8" ht="15.75" customHeight="1">
      <c r="A395" s="176" t="s">
        <v>575</v>
      </c>
      <c r="B395" s="178" t="s">
        <v>498</v>
      </c>
      <c r="C395" s="181">
        <v>4</v>
      </c>
      <c r="D395" s="136" t="s">
        <v>554</v>
      </c>
      <c r="E395" s="426">
        <v>121</v>
      </c>
      <c r="F395" s="426">
        <v>237</v>
      </c>
      <c r="G395" s="157">
        <v>130</v>
      </c>
      <c r="H395" s="157">
        <v>265</v>
      </c>
    </row>
    <row r="396" spans="1:8" ht="15.75" customHeight="1">
      <c r="A396" s="176" t="s">
        <v>575</v>
      </c>
      <c r="B396" s="178" t="s">
        <v>499</v>
      </c>
      <c r="C396" s="181">
        <v>4</v>
      </c>
      <c r="D396" s="136" t="s">
        <v>554</v>
      </c>
      <c r="E396" s="426">
        <v>107</v>
      </c>
      <c r="F396" s="426">
        <v>234</v>
      </c>
      <c r="G396" s="157">
        <v>99</v>
      </c>
      <c r="H396" s="157">
        <v>211</v>
      </c>
    </row>
    <row r="397" spans="1:8" ht="15.75" customHeight="1">
      <c r="A397" s="176" t="s">
        <v>575</v>
      </c>
      <c r="B397" s="178" t="s">
        <v>500</v>
      </c>
      <c r="C397" s="181">
        <v>4</v>
      </c>
      <c r="D397" s="136" t="s">
        <v>554</v>
      </c>
      <c r="E397" s="426">
        <v>107</v>
      </c>
      <c r="F397" s="426">
        <v>243</v>
      </c>
      <c r="G397" s="157">
        <v>108</v>
      </c>
      <c r="H397" s="157">
        <v>264</v>
      </c>
    </row>
    <row r="398" spans="1:8" ht="15.75" customHeight="1">
      <c r="A398" s="176" t="s">
        <v>576</v>
      </c>
      <c r="B398" s="178" t="s">
        <v>496</v>
      </c>
      <c r="C398" s="181">
        <v>4</v>
      </c>
      <c r="D398" s="136" t="s">
        <v>554</v>
      </c>
      <c r="E398" s="426">
        <v>64</v>
      </c>
      <c r="F398" s="426">
        <v>149</v>
      </c>
      <c r="G398" s="157">
        <v>56</v>
      </c>
      <c r="H398" s="157">
        <v>154</v>
      </c>
    </row>
    <row r="399" spans="1:8" ht="15.75" customHeight="1">
      <c r="A399" s="176" t="s">
        <v>576</v>
      </c>
      <c r="B399" s="178" t="s">
        <v>498</v>
      </c>
      <c r="C399" s="181">
        <v>4</v>
      </c>
      <c r="D399" s="136" t="s">
        <v>554</v>
      </c>
      <c r="E399" s="426">
        <v>134</v>
      </c>
      <c r="F399" s="426">
        <v>286</v>
      </c>
      <c r="G399" s="157">
        <v>140</v>
      </c>
      <c r="H399" s="157">
        <v>325</v>
      </c>
    </row>
    <row r="400" spans="1:8" ht="15.75" customHeight="1">
      <c r="A400" s="176" t="s">
        <v>576</v>
      </c>
      <c r="B400" s="178" t="s">
        <v>499</v>
      </c>
      <c r="C400" s="181">
        <v>4</v>
      </c>
      <c r="D400" s="136" t="s">
        <v>554</v>
      </c>
      <c r="E400" s="426">
        <v>61</v>
      </c>
      <c r="F400" s="426">
        <v>146</v>
      </c>
      <c r="G400" s="157">
        <v>56</v>
      </c>
      <c r="H400" s="157">
        <v>144</v>
      </c>
    </row>
    <row r="401" spans="1:8" ht="15.75" customHeight="1">
      <c r="A401" s="176" t="s">
        <v>576</v>
      </c>
      <c r="B401" s="178" t="s">
        <v>500</v>
      </c>
      <c r="C401" s="181">
        <v>4</v>
      </c>
      <c r="D401" s="136" t="s">
        <v>554</v>
      </c>
      <c r="E401" s="429" t="s">
        <v>577</v>
      </c>
      <c r="F401" s="429" t="s">
        <v>7</v>
      </c>
      <c r="G401" s="157" t="s">
        <v>7</v>
      </c>
      <c r="H401" s="157" t="s">
        <v>7</v>
      </c>
    </row>
    <row r="402" spans="1:8" ht="15.75" customHeight="1">
      <c r="A402" s="176" t="s">
        <v>578</v>
      </c>
      <c r="B402" s="178" t="s">
        <v>496</v>
      </c>
      <c r="C402" s="181">
        <v>4</v>
      </c>
      <c r="D402" s="136" t="s">
        <v>564</v>
      </c>
      <c r="E402" s="426">
        <v>36</v>
      </c>
      <c r="F402" s="426">
        <v>68</v>
      </c>
      <c r="G402" s="157">
        <v>32</v>
      </c>
      <c r="H402" s="157">
        <v>75</v>
      </c>
    </row>
    <row r="403" spans="1:8" ht="15.75" customHeight="1">
      <c r="A403" s="176" t="s">
        <v>578</v>
      </c>
      <c r="B403" s="178" t="s">
        <v>498</v>
      </c>
      <c r="C403" s="181">
        <v>4</v>
      </c>
      <c r="D403" s="136" t="s">
        <v>564</v>
      </c>
      <c r="E403" s="426">
        <v>107</v>
      </c>
      <c r="F403" s="426">
        <v>241</v>
      </c>
      <c r="G403" s="157">
        <v>111</v>
      </c>
      <c r="H403" s="157">
        <v>243</v>
      </c>
    </row>
    <row r="404" spans="1:8" ht="15.75" customHeight="1">
      <c r="A404" s="176" t="s">
        <v>578</v>
      </c>
      <c r="B404" s="178" t="s">
        <v>499</v>
      </c>
      <c r="C404" s="181">
        <v>4</v>
      </c>
      <c r="D404" s="136" t="s">
        <v>564</v>
      </c>
      <c r="E404" s="426">
        <v>136</v>
      </c>
      <c r="F404" s="426">
        <v>275</v>
      </c>
      <c r="G404" s="157">
        <v>143</v>
      </c>
      <c r="H404" s="157">
        <v>329</v>
      </c>
    </row>
    <row r="405" spans="1:8" ht="15.75" customHeight="1">
      <c r="A405" s="176" t="s">
        <v>578</v>
      </c>
      <c r="B405" s="178" t="s">
        <v>500</v>
      </c>
      <c r="C405" s="181">
        <v>4</v>
      </c>
      <c r="D405" s="136" t="s">
        <v>564</v>
      </c>
      <c r="E405" s="426">
        <v>1</v>
      </c>
      <c r="F405" s="426">
        <v>3</v>
      </c>
      <c r="G405" s="157">
        <v>1</v>
      </c>
      <c r="H405" s="157">
        <v>3</v>
      </c>
    </row>
    <row r="406" spans="1:8" ht="15.75" customHeight="1">
      <c r="A406" s="176" t="s">
        <v>579</v>
      </c>
      <c r="B406" s="178" t="s">
        <v>496</v>
      </c>
      <c r="C406" s="181">
        <v>4</v>
      </c>
      <c r="D406" s="136" t="s">
        <v>564</v>
      </c>
      <c r="E406" s="426">
        <v>48</v>
      </c>
      <c r="F406" s="426">
        <v>83</v>
      </c>
      <c r="G406" s="157">
        <v>49</v>
      </c>
      <c r="H406" s="157">
        <v>87</v>
      </c>
    </row>
    <row r="407" spans="1:8" ht="15.75" customHeight="1">
      <c r="A407" s="176" t="s">
        <v>579</v>
      </c>
      <c r="B407" s="178" t="s">
        <v>498</v>
      </c>
      <c r="C407" s="181">
        <v>4</v>
      </c>
      <c r="D407" s="136" t="s">
        <v>564</v>
      </c>
      <c r="E407" s="426">
        <v>31</v>
      </c>
      <c r="F407" s="426">
        <v>72</v>
      </c>
      <c r="G407" s="157">
        <v>33</v>
      </c>
      <c r="H407" s="157">
        <v>79</v>
      </c>
    </row>
    <row r="408" spans="1:8" ht="15.75" customHeight="1">
      <c r="A408" s="176" t="s">
        <v>579</v>
      </c>
      <c r="B408" s="178" t="s">
        <v>499</v>
      </c>
      <c r="C408" s="181">
        <v>4</v>
      </c>
      <c r="D408" s="136" t="s">
        <v>564</v>
      </c>
      <c r="E408" s="426">
        <v>118</v>
      </c>
      <c r="F408" s="426">
        <v>219</v>
      </c>
      <c r="G408" s="157">
        <v>137</v>
      </c>
      <c r="H408" s="157">
        <v>239</v>
      </c>
    </row>
    <row r="409" spans="1:8" ht="15.75" customHeight="1" thickBot="1">
      <c r="A409" s="177" t="s">
        <v>579</v>
      </c>
      <c r="B409" s="179" t="s">
        <v>500</v>
      </c>
      <c r="C409" s="182">
        <v>4</v>
      </c>
      <c r="D409" s="172" t="s">
        <v>564</v>
      </c>
      <c r="E409" s="428">
        <v>116</v>
      </c>
      <c r="F409" s="428">
        <v>244</v>
      </c>
      <c r="G409" s="170">
        <v>123</v>
      </c>
      <c r="H409" s="170">
        <v>277</v>
      </c>
    </row>
    <row r="410" spans="1:8" ht="15.75" customHeight="1">
      <c r="A410" s="176" t="s">
        <v>580</v>
      </c>
      <c r="B410" s="178" t="s">
        <v>496</v>
      </c>
      <c r="C410" s="181">
        <v>4</v>
      </c>
      <c r="D410" s="136" t="s">
        <v>564</v>
      </c>
      <c r="E410" s="426">
        <v>101</v>
      </c>
      <c r="F410" s="426">
        <v>302</v>
      </c>
      <c r="G410" s="157">
        <v>100</v>
      </c>
      <c r="H410" s="157">
        <v>342</v>
      </c>
    </row>
    <row r="411" spans="1:8" ht="15.75" customHeight="1">
      <c r="A411" s="176" t="s">
        <v>580</v>
      </c>
      <c r="B411" s="178" t="s">
        <v>498</v>
      </c>
      <c r="C411" s="181">
        <v>4</v>
      </c>
      <c r="D411" s="136" t="s">
        <v>564</v>
      </c>
      <c r="E411" s="426">
        <v>43</v>
      </c>
      <c r="F411" s="426">
        <v>110</v>
      </c>
      <c r="G411" s="159">
        <v>44</v>
      </c>
      <c r="H411" s="159">
        <v>98</v>
      </c>
    </row>
    <row r="412" spans="1:8" ht="15.75" customHeight="1">
      <c r="A412" s="176" t="s">
        <v>580</v>
      </c>
      <c r="B412" s="178" t="s">
        <v>499</v>
      </c>
      <c r="C412" s="181">
        <v>4</v>
      </c>
      <c r="D412" s="136" t="s">
        <v>564</v>
      </c>
      <c r="E412" s="426">
        <v>101</v>
      </c>
      <c r="F412" s="426">
        <v>225</v>
      </c>
      <c r="G412" s="157">
        <v>109</v>
      </c>
      <c r="H412" s="157">
        <v>264</v>
      </c>
    </row>
    <row r="413" spans="1:8" ht="15.75" customHeight="1">
      <c r="A413" s="176" t="s">
        <v>580</v>
      </c>
      <c r="B413" s="178" t="s">
        <v>500</v>
      </c>
      <c r="C413" s="181">
        <v>4</v>
      </c>
      <c r="D413" s="136" t="s">
        <v>564</v>
      </c>
      <c r="E413" s="426">
        <v>115</v>
      </c>
      <c r="F413" s="426">
        <v>199</v>
      </c>
      <c r="G413" s="157">
        <v>94</v>
      </c>
      <c r="H413" s="157">
        <v>168</v>
      </c>
    </row>
    <row r="414" spans="1:8" ht="15.75" customHeight="1">
      <c r="A414" s="176" t="s">
        <v>581</v>
      </c>
      <c r="B414" s="178" t="s">
        <v>499</v>
      </c>
      <c r="C414" s="181">
        <v>4</v>
      </c>
      <c r="D414" s="136" t="s">
        <v>564</v>
      </c>
      <c r="E414" s="426">
        <v>69</v>
      </c>
      <c r="F414" s="426">
        <v>149</v>
      </c>
      <c r="G414" s="157">
        <v>64</v>
      </c>
      <c r="H414" s="157">
        <v>147</v>
      </c>
    </row>
    <row r="415" spans="1:8" ht="15.75" customHeight="1">
      <c r="A415" s="176" t="s">
        <v>581</v>
      </c>
      <c r="B415" s="178" t="s">
        <v>500</v>
      </c>
      <c r="C415" s="181">
        <v>4</v>
      </c>
      <c r="D415" s="136" t="s">
        <v>564</v>
      </c>
      <c r="E415" s="426">
        <v>138</v>
      </c>
      <c r="F415" s="426">
        <v>246</v>
      </c>
      <c r="G415" s="157">
        <v>135</v>
      </c>
      <c r="H415" s="157">
        <v>257</v>
      </c>
    </row>
    <row r="416" spans="1:8" ht="15.75" customHeight="1">
      <c r="A416" s="176" t="s">
        <v>582</v>
      </c>
      <c r="B416" s="178" t="s">
        <v>500</v>
      </c>
      <c r="C416" s="181">
        <v>4</v>
      </c>
      <c r="D416" s="136" t="s">
        <v>564</v>
      </c>
      <c r="E416" s="426">
        <v>114</v>
      </c>
      <c r="F416" s="426">
        <v>210</v>
      </c>
      <c r="G416" s="157">
        <v>91</v>
      </c>
      <c r="H416" s="157">
        <v>185</v>
      </c>
    </row>
    <row r="417" spans="1:8" ht="15.75" customHeight="1">
      <c r="A417" s="176" t="s">
        <v>583</v>
      </c>
      <c r="B417" s="178" t="s">
        <v>496</v>
      </c>
      <c r="C417" s="181">
        <v>4</v>
      </c>
      <c r="D417" s="136" t="s">
        <v>564</v>
      </c>
      <c r="E417" s="426">
        <v>115</v>
      </c>
      <c r="F417" s="426">
        <v>214</v>
      </c>
      <c r="G417" s="157">
        <v>119</v>
      </c>
      <c r="H417" s="157">
        <v>218</v>
      </c>
    </row>
    <row r="418" spans="1:8" ht="15.75" customHeight="1">
      <c r="A418" s="176" t="s">
        <v>583</v>
      </c>
      <c r="B418" s="178" t="s">
        <v>498</v>
      </c>
      <c r="C418" s="181">
        <v>4</v>
      </c>
      <c r="D418" s="136" t="s">
        <v>564</v>
      </c>
      <c r="E418" s="426">
        <v>128</v>
      </c>
      <c r="F418" s="426">
        <v>235</v>
      </c>
      <c r="G418" s="157">
        <v>133</v>
      </c>
      <c r="H418" s="157">
        <v>263</v>
      </c>
    </row>
    <row r="419" spans="1:8" ht="15.75" customHeight="1">
      <c r="A419" s="176" t="s">
        <v>583</v>
      </c>
      <c r="B419" s="178" t="s">
        <v>499</v>
      </c>
      <c r="C419" s="181">
        <v>4</v>
      </c>
      <c r="D419" s="136" t="s">
        <v>564</v>
      </c>
      <c r="E419" s="426">
        <v>129</v>
      </c>
      <c r="F419" s="426">
        <v>235</v>
      </c>
      <c r="G419" s="157">
        <v>120</v>
      </c>
      <c r="H419" s="157">
        <v>257</v>
      </c>
    </row>
    <row r="420" spans="1:8" ht="15.75" customHeight="1">
      <c r="A420" s="176" t="s">
        <v>583</v>
      </c>
      <c r="B420" s="178" t="s">
        <v>500</v>
      </c>
      <c r="C420" s="181">
        <v>4</v>
      </c>
      <c r="D420" s="136" t="s">
        <v>564</v>
      </c>
      <c r="E420" s="426">
        <v>130</v>
      </c>
      <c r="F420" s="426">
        <v>253</v>
      </c>
      <c r="G420" s="159">
        <v>135</v>
      </c>
      <c r="H420" s="159">
        <v>284</v>
      </c>
    </row>
    <row r="421" spans="1:8" ht="15.75" customHeight="1">
      <c r="A421" s="176" t="s">
        <v>584</v>
      </c>
      <c r="B421" s="178" t="s">
        <v>496</v>
      </c>
      <c r="C421" s="181">
        <v>4</v>
      </c>
      <c r="D421" s="136" t="s">
        <v>564</v>
      </c>
      <c r="E421" s="426">
        <v>196</v>
      </c>
      <c r="F421" s="426">
        <v>343</v>
      </c>
      <c r="G421" s="157">
        <v>200</v>
      </c>
      <c r="H421" s="157">
        <v>398</v>
      </c>
    </row>
    <row r="422" spans="1:8" ht="15.75" customHeight="1">
      <c r="A422" s="176" t="s">
        <v>584</v>
      </c>
      <c r="B422" s="178" t="s">
        <v>498</v>
      </c>
      <c r="C422" s="181">
        <v>4</v>
      </c>
      <c r="D422" s="136" t="s">
        <v>564</v>
      </c>
      <c r="E422" s="426">
        <v>135</v>
      </c>
      <c r="F422" s="426">
        <v>238</v>
      </c>
      <c r="G422" s="157">
        <v>141</v>
      </c>
      <c r="H422" s="157">
        <v>247</v>
      </c>
    </row>
    <row r="423" spans="1:8" ht="15.75" customHeight="1">
      <c r="A423" s="176" t="s">
        <v>584</v>
      </c>
      <c r="B423" s="178" t="s">
        <v>499</v>
      </c>
      <c r="C423" s="181">
        <v>4</v>
      </c>
      <c r="D423" s="136" t="s">
        <v>564</v>
      </c>
      <c r="E423" s="426">
        <v>114</v>
      </c>
      <c r="F423" s="426">
        <v>239</v>
      </c>
      <c r="G423" s="157">
        <v>102</v>
      </c>
      <c r="H423" s="157">
        <v>253</v>
      </c>
    </row>
    <row r="424" spans="1:8" ht="15.75" customHeight="1">
      <c r="A424" s="176" t="s">
        <v>584</v>
      </c>
      <c r="B424" s="178" t="s">
        <v>500</v>
      </c>
      <c r="C424" s="181">
        <v>4</v>
      </c>
      <c r="D424" s="136" t="s">
        <v>564</v>
      </c>
      <c r="E424" s="426">
        <v>132</v>
      </c>
      <c r="F424" s="426">
        <v>266</v>
      </c>
      <c r="G424" s="157">
        <v>128</v>
      </c>
      <c r="H424" s="157">
        <v>275</v>
      </c>
    </row>
    <row r="425" spans="1:8" ht="15.75" customHeight="1">
      <c r="A425" s="176" t="s">
        <v>585</v>
      </c>
      <c r="B425" s="178" t="s">
        <v>496</v>
      </c>
      <c r="C425" s="181">
        <v>4</v>
      </c>
      <c r="D425" s="136" t="s">
        <v>564</v>
      </c>
      <c r="E425" s="426">
        <v>94</v>
      </c>
      <c r="F425" s="426">
        <v>196</v>
      </c>
      <c r="G425" s="157">
        <v>93</v>
      </c>
      <c r="H425" s="157">
        <v>202</v>
      </c>
    </row>
    <row r="426" spans="1:8" ht="15.75" customHeight="1">
      <c r="A426" s="176" t="s">
        <v>585</v>
      </c>
      <c r="B426" s="178" t="s">
        <v>498</v>
      </c>
      <c r="C426" s="181">
        <v>4</v>
      </c>
      <c r="D426" s="136" t="s">
        <v>564</v>
      </c>
      <c r="E426" s="426">
        <v>105</v>
      </c>
      <c r="F426" s="426">
        <v>236</v>
      </c>
      <c r="G426" s="157">
        <v>96</v>
      </c>
      <c r="H426" s="157">
        <v>217</v>
      </c>
    </row>
    <row r="427" spans="1:8" ht="15.75" customHeight="1">
      <c r="A427" s="176" t="s">
        <v>585</v>
      </c>
      <c r="B427" s="178" t="s">
        <v>499</v>
      </c>
      <c r="C427" s="181">
        <v>4</v>
      </c>
      <c r="D427" s="136" t="s">
        <v>564</v>
      </c>
      <c r="E427" s="426">
        <v>135</v>
      </c>
      <c r="F427" s="426">
        <v>273</v>
      </c>
      <c r="G427" s="157">
        <v>125</v>
      </c>
      <c r="H427" s="157">
        <v>272</v>
      </c>
    </row>
    <row r="428" spans="1:8" ht="15.75" customHeight="1">
      <c r="A428" s="176" t="s">
        <v>585</v>
      </c>
      <c r="B428" s="178" t="s">
        <v>500</v>
      </c>
      <c r="C428" s="181">
        <v>4</v>
      </c>
      <c r="D428" s="136" t="s">
        <v>564</v>
      </c>
      <c r="E428" s="426">
        <v>99</v>
      </c>
      <c r="F428" s="426">
        <v>196</v>
      </c>
      <c r="G428" s="157">
        <v>90</v>
      </c>
      <c r="H428" s="157">
        <v>195</v>
      </c>
    </row>
    <row r="429" spans="1:8" ht="15.75" customHeight="1">
      <c r="A429" s="176" t="s">
        <v>586</v>
      </c>
      <c r="B429" s="178" t="s">
        <v>496</v>
      </c>
      <c r="C429" s="181">
        <v>4</v>
      </c>
      <c r="D429" s="136" t="s">
        <v>564</v>
      </c>
      <c r="E429" s="426">
        <v>100</v>
      </c>
      <c r="F429" s="426">
        <v>222</v>
      </c>
      <c r="G429" s="157">
        <v>95</v>
      </c>
      <c r="H429" s="157">
        <v>219</v>
      </c>
    </row>
    <row r="430" spans="1:8" ht="15.75" customHeight="1">
      <c r="A430" s="176" t="s">
        <v>586</v>
      </c>
      <c r="B430" s="178" t="s">
        <v>498</v>
      </c>
      <c r="C430" s="181">
        <v>4</v>
      </c>
      <c r="D430" s="136" t="s">
        <v>564</v>
      </c>
      <c r="E430" s="426">
        <v>111</v>
      </c>
      <c r="F430" s="426">
        <v>240</v>
      </c>
      <c r="G430" s="157">
        <v>102</v>
      </c>
      <c r="H430" s="157">
        <v>226</v>
      </c>
    </row>
    <row r="431" spans="1:8" ht="15.75" customHeight="1">
      <c r="A431" s="176" t="s">
        <v>586</v>
      </c>
      <c r="B431" s="178" t="s">
        <v>499</v>
      </c>
      <c r="C431" s="181">
        <v>4</v>
      </c>
      <c r="D431" s="136" t="s">
        <v>564</v>
      </c>
      <c r="E431" s="426">
        <v>125</v>
      </c>
      <c r="F431" s="426">
        <v>285</v>
      </c>
      <c r="G431" s="157">
        <v>121</v>
      </c>
      <c r="H431" s="157">
        <v>262</v>
      </c>
    </row>
    <row r="432" spans="1:8" ht="15.75" customHeight="1">
      <c r="A432" s="176" t="s">
        <v>586</v>
      </c>
      <c r="B432" s="178" t="s">
        <v>500</v>
      </c>
      <c r="C432" s="181">
        <v>4</v>
      </c>
      <c r="D432" s="136" t="s">
        <v>564</v>
      </c>
      <c r="E432" s="426">
        <v>139</v>
      </c>
      <c r="F432" s="426">
        <v>279</v>
      </c>
      <c r="G432" s="157">
        <v>132</v>
      </c>
      <c r="H432" s="157">
        <v>293</v>
      </c>
    </row>
    <row r="433" spans="1:8" ht="15.75" customHeight="1">
      <c r="A433" s="176" t="s">
        <v>587</v>
      </c>
      <c r="B433" s="178" t="s">
        <v>496</v>
      </c>
      <c r="C433" s="181">
        <v>4</v>
      </c>
      <c r="D433" s="136" t="s">
        <v>564</v>
      </c>
      <c r="E433" s="426">
        <v>225</v>
      </c>
      <c r="F433" s="426">
        <v>444</v>
      </c>
      <c r="G433" s="157">
        <v>210</v>
      </c>
      <c r="H433" s="157">
        <v>456</v>
      </c>
    </row>
    <row r="434" spans="1:8" ht="15.75" customHeight="1">
      <c r="A434" s="176" t="s">
        <v>587</v>
      </c>
      <c r="B434" s="178" t="s">
        <v>498</v>
      </c>
      <c r="C434" s="181">
        <v>4</v>
      </c>
      <c r="D434" s="136" t="s">
        <v>564</v>
      </c>
      <c r="E434" s="426">
        <v>144</v>
      </c>
      <c r="F434" s="426">
        <v>311</v>
      </c>
      <c r="G434" s="157">
        <v>148</v>
      </c>
      <c r="H434" s="157">
        <v>314</v>
      </c>
    </row>
    <row r="435" spans="1:8" ht="15.75" customHeight="1">
      <c r="A435" s="176" t="s">
        <v>587</v>
      </c>
      <c r="B435" s="178" t="s">
        <v>499</v>
      </c>
      <c r="C435" s="181">
        <v>4</v>
      </c>
      <c r="D435" s="136" t="s">
        <v>564</v>
      </c>
      <c r="E435" s="426">
        <v>93</v>
      </c>
      <c r="F435" s="426">
        <v>191</v>
      </c>
      <c r="G435" s="157">
        <v>103</v>
      </c>
      <c r="H435" s="157">
        <v>221</v>
      </c>
    </row>
    <row r="436" spans="1:8" ht="15.75" customHeight="1">
      <c r="A436" s="176" t="s">
        <v>587</v>
      </c>
      <c r="B436" s="178" t="s">
        <v>500</v>
      </c>
      <c r="C436" s="181">
        <v>4</v>
      </c>
      <c r="D436" s="136" t="s">
        <v>564</v>
      </c>
      <c r="E436" s="426">
        <v>152</v>
      </c>
      <c r="F436" s="426">
        <v>310</v>
      </c>
      <c r="G436" s="157">
        <v>148</v>
      </c>
      <c r="H436" s="157">
        <v>336</v>
      </c>
    </row>
    <row r="437" spans="1:8" ht="15.75" customHeight="1">
      <c r="A437" s="176" t="s">
        <v>588</v>
      </c>
      <c r="B437" s="178" t="s">
        <v>496</v>
      </c>
      <c r="C437" s="181">
        <v>4</v>
      </c>
      <c r="D437" s="136" t="s">
        <v>564</v>
      </c>
      <c r="E437" s="426">
        <v>138</v>
      </c>
      <c r="F437" s="426">
        <v>283</v>
      </c>
      <c r="G437" s="157">
        <v>147</v>
      </c>
      <c r="H437" s="157">
        <v>336</v>
      </c>
    </row>
    <row r="438" spans="1:8" ht="15.75" customHeight="1">
      <c r="A438" s="176" t="s">
        <v>588</v>
      </c>
      <c r="B438" s="178" t="s">
        <v>498</v>
      </c>
      <c r="C438" s="181">
        <v>4</v>
      </c>
      <c r="D438" s="136" t="s">
        <v>564</v>
      </c>
      <c r="E438" s="426">
        <v>133</v>
      </c>
      <c r="F438" s="426">
        <v>290</v>
      </c>
      <c r="G438" s="157">
        <v>137</v>
      </c>
      <c r="H438" s="157">
        <v>295</v>
      </c>
    </row>
    <row r="439" spans="1:8" ht="15.75" customHeight="1">
      <c r="A439" s="176" t="s">
        <v>588</v>
      </c>
      <c r="B439" s="178" t="s">
        <v>499</v>
      </c>
      <c r="C439" s="181">
        <v>4</v>
      </c>
      <c r="D439" s="136" t="s">
        <v>564</v>
      </c>
      <c r="E439" s="426">
        <v>145</v>
      </c>
      <c r="F439" s="426">
        <v>274</v>
      </c>
      <c r="G439" s="157">
        <v>116</v>
      </c>
      <c r="H439" s="157">
        <v>260</v>
      </c>
    </row>
    <row r="440" spans="1:8" ht="15.75" customHeight="1">
      <c r="A440" s="176" t="s">
        <v>588</v>
      </c>
      <c r="B440" s="178" t="s">
        <v>500</v>
      </c>
      <c r="C440" s="181">
        <v>4</v>
      </c>
      <c r="D440" s="136" t="s">
        <v>564</v>
      </c>
      <c r="E440" s="426">
        <v>70</v>
      </c>
      <c r="F440" s="426">
        <v>135</v>
      </c>
      <c r="G440" s="157">
        <v>75</v>
      </c>
      <c r="H440" s="157">
        <v>143</v>
      </c>
    </row>
    <row r="441" spans="1:8" ht="15.75" customHeight="1">
      <c r="A441" s="176" t="s">
        <v>589</v>
      </c>
      <c r="B441" s="178" t="s">
        <v>496</v>
      </c>
      <c r="C441" s="181">
        <v>4</v>
      </c>
      <c r="D441" s="136" t="s">
        <v>564</v>
      </c>
      <c r="E441" s="426">
        <v>123</v>
      </c>
      <c r="F441" s="426">
        <v>264</v>
      </c>
      <c r="G441" s="157">
        <v>103</v>
      </c>
      <c r="H441" s="157">
        <v>269</v>
      </c>
    </row>
    <row r="442" spans="1:8" ht="15.75" customHeight="1">
      <c r="A442" s="176" t="s">
        <v>589</v>
      </c>
      <c r="B442" s="178" t="s">
        <v>498</v>
      </c>
      <c r="C442" s="181">
        <v>4</v>
      </c>
      <c r="D442" s="136" t="s">
        <v>564</v>
      </c>
      <c r="E442" s="426">
        <v>125</v>
      </c>
      <c r="F442" s="426">
        <v>299</v>
      </c>
      <c r="G442" s="157">
        <v>112</v>
      </c>
      <c r="H442" s="157">
        <v>295</v>
      </c>
    </row>
    <row r="443" spans="1:8" ht="15.75" customHeight="1">
      <c r="A443" s="176" t="s">
        <v>589</v>
      </c>
      <c r="B443" s="178" t="s">
        <v>499</v>
      </c>
      <c r="C443" s="181">
        <v>4</v>
      </c>
      <c r="D443" s="136" t="s">
        <v>564</v>
      </c>
      <c r="E443" s="426">
        <v>120</v>
      </c>
      <c r="F443" s="426">
        <v>300</v>
      </c>
      <c r="G443" s="157">
        <v>127</v>
      </c>
      <c r="H443" s="157">
        <v>323</v>
      </c>
    </row>
    <row r="444" spans="1:8" ht="15.75" customHeight="1">
      <c r="A444" s="176" t="s">
        <v>589</v>
      </c>
      <c r="B444" s="178" t="s">
        <v>500</v>
      </c>
      <c r="C444" s="181">
        <v>4</v>
      </c>
      <c r="D444" s="136" t="s">
        <v>564</v>
      </c>
      <c r="E444" s="426">
        <v>93</v>
      </c>
      <c r="F444" s="426">
        <v>199</v>
      </c>
      <c r="G444" s="157">
        <v>78</v>
      </c>
      <c r="H444" s="157">
        <v>182</v>
      </c>
    </row>
    <row r="445" spans="1:8" ht="15.75" customHeight="1">
      <c r="A445" s="176" t="s">
        <v>590</v>
      </c>
      <c r="B445" s="178" t="s">
        <v>496</v>
      </c>
      <c r="C445" s="181">
        <v>4</v>
      </c>
      <c r="D445" s="136" t="s">
        <v>564</v>
      </c>
      <c r="E445" s="426">
        <v>53</v>
      </c>
      <c r="F445" s="426">
        <v>103</v>
      </c>
      <c r="G445" s="157">
        <v>63</v>
      </c>
      <c r="H445" s="157">
        <v>124</v>
      </c>
    </row>
    <row r="446" spans="1:8" ht="15.75" customHeight="1">
      <c r="A446" s="176" t="s">
        <v>590</v>
      </c>
      <c r="B446" s="178" t="s">
        <v>498</v>
      </c>
      <c r="C446" s="181">
        <v>4</v>
      </c>
      <c r="D446" s="136" t="s">
        <v>564</v>
      </c>
      <c r="E446" s="426">
        <v>91</v>
      </c>
      <c r="F446" s="426">
        <v>191</v>
      </c>
      <c r="G446" s="157">
        <v>82</v>
      </c>
      <c r="H446" s="157">
        <v>178</v>
      </c>
    </row>
    <row r="447" spans="1:8" ht="15.75" customHeight="1">
      <c r="A447" s="176" t="s">
        <v>590</v>
      </c>
      <c r="B447" s="178" t="s">
        <v>499</v>
      </c>
      <c r="C447" s="181">
        <v>4</v>
      </c>
      <c r="D447" s="136" t="s">
        <v>564</v>
      </c>
      <c r="E447" s="426">
        <v>100</v>
      </c>
      <c r="F447" s="426">
        <v>177</v>
      </c>
      <c r="G447" s="157">
        <v>66</v>
      </c>
      <c r="H447" s="157">
        <v>139</v>
      </c>
    </row>
    <row r="448" spans="1:8" ht="15.75" customHeight="1">
      <c r="A448" s="176" t="s">
        <v>590</v>
      </c>
      <c r="B448" s="178" t="s">
        <v>500</v>
      </c>
      <c r="C448" s="181">
        <v>4</v>
      </c>
      <c r="D448" s="136" t="s">
        <v>564</v>
      </c>
      <c r="E448" s="426">
        <v>128</v>
      </c>
      <c r="F448" s="426">
        <v>266</v>
      </c>
      <c r="G448" s="157">
        <v>139</v>
      </c>
      <c r="H448" s="157">
        <v>334</v>
      </c>
    </row>
    <row r="449" spans="1:8" ht="15.75" customHeight="1">
      <c r="A449" s="176" t="s">
        <v>591</v>
      </c>
      <c r="B449" s="178" t="s">
        <v>496</v>
      </c>
      <c r="C449" s="181">
        <v>4</v>
      </c>
      <c r="D449" s="136" t="s">
        <v>564</v>
      </c>
      <c r="E449" s="426">
        <v>155</v>
      </c>
      <c r="F449" s="426">
        <v>327</v>
      </c>
      <c r="G449" s="157">
        <v>166</v>
      </c>
      <c r="H449" s="157">
        <v>362</v>
      </c>
    </row>
    <row r="450" spans="1:8" ht="15.75" customHeight="1">
      <c r="A450" s="176" t="s">
        <v>591</v>
      </c>
      <c r="B450" s="178" t="s">
        <v>498</v>
      </c>
      <c r="C450" s="181">
        <v>4</v>
      </c>
      <c r="D450" s="136" t="s">
        <v>564</v>
      </c>
      <c r="E450" s="426">
        <v>68</v>
      </c>
      <c r="F450" s="426">
        <v>146</v>
      </c>
      <c r="G450" s="157">
        <v>68</v>
      </c>
      <c r="H450" s="157">
        <v>158</v>
      </c>
    </row>
    <row r="451" spans="1:8" ht="15.75" customHeight="1">
      <c r="A451" s="176" t="s">
        <v>591</v>
      </c>
      <c r="B451" s="178" t="s">
        <v>499</v>
      </c>
      <c r="C451" s="181">
        <v>4</v>
      </c>
      <c r="D451" s="136" t="s">
        <v>564</v>
      </c>
      <c r="E451" s="426">
        <v>86</v>
      </c>
      <c r="F451" s="426">
        <v>202</v>
      </c>
      <c r="G451" s="159">
        <v>75</v>
      </c>
      <c r="H451" s="159">
        <v>202</v>
      </c>
    </row>
    <row r="452" spans="1:8" ht="15.75" customHeight="1">
      <c r="A452" s="176" t="s">
        <v>591</v>
      </c>
      <c r="B452" s="178" t="s">
        <v>500</v>
      </c>
      <c r="C452" s="181">
        <v>4</v>
      </c>
      <c r="D452" s="136" t="s">
        <v>564</v>
      </c>
      <c r="E452" s="426">
        <v>82</v>
      </c>
      <c r="F452" s="426">
        <v>170</v>
      </c>
      <c r="G452" s="157">
        <v>95</v>
      </c>
      <c r="H452" s="157">
        <v>198</v>
      </c>
    </row>
    <row r="453" spans="1:8" ht="15.75" customHeight="1">
      <c r="A453" s="176" t="s">
        <v>592</v>
      </c>
      <c r="B453" s="178" t="s">
        <v>496</v>
      </c>
      <c r="C453" s="181">
        <v>4</v>
      </c>
      <c r="D453" s="136" t="s">
        <v>564</v>
      </c>
      <c r="E453" s="426">
        <v>137</v>
      </c>
      <c r="F453" s="426">
        <v>273</v>
      </c>
      <c r="G453" s="157">
        <v>145</v>
      </c>
      <c r="H453" s="157">
        <v>306</v>
      </c>
    </row>
    <row r="454" spans="1:8" ht="15.75" customHeight="1">
      <c r="A454" s="176" t="s">
        <v>592</v>
      </c>
      <c r="B454" s="178" t="s">
        <v>498</v>
      </c>
      <c r="C454" s="181">
        <v>4</v>
      </c>
      <c r="D454" s="136" t="s">
        <v>564</v>
      </c>
      <c r="E454" s="426">
        <v>125</v>
      </c>
      <c r="F454" s="426">
        <v>245</v>
      </c>
      <c r="G454" s="157">
        <v>114</v>
      </c>
      <c r="H454" s="157">
        <v>244</v>
      </c>
    </row>
    <row r="455" spans="1:8" ht="15.75" customHeight="1">
      <c r="A455" s="176" t="s">
        <v>592</v>
      </c>
      <c r="B455" s="178" t="s">
        <v>499</v>
      </c>
      <c r="C455" s="181">
        <v>4</v>
      </c>
      <c r="D455" s="136" t="s">
        <v>564</v>
      </c>
      <c r="E455" s="426">
        <v>264</v>
      </c>
      <c r="F455" s="426">
        <v>534</v>
      </c>
      <c r="G455" s="157">
        <v>281</v>
      </c>
      <c r="H455" s="157">
        <v>605</v>
      </c>
    </row>
    <row r="456" spans="1:8" ht="15.75" customHeight="1">
      <c r="A456" s="176" t="s">
        <v>592</v>
      </c>
      <c r="B456" s="178" t="s">
        <v>500</v>
      </c>
      <c r="C456" s="181">
        <v>4</v>
      </c>
      <c r="D456" s="136" t="s">
        <v>564</v>
      </c>
      <c r="E456" s="426">
        <v>92</v>
      </c>
      <c r="F456" s="426">
        <v>185</v>
      </c>
      <c r="G456" s="157">
        <v>92</v>
      </c>
      <c r="H456" s="157">
        <v>204</v>
      </c>
    </row>
    <row r="457" spans="1:8" ht="15.75" customHeight="1">
      <c r="A457" s="176" t="s">
        <v>593</v>
      </c>
      <c r="B457" s="178" t="s">
        <v>496</v>
      </c>
      <c r="C457" s="181">
        <v>4</v>
      </c>
      <c r="D457" s="136" t="s">
        <v>564</v>
      </c>
      <c r="E457" s="426">
        <v>123</v>
      </c>
      <c r="F457" s="426">
        <v>278</v>
      </c>
      <c r="G457" s="157">
        <v>125</v>
      </c>
      <c r="H457" s="157">
        <v>300</v>
      </c>
    </row>
    <row r="458" spans="1:8" ht="15.75" customHeight="1">
      <c r="A458" s="176" t="s">
        <v>593</v>
      </c>
      <c r="B458" s="178" t="s">
        <v>498</v>
      </c>
      <c r="C458" s="181">
        <v>4</v>
      </c>
      <c r="D458" s="136" t="s">
        <v>564</v>
      </c>
      <c r="E458" s="426">
        <v>156</v>
      </c>
      <c r="F458" s="426">
        <v>285</v>
      </c>
      <c r="G458" s="157">
        <v>139</v>
      </c>
      <c r="H458" s="157">
        <v>263</v>
      </c>
    </row>
    <row r="459" spans="1:8" ht="15.75" customHeight="1">
      <c r="A459" s="176" t="s">
        <v>593</v>
      </c>
      <c r="B459" s="178" t="s">
        <v>499</v>
      </c>
      <c r="C459" s="181">
        <v>4</v>
      </c>
      <c r="D459" s="136" t="s">
        <v>564</v>
      </c>
      <c r="E459" s="426">
        <v>79</v>
      </c>
      <c r="F459" s="426">
        <v>153</v>
      </c>
      <c r="G459" s="157">
        <v>80</v>
      </c>
      <c r="H459" s="157">
        <v>159</v>
      </c>
    </row>
    <row r="460" spans="1:8" ht="15.75" customHeight="1" thickBot="1">
      <c r="A460" s="177" t="s">
        <v>593</v>
      </c>
      <c r="B460" s="179" t="s">
        <v>500</v>
      </c>
      <c r="C460" s="182">
        <v>4</v>
      </c>
      <c r="D460" s="172" t="s">
        <v>564</v>
      </c>
      <c r="E460" s="428">
        <v>127</v>
      </c>
      <c r="F460" s="428">
        <v>247</v>
      </c>
      <c r="G460" s="170">
        <v>110</v>
      </c>
      <c r="H460" s="170">
        <v>224</v>
      </c>
    </row>
    <row r="461" spans="1:8" ht="15.75" customHeight="1">
      <c r="A461" s="176" t="s">
        <v>594</v>
      </c>
      <c r="B461" s="178" t="s">
        <v>496</v>
      </c>
      <c r="C461" s="181">
        <v>4</v>
      </c>
      <c r="D461" s="136" t="s">
        <v>564</v>
      </c>
      <c r="E461" s="426">
        <v>61</v>
      </c>
      <c r="F461" s="426">
        <v>127</v>
      </c>
      <c r="G461" s="157">
        <v>65</v>
      </c>
      <c r="H461" s="157">
        <v>134</v>
      </c>
    </row>
    <row r="462" spans="1:8" ht="15.75" customHeight="1">
      <c r="A462" s="176" t="s">
        <v>594</v>
      </c>
      <c r="B462" s="178" t="s">
        <v>498</v>
      </c>
      <c r="C462" s="181">
        <v>4</v>
      </c>
      <c r="D462" s="136" t="s">
        <v>564</v>
      </c>
      <c r="E462" s="426">
        <v>137</v>
      </c>
      <c r="F462" s="426">
        <v>297</v>
      </c>
      <c r="G462" s="157">
        <v>136</v>
      </c>
      <c r="H462" s="157">
        <v>312</v>
      </c>
    </row>
    <row r="463" spans="1:8" ht="15.75" customHeight="1">
      <c r="A463" s="176" t="s">
        <v>594</v>
      </c>
      <c r="B463" s="178" t="s">
        <v>499</v>
      </c>
      <c r="C463" s="181">
        <v>4</v>
      </c>
      <c r="D463" s="136" t="s">
        <v>564</v>
      </c>
      <c r="E463" s="426">
        <v>103</v>
      </c>
      <c r="F463" s="426">
        <v>272</v>
      </c>
      <c r="G463" s="157">
        <v>43</v>
      </c>
      <c r="H463" s="157">
        <v>93</v>
      </c>
    </row>
    <row r="464" spans="1:8" ht="15.75" customHeight="1">
      <c r="A464" s="176" t="s">
        <v>594</v>
      </c>
      <c r="B464" s="178" t="s">
        <v>500</v>
      </c>
      <c r="C464" s="181">
        <v>4</v>
      </c>
      <c r="D464" s="136" t="s">
        <v>564</v>
      </c>
      <c r="E464" s="426">
        <v>207</v>
      </c>
      <c r="F464" s="426">
        <v>402</v>
      </c>
      <c r="G464" s="157">
        <v>210</v>
      </c>
      <c r="H464" s="157">
        <v>435</v>
      </c>
    </row>
    <row r="465" spans="1:8" ht="15.75" customHeight="1">
      <c r="A465" s="176" t="s">
        <v>595</v>
      </c>
      <c r="B465" s="178" t="s">
        <v>496</v>
      </c>
      <c r="C465" s="181">
        <v>4</v>
      </c>
      <c r="D465" s="136" t="s">
        <v>564</v>
      </c>
      <c r="E465" s="426">
        <v>163</v>
      </c>
      <c r="F465" s="426">
        <v>368</v>
      </c>
      <c r="G465" s="157">
        <v>133</v>
      </c>
      <c r="H465" s="157">
        <v>322</v>
      </c>
    </row>
    <row r="466" spans="1:8" ht="15.75" customHeight="1">
      <c r="A466" s="176" t="s">
        <v>595</v>
      </c>
      <c r="B466" s="178" t="s">
        <v>498</v>
      </c>
      <c r="C466" s="181">
        <v>4</v>
      </c>
      <c r="D466" s="136" t="s">
        <v>564</v>
      </c>
      <c r="E466" s="426">
        <v>156</v>
      </c>
      <c r="F466" s="426">
        <v>330</v>
      </c>
      <c r="G466" s="157">
        <v>153</v>
      </c>
      <c r="H466" s="157">
        <v>332</v>
      </c>
    </row>
    <row r="467" spans="1:8" ht="15.75" customHeight="1">
      <c r="A467" s="176" t="s">
        <v>595</v>
      </c>
      <c r="B467" s="178" t="s">
        <v>499</v>
      </c>
      <c r="C467" s="181">
        <v>4</v>
      </c>
      <c r="D467" s="136" t="s">
        <v>564</v>
      </c>
      <c r="E467" s="426">
        <v>144</v>
      </c>
      <c r="F467" s="426">
        <v>302</v>
      </c>
      <c r="G467" s="157">
        <v>147</v>
      </c>
      <c r="H467" s="157">
        <v>309</v>
      </c>
    </row>
    <row r="468" spans="1:8" ht="15.75" customHeight="1">
      <c r="A468" s="176" t="s">
        <v>595</v>
      </c>
      <c r="B468" s="178" t="s">
        <v>500</v>
      </c>
      <c r="C468" s="181">
        <v>4</v>
      </c>
      <c r="D468" s="136" t="s">
        <v>564</v>
      </c>
      <c r="E468" s="426">
        <v>116</v>
      </c>
      <c r="F468" s="426">
        <v>241</v>
      </c>
      <c r="G468" s="157">
        <v>107</v>
      </c>
      <c r="H468" s="157">
        <v>224</v>
      </c>
    </row>
    <row r="469" spans="1:8" ht="15.75" customHeight="1">
      <c r="A469" s="176" t="s">
        <v>596</v>
      </c>
      <c r="B469" s="178" t="s">
        <v>496</v>
      </c>
      <c r="C469" s="181">
        <v>4</v>
      </c>
      <c r="D469" s="136" t="s">
        <v>564</v>
      </c>
      <c r="E469" s="426">
        <v>23</v>
      </c>
      <c r="F469" s="426">
        <v>61</v>
      </c>
      <c r="G469" s="157">
        <v>20</v>
      </c>
      <c r="H469" s="157">
        <v>51</v>
      </c>
    </row>
    <row r="470" spans="1:8" ht="15.75" customHeight="1">
      <c r="A470" s="176" t="s">
        <v>596</v>
      </c>
      <c r="B470" s="178" t="s">
        <v>498</v>
      </c>
      <c r="C470" s="181">
        <v>4</v>
      </c>
      <c r="D470" s="136" t="s">
        <v>564</v>
      </c>
      <c r="E470" s="426">
        <v>137</v>
      </c>
      <c r="F470" s="426">
        <v>298</v>
      </c>
      <c r="G470" s="157">
        <v>133</v>
      </c>
      <c r="H470" s="157">
        <v>316</v>
      </c>
    </row>
    <row r="471" spans="1:8" ht="15.75" customHeight="1">
      <c r="A471" s="176" t="s">
        <v>596</v>
      </c>
      <c r="B471" s="178" t="s">
        <v>499</v>
      </c>
      <c r="C471" s="181">
        <v>4</v>
      </c>
      <c r="D471" s="136" t="s">
        <v>564</v>
      </c>
      <c r="E471" s="426">
        <v>116</v>
      </c>
      <c r="F471" s="426">
        <v>247</v>
      </c>
      <c r="G471" s="159">
        <v>120</v>
      </c>
      <c r="H471" s="159">
        <v>262</v>
      </c>
    </row>
    <row r="472" spans="1:8" ht="15.75" customHeight="1">
      <c r="A472" s="176" t="s">
        <v>596</v>
      </c>
      <c r="B472" s="178" t="s">
        <v>500</v>
      </c>
      <c r="C472" s="181">
        <v>4</v>
      </c>
      <c r="D472" s="136" t="s">
        <v>564</v>
      </c>
      <c r="E472" s="426">
        <v>87</v>
      </c>
      <c r="F472" s="426">
        <v>202</v>
      </c>
      <c r="G472" s="157">
        <v>90</v>
      </c>
      <c r="H472" s="157">
        <v>212</v>
      </c>
    </row>
    <row r="473" spans="1:8" ht="15.75" customHeight="1">
      <c r="A473" s="176" t="s">
        <v>597</v>
      </c>
      <c r="B473" s="178" t="s">
        <v>498</v>
      </c>
      <c r="C473" s="181">
        <v>4</v>
      </c>
      <c r="D473" s="136" t="s">
        <v>564</v>
      </c>
      <c r="E473" s="426">
        <v>27</v>
      </c>
      <c r="F473" s="426">
        <v>63</v>
      </c>
      <c r="G473" s="157">
        <v>28</v>
      </c>
      <c r="H473" s="157">
        <v>88</v>
      </c>
    </row>
    <row r="474" spans="1:8" ht="15.75" customHeight="1">
      <c r="A474" s="176" t="s">
        <v>597</v>
      </c>
      <c r="B474" s="178" t="s">
        <v>499</v>
      </c>
      <c r="C474" s="181">
        <v>4</v>
      </c>
      <c r="D474" s="136" t="s">
        <v>564</v>
      </c>
      <c r="E474" s="426">
        <v>81</v>
      </c>
      <c r="F474" s="426">
        <v>174</v>
      </c>
      <c r="G474" s="157">
        <v>88</v>
      </c>
      <c r="H474" s="157">
        <v>185</v>
      </c>
    </row>
    <row r="475" spans="1:8" ht="15.75" customHeight="1">
      <c r="A475" s="176" t="s">
        <v>597</v>
      </c>
      <c r="B475" s="178" t="s">
        <v>500</v>
      </c>
      <c r="C475" s="181">
        <v>4</v>
      </c>
      <c r="D475" s="136" t="s">
        <v>564</v>
      </c>
      <c r="E475" s="426">
        <v>136</v>
      </c>
      <c r="F475" s="426">
        <v>297</v>
      </c>
      <c r="G475" s="157">
        <v>144</v>
      </c>
      <c r="H475" s="157">
        <v>332</v>
      </c>
    </row>
    <row r="476" spans="1:8" ht="15.75" customHeight="1">
      <c r="A476" s="176" t="s">
        <v>598</v>
      </c>
      <c r="B476" s="178" t="s">
        <v>499</v>
      </c>
      <c r="C476" s="181">
        <v>4</v>
      </c>
      <c r="D476" s="136" t="s">
        <v>564</v>
      </c>
      <c r="E476" s="426">
        <v>66</v>
      </c>
      <c r="F476" s="426">
        <v>147</v>
      </c>
      <c r="G476" s="157">
        <v>69</v>
      </c>
      <c r="H476" s="157">
        <v>173</v>
      </c>
    </row>
    <row r="477" spans="1:8" ht="15.75" customHeight="1">
      <c r="A477" s="176" t="s">
        <v>598</v>
      </c>
      <c r="B477" s="178" t="s">
        <v>500</v>
      </c>
      <c r="C477" s="181">
        <v>4</v>
      </c>
      <c r="D477" s="136" t="s">
        <v>564</v>
      </c>
      <c r="E477" s="426">
        <v>111</v>
      </c>
      <c r="F477" s="426">
        <v>244</v>
      </c>
      <c r="G477" s="157">
        <v>112</v>
      </c>
      <c r="H477" s="157">
        <v>245</v>
      </c>
    </row>
    <row r="478" spans="1:8" ht="15.75" customHeight="1">
      <c r="A478" s="176" t="s">
        <v>599</v>
      </c>
      <c r="B478" s="178" t="s">
        <v>500</v>
      </c>
      <c r="C478" s="181">
        <v>4</v>
      </c>
      <c r="D478" s="136" t="s">
        <v>564</v>
      </c>
      <c r="E478" s="426">
        <v>78</v>
      </c>
      <c r="F478" s="426">
        <v>172</v>
      </c>
      <c r="G478" s="157">
        <v>79</v>
      </c>
      <c r="H478" s="157">
        <v>186</v>
      </c>
    </row>
    <row r="479" spans="1:8" ht="15.75" customHeight="1">
      <c r="A479" s="176" t="s">
        <v>600</v>
      </c>
      <c r="B479" s="178" t="s">
        <v>500</v>
      </c>
      <c r="C479" s="181">
        <v>4</v>
      </c>
      <c r="D479" s="136" t="s">
        <v>564</v>
      </c>
      <c r="E479" s="426">
        <v>110</v>
      </c>
      <c r="F479" s="426">
        <v>217</v>
      </c>
      <c r="G479" s="157">
        <v>81</v>
      </c>
      <c r="H479" s="157">
        <v>171</v>
      </c>
    </row>
    <row r="480" spans="1:8" ht="15.75" customHeight="1">
      <c r="A480" s="176" t="s">
        <v>601</v>
      </c>
      <c r="B480" s="178" t="s">
        <v>557</v>
      </c>
      <c r="C480" s="181">
        <v>4</v>
      </c>
      <c r="D480" s="136" t="s">
        <v>564</v>
      </c>
      <c r="E480" s="426">
        <v>53</v>
      </c>
      <c r="F480" s="426">
        <v>84</v>
      </c>
      <c r="G480" s="157">
        <v>49</v>
      </c>
      <c r="H480" s="157">
        <v>111</v>
      </c>
    </row>
    <row r="481" spans="1:8" ht="15.75" customHeight="1">
      <c r="A481" s="176" t="s">
        <v>601</v>
      </c>
      <c r="B481" s="178" t="s">
        <v>558</v>
      </c>
      <c r="C481" s="181">
        <v>4</v>
      </c>
      <c r="D481" s="136" t="s">
        <v>564</v>
      </c>
      <c r="E481" s="426">
        <v>13</v>
      </c>
      <c r="F481" s="426">
        <v>35</v>
      </c>
      <c r="G481" s="157">
        <v>15</v>
      </c>
      <c r="H481" s="157">
        <v>42</v>
      </c>
    </row>
    <row r="482" spans="1:8" ht="15.75" customHeight="1">
      <c r="A482" s="176" t="s">
        <v>601</v>
      </c>
      <c r="B482" s="178" t="s">
        <v>559</v>
      </c>
      <c r="C482" s="181">
        <v>4</v>
      </c>
      <c r="D482" s="136" t="s">
        <v>564</v>
      </c>
      <c r="E482" s="426">
        <v>19</v>
      </c>
      <c r="F482" s="426">
        <v>38</v>
      </c>
      <c r="G482" s="157">
        <v>22</v>
      </c>
      <c r="H482" s="157">
        <v>46</v>
      </c>
    </row>
    <row r="483" spans="1:8" ht="15.75" customHeight="1">
      <c r="A483" s="176" t="s">
        <v>601</v>
      </c>
      <c r="B483" s="178" t="s">
        <v>560</v>
      </c>
      <c r="C483" s="181">
        <v>4</v>
      </c>
      <c r="D483" s="136" t="s">
        <v>564</v>
      </c>
      <c r="E483" s="426">
        <v>67</v>
      </c>
      <c r="F483" s="426">
        <v>151</v>
      </c>
      <c r="G483" s="157">
        <v>38</v>
      </c>
      <c r="H483" s="157">
        <v>91</v>
      </c>
    </row>
    <row r="484" spans="1:8" ht="15.75" customHeight="1">
      <c r="A484" s="176" t="s">
        <v>601</v>
      </c>
      <c r="B484" s="178" t="s">
        <v>561</v>
      </c>
      <c r="C484" s="181">
        <v>4</v>
      </c>
      <c r="D484" s="136" t="s">
        <v>564</v>
      </c>
      <c r="E484" s="426">
        <v>52</v>
      </c>
      <c r="F484" s="426">
        <v>96</v>
      </c>
      <c r="G484" s="157">
        <v>39</v>
      </c>
      <c r="H484" s="157">
        <v>77</v>
      </c>
    </row>
    <row r="485" spans="1:8" ht="15.75" customHeight="1">
      <c r="A485" s="176" t="s">
        <v>601</v>
      </c>
      <c r="B485" s="178" t="s">
        <v>562</v>
      </c>
      <c r="C485" s="181">
        <v>4</v>
      </c>
      <c r="D485" s="136" t="s">
        <v>564</v>
      </c>
      <c r="E485" s="426">
        <v>47</v>
      </c>
      <c r="F485" s="426">
        <v>104</v>
      </c>
      <c r="G485" s="157">
        <v>48</v>
      </c>
      <c r="H485" s="157">
        <v>127</v>
      </c>
    </row>
    <row r="486" spans="1:8" ht="15.75" customHeight="1">
      <c r="A486" s="176" t="s">
        <v>601</v>
      </c>
      <c r="B486" s="178" t="s">
        <v>563</v>
      </c>
      <c r="C486" s="181">
        <v>4</v>
      </c>
      <c r="D486" s="136" t="s">
        <v>564</v>
      </c>
      <c r="E486" s="426">
        <v>80</v>
      </c>
      <c r="F486" s="426">
        <v>115</v>
      </c>
      <c r="G486" s="157">
        <v>45</v>
      </c>
      <c r="H486" s="157">
        <v>82</v>
      </c>
    </row>
    <row r="487" spans="1:8" ht="15.75" customHeight="1">
      <c r="A487" s="176" t="s">
        <v>602</v>
      </c>
      <c r="B487" s="178" t="s">
        <v>557</v>
      </c>
      <c r="C487" s="181">
        <v>4</v>
      </c>
      <c r="D487" s="136" t="s">
        <v>564</v>
      </c>
      <c r="E487" s="426">
        <v>25</v>
      </c>
      <c r="F487" s="426">
        <v>51</v>
      </c>
      <c r="G487" s="157">
        <v>27</v>
      </c>
      <c r="H487" s="157">
        <v>51</v>
      </c>
    </row>
    <row r="488" spans="1:8" ht="15.75" customHeight="1">
      <c r="A488" s="176" t="s">
        <v>602</v>
      </c>
      <c r="B488" s="178" t="s">
        <v>558</v>
      </c>
      <c r="C488" s="181">
        <v>4</v>
      </c>
      <c r="D488" s="136" t="s">
        <v>564</v>
      </c>
      <c r="E488" s="426">
        <v>33</v>
      </c>
      <c r="F488" s="426">
        <v>70</v>
      </c>
      <c r="G488" s="157">
        <v>21</v>
      </c>
      <c r="H488" s="157">
        <v>47</v>
      </c>
    </row>
    <row r="489" spans="1:8" ht="15.75" customHeight="1">
      <c r="A489" s="176" t="s">
        <v>602</v>
      </c>
      <c r="B489" s="178" t="s">
        <v>559</v>
      </c>
      <c r="C489" s="181">
        <v>4</v>
      </c>
      <c r="D489" s="136" t="s">
        <v>564</v>
      </c>
      <c r="E489" s="426">
        <v>19</v>
      </c>
      <c r="F489" s="426">
        <v>35</v>
      </c>
      <c r="G489" s="157">
        <v>20</v>
      </c>
      <c r="H489" s="157">
        <v>44</v>
      </c>
    </row>
    <row r="490" spans="1:8" ht="15.75" customHeight="1">
      <c r="A490" s="176" t="s">
        <v>602</v>
      </c>
      <c r="B490" s="178" t="s">
        <v>560</v>
      </c>
      <c r="C490" s="181">
        <v>4</v>
      </c>
      <c r="D490" s="136" t="s">
        <v>564</v>
      </c>
      <c r="E490" s="426">
        <v>64</v>
      </c>
      <c r="F490" s="426">
        <v>149</v>
      </c>
      <c r="G490" s="157">
        <v>47</v>
      </c>
      <c r="H490" s="157">
        <v>111</v>
      </c>
    </row>
    <row r="491" spans="1:8" ht="15.75" customHeight="1">
      <c r="A491" s="176" t="s">
        <v>602</v>
      </c>
      <c r="B491" s="178" t="s">
        <v>561</v>
      </c>
      <c r="C491" s="181">
        <v>4</v>
      </c>
      <c r="D491" s="136" t="s">
        <v>564</v>
      </c>
      <c r="E491" s="426">
        <v>78</v>
      </c>
      <c r="F491" s="426">
        <v>169</v>
      </c>
      <c r="G491" s="159">
        <v>81</v>
      </c>
      <c r="H491" s="159">
        <v>173</v>
      </c>
    </row>
    <row r="492" spans="1:8" ht="15.75" customHeight="1">
      <c r="A492" s="176" t="s">
        <v>602</v>
      </c>
      <c r="B492" s="178" t="s">
        <v>562</v>
      </c>
      <c r="C492" s="181">
        <v>4</v>
      </c>
      <c r="D492" s="136" t="s">
        <v>564</v>
      </c>
      <c r="E492" s="426">
        <v>109</v>
      </c>
      <c r="F492" s="426">
        <v>194</v>
      </c>
      <c r="G492" s="157">
        <v>102</v>
      </c>
      <c r="H492" s="157">
        <v>206</v>
      </c>
    </row>
    <row r="493" spans="1:8" ht="15.75" customHeight="1">
      <c r="A493" s="176" t="s">
        <v>602</v>
      </c>
      <c r="B493" s="178" t="s">
        <v>563</v>
      </c>
      <c r="C493" s="181">
        <v>4</v>
      </c>
      <c r="D493" s="136" t="s">
        <v>564</v>
      </c>
      <c r="E493" s="426">
        <v>67</v>
      </c>
      <c r="F493" s="426">
        <v>130</v>
      </c>
      <c r="G493" s="157">
        <v>63</v>
      </c>
      <c r="H493" s="157">
        <v>144</v>
      </c>
    </row>
    <row r="494" spans="1:8" ht="15.75" customHeight="1">
      <c r="A494" s="176" t="s">
        <v>603</v>
      </c>
      <c r="B494" s="178" t="s">
        <v>558</v>
      </c>
      <c r="C494" s="181">
        <v>4</v>
      </c>
      <c r="D494" s="136" t="s">
        <v>564</v>
      </c>
      <c r="E494" s="426">
        <v>34</v>
      </c>
      <c r="F494" s="426">
        <v>66</v>
      </c>
      <c r="G494" s="157">
        <v>37</v>
      </c>
      <c r="H494" s="157">
        <v>75</v>
      </c>
    </row>
    <row r="495" spans="1:8" ht="15.75" customHeight="1">
      <c r="A495" s="176" t="s">
        <v>603</v>
      </c>
      <c r="B495" s="178" t="s">
        <v>559</v>
      </c>
      <c r="C495" s="181">
        <v>4</v>
      </c>
      <c r="D495" s="136" t="s">
        <v>564</v>
      </c>
      <c r="E495" s="426">
        <v>43</v>
      </c>
      <c r="F495" s="426">
        <v>107</v>
      </c>
      <c r="G495" s="157">
        <v>42</v>
      </c>
      <c r="H495" s="157">
        <v>107</v>
      </c>
    </row>
    <row r="496" spans="1:8" ht="15.75" customHeight="1">
      <c r="A496" s="176" t="s">
        <v>603</v>
      </c>
      <c r="B496" s="178" t="s">
        <v>560</v>
      </c>
      <c r="C496" s="181">
        <v>4</v>
      </c>
      <c r="D496" s="136" t="s">
        <v>564</v>
      </c>
      <c r="E496" s="426">
        <v>56</v>
      </c>
      <c r="F496" s="426">
        <v>125</v>
      </c>
      <c r="G496" s="157">
        <v>52</v>
      </c>
      <c r="H496" s="157">
        <v>129</v>
      </c>
    </row>
    <row r="497" spans="1:8" ht="15.75" customHeight="1">
      <c r="A497" s="176" t="s">
        <v>603</v>
      </c>
      <c r="B497" s="178" t="s">
        <v>561</v>
      </c>
      <c r="C497" s="181">
        <v>4</v>
      </c>
      <c r="D497" s="136" t="s">
        <v>564</v>
      </c>
      <c r="E497" s="426">
        <v>64</v>
      </c>
      <c r="F497" s="426">
        <v>133</v>
      </c>
      <c r="G497" s="157">
        <v>63</v>
      </c>
      <c r="H497" s="157">
        <v>151</v>
      </c>
    </row>
    <row r="498" spans="1:8" ht="15.75" customHeight="1">
      <c r="A498" s="176" t="s">
        <v>603</v>
      </c>
      <c r="B498" s="178" t="s">
        <v>562</v>
      </c>
      <c r="C498" s="181">
        <v>4</v>
      </c>
      <c r="D498" s="136" t="s">
        <v>564</v>
      </c>
      <c r="E498" s="426">
        <v>93</v>
      </c>
      <c r="F498" s="426">
        <v>167</v>
      </c>
      <c r="G498" s="157">
        <v>63</v>
      </c>
      <c r="H498" s="157">
        <v>135</v>
      </c>
    </row>
    <row r="499" spans="1:8" ht="15.75" customHeight="1">
      <c r="A499" s="176" t="s">
        <v>603</v>
      </c>
      <c r="B499" s="178" t="s">
        <v>563</v>
      </c>
      <c r="C499" s="181">
        <v>4</v>
      </c>
      <c r="D499" s="136" t="s">
        <v>564</v>
      </c>
      <c r="E499" s="426">
        <v>105</v>
      </c>
      <c r="F499" s="426">
        <v>201</v>
      </c>
      <c r="G499" s="157">
        <v>110</v>
      </c>
      <c r="H499" s="157">
        <v>242</v>
      </c>
    </row>
    <row r="500" spans="1:8" ht="15.75" customHeight="1">
      <c r="A500" s="176" t="s">
        <v>604</v>
      </c>
      <c r="B500" s="178" t="s">
        <v>558</v>
      </c>
      <c r="C500" s="181">
        <v>4</v>
      </c>
      <c r="D500" s="136" t="s">
        <v>564</v>
      </c>
      <c r="E500" s="426">
        <v>40</v>
      </c>
      <c r="F500" s="426">
        <v>83</v>
      </c>
      <c r="G500" s="157">
        <v>41</v>
      </c>
      <c r="H500" s="157">
        <v>82</v>
      </c>
    </row>
    <row r="501" spans="1:8" ht="15.75" customHeight="1">
      <c r="A501" s="176" t="s">
        <v>604</v>
      </c>
      <c r="B501" s="178" t="s">
        <v>559</v>
      </c>
      <c r="C501" s="181">
        <v>4</v>
      </c>
      <c r="D501" s="136" t="s">
        <v>564</v>
      </c>
      <c r="E501" s="426">
        <v>81</v>
      </c>
      <c r="F501" s="426">
        <v>109</v>
      </c>
      <c r="G501" s="157">
        <v>68</v>
      </c>
      <c r="H501" s="157">
        <v>108</v>
      </c>
    </row>
    <row r="502" spans="1:8" ht="15.75" customHeight="1">
      <c r="A502" s="176" t="s">
        <v>604</v>
      </c>
      <c r="B502" s="178" t="s">
        <v>560</v>
      </c>
      <c r="C502" s="181">
        <v>4</v>
      </c>
      <c r="D502" s="136" t="s">
        <v>564</v>
      </c>
      <c r="E502" s="426">
        <v>28</v>
      </c>
      <c r="F502" s="426">
        <v>49</v>
      </c>
      <c r="G502" s="157">
        <v>26</v>
      </c>
      <c r="H502" s="157">
        <v>55</v>
      </c>
    </row>
    <row r="503" spans="1:8" ht="15.75" customHeight="1">
      <c r="A503" s="176" t="s">
        <v>604</v>
      </c>
      <c r="B503" s="178" t="s">
        <v>561</v>
      </c>
      <c r="C503" s="181">
        <v>4</v>
      </c>
      <c r="D503" s="136" t="s">
        <v>564</v>
      </c>
      <c r="E503" s="426">
        <v>38</v>
      </c>
      <c r="F503" s="426">
        <v>71</v>
      </c>
      <c r="G503" s="157">
        <v>35</v>
      </c>
      <c r="H503" s="157">
        <v>66</v>
      </c>
    </row>
    <row r="504" spans="1:8" ht="15.75" customHeight="1">
      <c r="A504" s="176" t="s">
        <v>604</v>
      </c>
      <c r="B504" s="178" t="s">
        <v>562</v>
      </c>
      <c r="C504" s="181">
        <v>4</v>
      </c>
      <c r="D504" s="136" t="s">
        <v>564</v>
      </c>
      <c r="E504" s="426">
        <v>47</v>
      </c>
      <c r="F504" s="426">
        <v>102</v>
      </c>
      <c r="G504" s="157">
        <v>35</v>
      </c>
      <c r="H504" s="157">
        <v>91</v>
      </c>
    </row>
    <row r="505" spans="1:8" ht="15.75" customHeight="1">
      <c r="A505" s="176" t="s">
        <v>604</v>
      </c>
      <c r="B505" s="178" t="s">
        <v>563</v>
      </c>
      <c r="C505" s="181">
        <v>4</v>
      </c>
      <c r="D505" s="136" t="s">
        <v>564</v>
      </c>
      <c r="E505" s="426">
        <v>93</v>
      </c>
      <c r="F505" s="426">
        <v>220</v>
      </c>
      <c r="G505" s="157">
        <v>101</v>
      </c>
      <c r="H505" s="157">
        <v>233</v>
      </c>
    </row>
    <row r="506" spans="1:8" ht="15.75" customHeight="1">
      <c r="A506" s="176" t="s">
        <v>605</v>
      </c>
      <c r="B506" s="178" t="s">
        <v>558</v>
      </c>
      <c r="C506" s="181">
        <v>4</v>
      </c>
      <c r="D506" s="136" t="s">
        <v>564</v>
      </c>
      <c r="E506" s="426">
        <v>38</v>
      </c>
      <c r="F506" s="426">
        <v>71</v>
      </c>
      <c r="G506" s="157">
        <v>36</v>
      </c>
      <c r="H506" s="157">
        <v>76</v>
      </c>
    </row>
    <row r="507" spans="1:8" ht="15.75" customHeight="1">
      <c r="A507" s="176" t="s">
        <v>605</v>
      </c>
      <c r="B507" s="178" t="s">
        <v>559</v>
      </c>
      <c r="C507" s="181">
        <v>4</v>
      </c>
      <c r="D507" s="136" t="s">
        <v>564</v>
      </c>
      <c r="E507" s="426">
        <v>41</v>
      </c>
      <c r="F507" s="426">
        <v>83</v>
      </c>
      <c r="G507" s="157">
        <v>43</v>
      </c>
      <c r="H507" s="157">
        <v>82</v>
      </c>
    </row>
    <row r="508" spans="1:8" ht="15.75" customHeight="1">
      <c r="A508" s="176" t="s">
        <v>605</v>
      </c>
      <c r="B508" s="178" t="s">
        <v>560</v>
      </c>
      <c r="C508" s="181">
        <v>4</v>
      </c>
      <c r="D508" s="136" t="s">
        <v>564</v>
      </c>
      <c r="E508" s="426">
        <v>3</v>
      </c>
      <c r="F508" s="426">
        <v>9</v>
      </c>
      <c r="G508" s="157">
        <v>3</v>
      </c>
      <c r="H508" s="157">
        <v>9</v>
      </c>
    </row>
    <row r="509" spans="1:8" ht="15.75" customHeight="1">
      <c r="A509" s="176" t="s">
        <v>605</v>
      </c>
      <c r="B509" s="178" t="s">
        <v>561</v>
      </c>
      <c r="C509" s="181">
        <v>4</v>
      </c>
      <c r="D509" s="136" t="s">
        <v>564</v>
      </c>
      <c r="E509" s="426">
        <v>2</v>
      </c>
      <c r="F509" s="426">
        <v>6</v>
      </c>
      <c r="G509" s="157">
        <v>1</v>
      </c>
      <c r="H509" s="157">
        <v>4</v>
      </c>
    </row>
    <row r="510" spans="1:8" ht="15.75" customHeight="1">
      <c r="A510" s="176" t="s">
        <v>605</v>
      </c>
      <c r="B510" s="178" t="s">
        <v>562</v>
      </c>
      <c r="C510" s="181">
        <v>4</v>
      </c>
      <c r="D510" s="136" t="s">
        <v>564</v>
      </c>
      <c r="E510" s="426">
        <v>59</v>
      </c>
      <c r="F510" s="426">
        <v>152</v>
      </c>
      <c r="G510" s="157">
        <v>74</v>
      </c>
      <c r="H510" s="157">
        <v>183</v>
      </c>
    </row>
    <row r="511" spans="1:8" ht="15.75" customHeight="1" thickBot="1">
      <c r="A511" s="177" t="s">
        <v>605</v>
      </c>
      <c r="B511" s="179" t="s">
        <v>563</v>
      </c>
      <c r="C511" s="182">
        <v>4</v>
      </c>
      <c r="D511" s="172" t="s">
        <v>564</v>
      </c>
      <c r="E511" s="428">
        <v>146</v>
      </c>
      <c r="F511" s="428">
        <v>301</v>
      </c>
      <c r="G511" s="170">
        <v>144</v>
      </c>
      <c r="H511" s="170">
        <v>323</v>
      </c>
    </row>
    <row r="512" spans="1:8" ht="15.75" customHeight="1">
      <c r="A512" s="176" t="s">
        <v>606</v>
      </c>
      <c r="B512" s="178" t="s">
        <v>549</v>
      </c>
      <c r="C512" s="181">
        <v>4</v>
      </c>
      <c r="D512" s="136" t="s">
        <v>564</v>
      </c>
      <c r="E512" s="426">
        <v>15</v>
      </c>
      <c r="F512" s="426">
        <v>28</v>
      </c>
      <c r="G512" s="157">
        <v>7</v>
      </c>
      <c r="H512" s="157">
        <v>17</v>
      </c>
    </row>
    <row r="513" spans="1:8" ht="15.75" customHeight="1">
      <c r="A513" s="176" t="s">
        <v>606</v>
      </c>
      <c r="B513" s="178" t="s">
        <v>553</v>
      </c>
      <c r="C513" s="181">
        <v>4</v>
      </c>
      <c r="D513" s="136" t="s">
        <v>564</v>
      </c>
      <c r="E513" s="426">
        <v>28</v>
      </c>
      <c r="F513" s="426">
        <v>53</v>
      </c>
      <c r="G513" s="157">
        <v>34</v>
      </c>
      <c r="H513" s="157">
        <v>50</v>
      </c>
    </row>
    <row r="514" spans="1:8" ht="15.75" customHeight="1">
      <c r="A514" s="176" t="s">
        <v>606</v>
      </c>
      <c r="B514" s="178" t="s">
        <v>555</v>
      </c>
      <c r="C514" s="181">
        <v>4</v>
      </c>
      <c r="D514" s="136" t="s">
        <v>564</v>
      </c>
      <c r="E514" s="426">
        <v>3</v>
      </c>
      <c r="F514" s="426">
        <v>6</v>
      </c>
      <c r="G514" s="157">
        <v>4</v>
      </c>
      <c r="H514" s="157">
        <v>8</v>
      </c>
    </row>
    <row r="515" spans="1:8" ht="15.75" customHeight="1">
      <c r="A515" s="176" t="s">
        <v>606</v>
      </c>
      <c r="B515" s="178" t="s">
        <v>558</v>
      </c>
      <c r="C515" s="181">
        <v>4</v>
      </c>
      <c r="D515" s="136" t="s">
        <v>564</v>
      </c>
      <c r="E515" s="426">
        <v>10</v>
      </c>
      <c r="F515" s="426">
        <v>21</v>
      </c>
      <c r="G515" s="157">
        <v>14</v>
      </c>
      <c r="H515" s="157">
        <v>29</v>
      </c>
    </row>
    <row r="516" spans="1:8" ht="15.75" customHeight="1">
      <c r="A516" s="176" t="s">
        <v>606</v>
      </c>
      <c r="B516" s="178" t="s">
        <v>559</v>
      </c>
      <c r="C516" s="181">
        <v>4</v>
      </c>
      <c r="D516" s="136" t="s">
        <v>564</v>
      </c>
      <c r="E516" s="426">
        <v>33</v>
      </c>
      <c r="F516" s="426">
        <v>59</v>
      </c>
      <c r="G516" s="157">
        <v>31</v>
      </c>
      <c r="H516" s="157">
        <v>71</v>
      </c>
    </row>
    <row r="517" spans="1:8" ht="15.75" customHeight="1">
      <c r="A517" s="176" t="s">
        <v>606</v>
      </c>
      <c r="B517" s="178" t="s">
        <v>560</v>
      </c>
      <c r="C517" s="181">
        <v>4</v>
      </c>
      <c r="D517" s="136" t="s">
        <v>564</v>
      </c>
      <c r="E517" s="426">
        <v>15</v>
      </c>
      <c r="F517" s="426">
        <v>35</v>
      </c>
      <c r="G517" s="157">
        <v>17</v>
      </c>
      <c r="H517" s="157">
        <v>40</v>
      </c>
    </row>
    <row r="518" spans="1:8" ht="15.75" customHeight="1">
      <c r="A518" s="176" t="s">
        <v>606</v>
      </c>
      <c r="B518" s="178" t="s">
        <v>561</v>
      </c>
      <c r="C518" s="181">
        <v>4</v>
      </c>
      <c r="D518" s="136" t="s">
        <v>564</v>
      </c>
      <c r="E518" s="426">
        <v>22</v>
      </c>
      <c r="F518" s="426">
        <v>50</v>
      </c>
      <c r="G518" s="157">
        <v>21</v>
      </c>
      <c r="H518" s="157">
        <v>45</v>
      </c>
    </row>
    <row r="519" spans="1:8" ht="15.75" customHeight="1">
      <c r="A519" s="176" t="s">
        <v>606</v>
      </c>
      <c r="B519" s="178" t="s">
        <v>562</v>
      </c>
      <c r="C519" s="181">
        <v>4</v>
      </c>
      <c r="D519" s="136" t="s">
        <v>564</v>
      </c>
      <c r="E519" s="426">
        <v>66</v>
      </c>
      <c r="F519" s="426">
        <v>160</v>
      </c>
      <c r="G519" s="157">
        <v>66</v>
      </c>
      <c r="H519" s="157">
        <v>158</v>
      </c>
    </row>
    <row r="520" spans="1:8" ht="15.75" customHeight="1">
      <c r="A520" s="176" t="s">
        <v>606</v>
      </c>
      <c r="B520" s="178" t="s">
        <v>563</v>
      </c>
      <c r="C520" s="181">
        <v>4</v>
      </c>
      <c r="D520" s="136" t="s">
        <v>564</v>
      </c>
      <c r="E520" s="426">
        <v>97</v>
      </c>
      <c r="F520" s="426">
        <v>203</v>
      </c>
      <c r="G520" s="157">
        <v>101</v>
      </c>
      <c r="H520" s="157">
        <v>217</v>
      </c>
    </row>
    <row r="521" spans="1:8" ht="15.75" customHeight="1">
      <c r="A521" s="176" t="s">
        <v>607</v>
      </c>
      <c r="B521" s="178" t="s">
        <v>553</v>
      </c>
      <c r="C521" s="181">
        <v>4</v>
      </c>
      <c r="D521" s="136" t="s">
        <v>564</v>
      </c>
      <c r="E521" s="426">
        <v>1</v>
      </c>
      <c r="F521" s="426">
        <v>1</v>
      </c>
      <c r="G521" s="157">
        <v>1</v>
      </c>
      <c r="H521" s="157">
        <v>1</v>
      </c>
    </row>
    <row r="522" spans="1:8" ht="15.75" customHeight="1">
      <c r="A522" s="176" t="s">
        <v>607</v>
      </c>
      <c r="B522" s="178" t="s">
        <v>555</v>
      </c>
      <c r="C522" s="181">
        <v>4</v>
      </c>
      <c r="D522" s="136" t="s">
        <v>564</v>
      </c>
      <c r="E522" s="426">
        <v>1</v>
      </c>
      <c r="F522" s="426">
        <v>2</v>
      </c>
      <c r="G522" s="159">
        <v>2</v>
      </c>
      <c r="H522" s="159">
        <v>4</v>
      </c>
    </row>
    <row r="523" spans="1:8" ht="15.75" customHeight="1">
      <c r="A523" s="176" t="s">
        <v>607</v>
      </c>
      <c r="B523" s="178" t="s">
        <v>557</v>
      </c>
      <c r="C523" s="181">
        <v>4</v>
      </c>
      <c r="D523" s="136" t="s">
        <v>564</v>
      </c>
      <c r="E523" s="426">
        <v>36</v>
      </c>
      <c r="F523" s="426">
        <v>93</v>
      </c>
      <c r="G523" s="157">
        <v>38</v>
      </c>
      <c r="H523" s="157">
        <v>100</v>
      </c>
    </row>
    <row r="524" spans="1:8" ht="15.75" customHeight="1">
      <c r="A524" s="176" t="s">
        <v>607</v>
      </c>
      <c r="B524" s="178" t="s">
        <v>558</v>
      </c>
      <c r="C524" s="181">
        <v>4</v>
      </c>
      <c r="D524" s="136" t="s">
        <v>564</v>
      </c>
      <c r="E524" s="426">
        <v>34</v>
      </c>
      <c r="F524" s="426">
        <v>74</v>
      </c>
      <c r="G524" s="157">
        <v>36</v>
      </c>
      <c r="H524" s="157">
        <v>81</v>
      </c>
    </row>
    <row r="525" spans="1:8" ht="15.75" customHeight="1">
      <c r="A525" s="176" t="s">
        <v>607</v>
      </c>
      <c r="B525" s="178" t="s">
        <v>559</v>
      </c>
      <c r="C525" s="181">
        <v>4</v>
      </c>
      <c r="D525" s="136" t="s">
        <v>564</v>
      </c>
      <c r="E525" s="426">
        <v>28</v>
      </c>
      <c r="F525" s="426">
        <v>53</v>
      </c>
      <c r="G525" s="157">
        <v>24</v>
      </c>
      <c r="H525" s="157">
        <v>53</v>
      </c>
    </row>
    <row r="526" spans="1:8" ht="15.75" customHeight="1">
      <c r="A526" s="176" t="s">
        <v>607</v>
      </c>
      <c r="B526" s="178" t="s">
        <v>560</v>
      </c>
      <c r="C526" s="181">
        <v>4</v>
      </c>
      <c r="D526" s="136" t="s">
        <v>564</v>
      </c>
      <c r="E526" s="426">
        <v>28</v>
      </c>
      <c r="F526" s="426">
        <v>78</v>
      </c>
      <c r="G526" s="157">
        <v>33</v>
      </c>
      <c r="H526" s="157">
        <v>77</v>
      </c>
    </row>
    <row r="527" spans="1:8" ht="15.75" customHeight="1">
      <c r="A527" s="176" t="s">
        <v>607</v>
      </c>
      <c r="B527" s="178" t="s">
        <v>561</v>
      </c>
      <c r="C527" s="181">
        <v>4</v>
      </c>
      <c r="D527" s="136" t="s">
        <v>564</v>
      </c>
      <c r="E527" s="426">
        <v>36</v>
      </c>
      <c r="F527" s="426">
        <v>70</v>
      </c>
      <c r="G527" s="157">
        <v>37</v>
      </c>
      <c r="H527" s="157">
        <v>65</v>
      </c>
    </row>
    <row r="528" spans="1:8" ht="15.75" customHeight="1">
      <c r="A528" s="176" t="s">
        <v>607</v>
      </c>
      <c r="B528" s="178" t="s">
        <v>562</v>
      </c>
      <c r="C528" s="181">
        <v>4</v>
      </c>
      <c r="D528" s="136" t="s">
        <v>564</v>
      </c>
      <c r="E528" s="426">
        <v>83</v>
      </c>
      <c r="F528" s="426">
        <v>180</v>
      </c>
      <c r="G528" s="157">
        <v>86</v>
      </c>
      <c r="H528" s="157">
        <v>178</v>
      </c>
    </row>
    <row r="529" spans="1:8" ht="15.75" customHeight="1">
      <c r="A529" s="176" t="s">
        <v>607</v>
      </c>
      <c r="B529" s="178" t="s">
        <v>563</v>
      </c>
      <c r="C529" s="181">
        <v>4</v>
      </c>
      <c r="D529" s="136" t="s">
        <v>564</v>
      </c>
      <c r="E529" s="426">
        <v>128</v>
      </c>
      <c r="F529" s="426">
        <v>273</v>
      </c>
      <c r="G529" s="157">
        <v>95</v>
      </c>
      <c r="H529" s="157">
        <v>236</v>
      </c>
    </row>
    <row r="530" spans="1:8" ht="15.75" customHeight="1">
      <c r="A530" s="176" t="s">
        <v>608</v>
      </c>
      <c r="B530" s="178" t="s">
        <v>557</v>
      </c>
      <c r="C530" s="181">
        <v>4</v>
      </c>
      <c r="D530" s="136" t="s">
        <v>564</v>
      </c>
      <c r="E530" s="426">
        <v>19</v>
      </c>
      <c r="F530" s="426">
        <v>55</v>
      </c>
      <c r="G530" s="157">
        <v>20</v>
      </c>
      <c r="H530" s="157">
        <v>55</v>
      </c>
    </row>
    <row r="531" spans="1:8" ht="15.75" customHeight="1">
      <c r="A531" s="176" t="s">
        <v>608</v>
      </c>
      <c r="B531" s="178" t="s">
        <v>558</v>
      </c>
      <c r="C531" s="181">
        <v>4</v>
      </c>
      <c r="D531" s="136" t="s">
        <v>564</v>
      </c>
      <c r="E531" s="426">
        <v>29</v>
      </c>
      <c r="F531" s="426">
        <v>58</v>
      </c>
      <c r="G531" s="159">
        <v>35</v>
      </c>
      <c r="H531" s="159">
        <v>65</v>
      </c>
    </row>
    <row r="532" spans="1:8" ht="15.75" customHeight="1">
      <c r="A532" s="176" t="s">
        <v>608</v>
      </c>
      <c r="B532" s="178" t="s">
        <v>559</v>
      </c>
      <c r="C532" s="181">
        <v>4</v>
      </c>
      <c r="D532" s="136" t="s">
        <v>564</v>
      </c>
      <c r="E532" s="426">
        <v>68</v>
      </c>
      <c r="F532" s="426">
        <v>126</v>
      </c>
      <c r="G532" s="157">
        <v>70</v>
      </c>
      <c r="H532" s="157">
        <v>123</v>
      </c>
    </row>
    <row r="533" spans="1:8" ht="15.75" customHeight="1">
      <c r="A533" s="176" t="s">
        <v>608</v>
      </c>
      <c r="B533" s="178" t="s">
        <v>560</v>
      </c>
      <c r="C533" s="181">
        <v>4</v>
      </c>
      <c r="D533" s="136" t="s">
        <v>564</v>
      </c>
      <c r="E533" s="426">
        <v>15</v>
      </c>
      <c r="F533" s="426">
        <v>19</v>
      </c>
      <c r="G533" s="157">
        <v>16</v>
      </c>
      <c r="H533" s="157">
        <v>21</v>
      </c>
    </row>
    <row r="534" spans="1:8" ht="15.75" customHeight="1">
      <c r="A534" s="176" t="s">
        <v>608</v>
      </c>
      <c r="B534" s="178" t="s">
        <v>561</v>
      </c>
      <c r="C534" s="181">
        <v>4</v>
      </c>
      <c r="D534" s="136" t="s">
        <v>564</v>
      </c>
      <c r="E534" s="426">
        <v>40</v>
      </c>
      <c r="F534" s="426">
        <v>83</v>
      </c>
      <c r="G534" s="157">
        <v>34</v>
      </c>
      <c r="H534" s="157">
        <v>69</v>
      </c>
    </row>
    <row r="535" spans="1:8" ht="15.75" customHeight="1">
      <c r="A535" s="176" t="s">
        <v>608</v>
      </c>
      <c r="B535" s="178" t="s">
        <v>562</v>
      </c>
      <c r="C535" s="181">
        <v>4</v>
      </c>
      <c r="D535" s="136" t="s">
        <v>564</v>
      </c>
      <c r="E535" s="426">
        <v>84</v>
      </c>
      <c r="F535" s="426">
        <v>202</v>
      </c>
      <c r="G535" s="157">
        <v>88</v>
      </c>
      <c r="H535" s="157">
        <v>215</v>
      </c>
    </row>
    <row r="536" spans="1:8" ht="15.75" customHeight="1">
      <c r="A536" s="176" t="s">
        <v>608</v>
      </c>
      <c r="B536" s="178" t="s">
        <v>563</v>
      </c>
      <c r="C536" s="181">
        <v>4</v>
      </c>
      <c r="D536" s="136" t="s">
        <v>564</v>
      </c>
      <c r="E536" s="426">
        <v>75</v>
      </c>
      <c r="F536" s="426">
        <v>167</v>
      </c>
      <c r="G536" s="157">
        <v>67</v>
      </c>
      <c r="H536" s="157">
        <v>169</v>
      </c>
    </row>
    <row r="537" spans="1:8" ht="15.75" customHeight="1">
      <c r="A537" s="176" t="s">
        <v>609</v>
      </c>
      <c r="B537" s="178" t="s">
        <v>563</v>
      </c>
      <c r="C537" s="181">
        <v>4</v>
      </c>
      <c r="D537" s="136" t="s">
        <v>564</v>
      </c>
      <c r="E537" s="426">
        <v>93</v>
      </c>
      <c r="F537" s="426">
        <v>221</v>
      </c>
      <c r="G537" s="157">
        <v>98</v>
      </c>
      <c r="H537" s="157">
        <v>220</v>
      </c>
    </row>
    <row r="538" spans="1:8" ht="15.75" customHeight="1">
      <c r="A538" s="176" t="s">
        <v>610</v>
      </c>
      <c r="B538" s="178"/>
      <c r="C538" s="181">
        <v>4</v>
      </c>
      <c r="D538" s="136" t="s">
        <v>564</v>
      </c>
      <c r="E538" s="426">
        <v>98</v>
      </c>
      <c r="F538" s="426">
        <v>290</v>
      </c>
      <c r="G538" s="157">
        <v>103</v>
      </c>
      <c r="H538" s="157">
        <v>293</v>
      </c>
    </row>
    <row r="539" spans="1:8" ht="15.75" customHeight="1">
      <c r="A539" s="176" t="s">
        <v>611</v>
      </c>
      <c r="B539" s="178" t="s">
        <v>499</v>
      </c>
      <c r="C539" s="181">
        <v>4</v>
      </c>
      <c r="D539" s="136" t="s">
        <v>564</v>
      </c>
      <c r="E539" s="426">
        <v>12</v>
      </c>
      <c r="F539" s="426">
        <v>29</v>
      </c>
      <c r="G539" s="157">
        <v>10</v>
      </c>
      <c r="H539" s="157">
        <v>28</v>
      </c>
    </row>
    <row r="540" spans="1:8" ht="15.75" customHeight="1">
      <c r="A540" s="176" t="s">
        <v>611</v>
      </c>
      <c r="B540" s="178" t="s">
        <v>500</v>
      </c>
      <c r="C540" s="181">
        <v>4</v>
      </c>
      <c r="D540" s="136" t="s">
        <v>564</v>
      </c>
      <c r="E540" s="426">
        <v>52</v>
      </c>
      <c r="F540" s="426">
        <v>141</v>
      </c>
      <c r="G540" s="157">
        <v>56</v>
      </c>
      <c r="H540" s="157">
        <v>157</v>
      </c>
    </row>
    <row r="541" spans="1:8" ht="15.75" customHeight="1">
      <c r="A541" s="176" t="s">
        <v>611</v>
      </c>
      <c r="B541" s="178" t="s">
        <v>501</v>
      </c>
      <c r="C541" s="181">
        <v>4</v>
      </c>
      <c r="D541" s="136" t="s">
        <v>564</v>
      </c>
      <c r="E541" s="426">
        <v>314</v>
      </c>
      <c r="F541" s="426">
        <v>752</v>
      </c>
      <c r="G541" s="157">
        <v>291</v>
      </c>
      <c r="H541" s="157">
        <v>728</v>
      </c>
    </row>
    <row r="542" spans="1:8" ht="15.75" customHeight="1">
      <c r="A542" s="176" t="s">
        <v>612</v>
      </c>
      <c r="B542" s="178" t="s">
        <v>496</v>
      </c>
      <c r="C542" s="181">
        <v>4</v>
      </c>
      <c r="D542" s="136" t="s">
        <v>564</v>
      </c>
      <c r="E542" s="426">
        <v>98</v>
      </c>
      <c r="F542" s="426">
        <v>210</v>
      </c>
      <c r="G542" s="157">
        <v>74</v>
      </c>
      <c r="H542" s="157">
        <v>140</v>
      </c>
    </row>
    <row r="543" spans="1:8" ht="15.75" customHeight="1">
      <c r="A543" s="176" t="s">
        <v>612</v>
      </c>
      <c r="B543" s="178" t="s">
        <v>498</v>
      </c>
      <c r="C543" s="181">
        <v>4</v>
      </c>
      <c r="D543" s="136" t="s">
        <v>564</v>
      </c>
      <c r="E543" s="426">
        <v>221</v>
      </c>
      <c r="F543" s="426">
        <v>342</v>
      </c>
      <c r="G543" s="157">
        <v>219</v>
      </c>
      <c r="H543" s="157">
        <v>344</v>
      </c>
    </row>
    <row r="544" spans="1:8" ht="15.75" customHeight="1">
      <c r="A544" s="176" t="s">
        <v>612</v>
      </c>
      <c r="B544" s="178" t="s">
        <v>499</v>
      </c>
      <c r="C544" s="181">
        <v>4</v>
      </c>
      <c r="D544" s="136" t="s">
        <v>564</v>
      </c>
      <c r="E544" s="426">
        <v>86</v>
      </c>
      <c r="F544" s="426">
        <v>229</v>
      </c>
      <c r="G544" s="157">
        <v>84</v>
      </c>
      <c r="H544" s="157">
        <v>253</v>
      </c>
    </row>
    <row r="545" spans="1:8" ht="15.75" customHeight="1">
      <c r="A545" s="176" t="s">
        <v>612</v>
      </c>
      <c r="B545" s="178" t="s">
        <v>500</v>
      </c>
      <c r="C545" s="181">
        <v>4</v>
      </c>
      <c r="D545" s="136" t="s">
        <v>564</v>
      </c>
      <c r="E545" s="426">
        <v>211</v>
      </c>
      <c r="F545" s="426">
        <v>447</v>
      </c>
      <c r="G545" s="157">
        <v>191</v>
      </c>
      <c r="H545" s="157">
        <v>406</v>
      </c>
    </row>
    <row r="546" spans="1:8" s="156" customFormat="1" ht="15.75" customHeight="1">
      <c r="A546" s="176" t="s">
        <v>612</v>
      </c>
      <c r="B546" s="178" t="s">
        <v>501</v>
      </c>
      <c r="C546" s="181">
        <v>4</v>
      </c>
      <c r="D546" s="136" t="s">
        <v>564</v>
      </c>
      <c r="E546" s="426">
        <v>147</v>
      </c>
      <c r="F546" s="426">
        <v>342</v>
      </c>
      <c r="G546" s="157">
        <v>130</v>
      </c>
      <c r="H546" s="157">
        <v>316</v>
      </c>
    </row>
    <row r="547" spans="1:8" ht="15.75" customHeight="1">
      <c r="A547" s="176" t="s">
        <v>613</v>
      </c>
      <c r="B547" s="178" t="s">
        <v>496</v>
      </c>
      <c r="C547" s="181">
        <v>4</v>
      </c>
      <c r="D547" s="136" t="s">
        <v>564</v>
      </c>
      <c r="E547" s="426">
        <v>41</v>
      </c>
      <c r="F547" s="426">
        <v>99</v>
      </c>
      <c r="G547" s="157">
        <v>22</v>
      </c>
      <c r="H547" s="157">
        <v>59</v>
      </c>
    </row>
    <row r="548" spans="1:8" ht="15.75" customHeight="1">
      <c r="A548" s="176" t="s">
        <v>613</v>
      </c>
      <c r="B548" s="178" t="s">
        <v>498</v>
      </c>
      <c r="C548" s="181">
        <v>4</v>
      </c>
      <c r="D548" s="136" t="s">
        <v>564</v>
      </c>
      <c r="E548" s="426">
        <v>44</v>
      </c>
      <c r="F548" s="426">
        <v>64</v>
      </c>
      <c r="G548" s="157">
        <v>66</v>
      </c>
      <c r="H548" s="157">
        <v>79</v>
      </c>
    </row>
    <row r="549" spans="1:8" ht="15.75" customHeight="1">
      <c r="A549" s="176" t="s">
        <v>613</v>
      </c>
      <c r="B549" s="178" t="s">
        <v>499</v>
      </c>
      <c r="C549" s="181">
        <v>4</v>
      </c>
      <c r="D549" s="136" t="s">
        <v>564</v>
      </c>
      <c r="E549" s="426">
        <v>39</v>
      </c>
      <c r="F549" s="426">
        <v>81</v>
      </c>
      <c r="G549" s="157">
        <v>38</v>
      </c>
      <c r="H549" s="157">
        <v>85</v>
      </c>
    </row>
    <row r="550" spans="1:8" ht="15.75" customHeight="1">
      <c r="A550" s="176" t="s">
        <v>613</v>
      </c>
      <c r="B550" s="178" t="s">
        <v>500</v>
      </c>
      <c r="C550" s="181">
        <v>4</v>
      </c>
      <c r="D550" s="136" t="s">
        <v>564</v>
      </c>
      <c r="E550" s="426">
        <v>194</v>
      </c>
      <c r="F550" s="426">
        <v>388</v>
      </c>
      <c r="G550" s="157">
        <v>157</v>
      </c>
      <c r="H550" s="157">
        <v>374</v>
      </c>
    </row>
    <row r="551" spans="1:8" ht="15.75" customHeight="1">
      <c r="A551" s="176" t="s">
        <v>613</v>
      </c>
      <c r="B551" s="178" t="s">
        <v>501</v>
      </c>
      <c r="C551" s="181">
        <v>4</v>
      </c>
      <c r="D551" s="136" t="s">
        <v>564</v>
      </c>
      <c r="E551" s="426">
        <v>105</v>
      </c>
      <c r="F551" s="426">
        <v>146</v>
      </c>
      <c r="G551" s="157">
        <v>112</v>
      </c>
      <c r="H551" s="157">
        <v>157</v>
      </c>
    </row>
    <row r="552" spans="1:8" ht="15.75" customHeight="1">
      <c r="A552" s="176" t="s">
        <v>614</v>
      </c>
      <c r="B552" s="178" t="s">
        <v>501</v>
      </c>
      <c r="C552" s="181">
        <v>4</v>
      </c>
      <c r="D552" s="136" t="s">
        <v>554</v>
      </c>
      <c r="E552" s="426">
        <v>101</v>
      </c>
      <c r="F552" s="426">
        <v>243</v>
      </c>
      <c r="G552" s="157">
        <v>95</v>
      </c>
      <c r="H552" s="157">
        <v>234</v>
      </c>
    </row>
    <row r="553" spans="1:8" ht="15.75" customHeight="1">
      <c r="A553" s="176" t="s">
        <v>614</v>
      </c>
      <c r="B553" s="178" t="s">
        <v>514</v>
      </c>
      <c r="C553" s="181">
        <v>4</v>
      </c>
      <c r="D553" s="136" t="s">
        <v>554</v>
      </c>
      <c r="E553" s="426">
        <v>20</v>
      </c>
      <c r="F553" s="426">
        <v>60</v>
      </c>
      <c r="G553" s="157">
        <v>16</v>
      </c>
      <c r="H553" s="157">
        <v>49</v>
      </c>
    </row>
    <row r="554" spans="1:8" ht="15.75" customHeight="1">
      <c r="A554" s="176" t="s">
        <v>614</v>
      </c>
      <c r="B554" s="178" t="s">
        <v>516</v>
      </c>
      <c r="C554" s="181">
        <v>4</v>
      </c>
      <c r="D554" s="136" t="s">
        <v>554</v>
      </c>
      <c r="E554" s="426">
        <v>15</v>
      </c>
      <c r="F554" s="426">
        <v>38</v>
      </c>
      <c r="G554" s="157">
        <v>17</v>
      </c>
      <c r="H554" s="157">
        <v>43</v>
      </c>
    </row>
    <row r="555" spans="1:8" ht="15.75" customHeight="1">
      <c r="A555" s="176" t="s">
        <v>615</v>
      </c>
      <c r="B555" s="178" t="s">
        <v>496</v>
      </c>
      <c r="C555" s="181">
        <v>4</v>
      </c>
      <c r="D555" s="136" t="s">
        <v>554</v>
      </c>
      <c r="E555" s="426">
        <v>2</v>
      </c>
      <c r="F555" s="426">
        <v>149</v>
      </c>
      <c r="G555" s="157">
        <v>2</v>
      </c>
      <c r="H555" s="157">
        <v>150</v>
      </c>
    </row>
    <row r="556" spans="1:8" ht="15.75" customHeight="1">
      <c r="A556" s="176" t="s">
        <v>615</v>
      </c>
      <c r="B556" s="178" t="s">
        <v>498</v>
      </c>
      <c r="C556" s="181">
        <v>4</v>
      </c>
      <c r="D556" s="136" t="s">
        <v>554</v>
      </c>
      <c r="E556" s="426">
        <v>3</v>
      </c>
      <c r="F556" s="426">
        <v>130</v>
      </c>
      <c r="G556" s="157">
        <v>4</v>
      </c>
      <c r="H556" s="157">
        <v>127</v>
      </c>
    </row>
    <row r="557" spans="1:8" ht="15.75" customHeight="1">
      <c r="A557" s="176" t="s">
        <v>615</v>
      </c>
      <c r="B557" s="178" t="s">
        <v>499</v>
      </c>
      <c r="C557" s="181">
        <v>4</v>
      </c>
      <c r="D557" s="136" t="s">
        <v>554</v>
      </c>
      <c r="E557" s="429" t="s">
        <v>577</v>
      </c>
      <c r="F557" s="429" t="s">
        <v>7</v>
      </c>
      <c r="G557" s="157" t="s">
        <v>7</v>
      </c>
      <c r="H557" s="157" t="s">
        <v>7</v>
      </c>
    </row>
    <row r="558" spans="1:8" ht="15.75" customHeight="1">
      <c r="A558" s="176" t="s">
        <v>615</v>
      </c>
      <c r="B558" s="178" t="s">
        <v>500</v>
      </c>
      <c r="C558" s="181">
        <v>4</v>
      </c>
      <c r="D558" s="136" t="s">
        <v>554</v>
      </c>
      <c r="E558" s="429" t="s">
        <v>577</v>
      </c>
      <c r="F558" s="429" t="s">
        <v>7</v>
      </c>
      <c r="G558" s="157" t="s">
        <v>7</v>
      </c>
      <c r="H558" s="157" t="s">
        <v>7</v>
      </c>
    </row>
    <row r="559" spans="1:8" ht="15.75" customHeight="1">
      <c r="A559" s="176"/>
      <c r="B559" s="165" t="s">
        <v>616</v>
      </c>
      <c r="C559" s="181">
        <v>5</v>
      </c>
      <c r="D559" s="136"/>
      <c r="E559" s="427">
        <f>SUM(E560:E825)</f>
        <v>21373</v>
      </c>
      <c r="F559" s="427">
        <f>SUM(F560:F825)</f>
        <v>53256</v>
      </c>
      <c r="G559" s="187">
        <f>SUM(G560:G825)</f>
        <v>20203</v>
      </c>
      <c r="H559" s="187">
        <f>SUM(H560:H825)</f>
        <v>52771</v>
      </c>
    </row>
    <row r="560" spans="1:8" ht="15.75" customHeight="1">
      <c r="A560" s="176" t="s">
        <v>567</v>
      </c>
      <c r="B560" s="178" t="s">
        <v>501</v>
      </c>
      <c r="C560" s="181">
        <v>5</v>
      </c>
      <c r="D560" s="136" t="s">
        <v>617</v>
      </c>
      <c r="E560" s="426">
        <v>38</v>
      </c>
      <c r="F560" s="426">
        <v>76</v>
      </c>
      <c r="G560" s="157">
        <v>38</v>
      </c>
      <c r="H560" s="157">
        <v>85</v>
      </c>
    </row>
    <row r="561" spans="1:8" ht="15.75" customHeight="1">
      <c r="A561" s="176" t="s">
        <v>567</v>
      </c>
      <c r="B561" s="178" t="s">
        <v>514</v>
      </c>
      <c r="C561" s="181">
        <v>5</v>
      </c>
      <c r="D561" s="136" t="s">
        <v>617</v>
      </c>
      <c r="E561" s="426">
        <v>115</v>
      </c>
      <c r="F561" s="426">
        <v>256</v>
      </c>
      <c r="G561" s="157">
        <v>116</v>
      </c>
      <c r="H561" s="157">
        <v>277</v>
      </c>
    </row>
    <row r="562" spans="1:8" ht="15.75" customHeight="1" thickBot="1">
      <c r="A562" s="177" t="s">
        <v>567</v>
      </c>
      <c r="B562" s="179" t="s">
        <v>516</v>
      </c>
      <c r="C562" s="182">
        <v>5</v>
      </c>
      <c r="D562" s="172" t="s">
        <v>617</v>
      </c>
      <c r="E562" s="428">
        <v>110</v>
      </c>
      <c r="F562" s="428">
        <v>249</v>
      </c>
      <c r="G562" s="170">
        <v>79</v>
      </c>
      <c r="H562" s="170">
        <v>214</v>
      </c>
    </row>
    <row r="563" spans="1:8" ht="15.75" customHeight="1">
      <c r="A563" s="176" t="s">
        <v>567</v>
      </c>
      <c r="B563" s="178" t="s">
        <v>517</v>
      </c>
      <c r="C563" s="181">
        <v>5</v>
      </c>
      <c r="D563" s="136" t="s">
        <v>617</v>
      </c>
      <c r="E563" s="426">
        <v>96</v>
      </c>
      <c r="F563" s="426">
        <v>231</v>
      </c>
      <c r="G563" s="157">
        <v>99</v>
      </c>
      <c r="H563" s="157">
        <v>247</v>
      </c>
    </row>
    <row r="564" spans="1:8" ht="15.75" customHeight="1">
      <c r="A564" s="176" t="s">
        <v>567</v>
      </c>
      <c r="B564" s="178" t="s">
        <v>518</v>
      </c>
      <c r="C564" s="181">
        <v>5</v>
      </c>
      <c r="D564" s="136" t="s">
        <v>617</v>
      </c>
      <c r="E564" s="426">
        <v>30</v>
      </c>
      <c r="F564" s="426">
        <v>69</v>
      </c>
      <c r="G564" s="157">
        <v>34</v>
      </c>
      <c r="H564" s="157">
        <v>81</v>
      </c>
    </row>
    <row r="565" spans="1:8" ht="15.75" customHeight="1">
      <c r="A565" s="176" t="s">
        <v>567</v>
      </c>
      <c r="B565" s="178" t="s">
        <v>535</v>
      </c>
      <c r="C565" s="181">
        <v>5</v>
      </c>
      <c r="D565" s="136" t="s">
        <v>617</v>
      </c>
      <c r="E565" s="426">
        <v>79</v>
      </c>
      <c r="F565" s="426">
        <v>239</v>
      </c>
      <c r="G565" s="157">
        <v>79</v>
      </c>
      <c r="H565" s="157">
        <v>255</v>
      </c>
    </row>
    <row r="566" spans="1:8" ht="15.75" customHeight="1">
      <c r="A566" s="176" t="s">
        <v>568</v>
      </c>
      <c r="B566" s="178" t="s">
        <v>501</v>
      </c>
      <c r="C566" s="181">
        <v>5</v>
      </c>
      <c r="D566" s="136" t="s">
        <v>617</v>
      </c>
      <c r="E566" s="426">
        <v>167</v>
      </c>
      <c r="F566" s="426">
        <v>379</v>
      </c>
      <c r="G566" s="157">
        <v>170</v>
      </c>
      <c r="H566" s="157">
        <v>368</v>
      </c>
    </row>
    <row r="567" spans="1:8" ht="15.75" customHeight="1">
      <c r="A567" s="176" t="s">
        <v>568</v>
      </c>
      <c r="B567" s="178" t="s">
        <v>514</v>
      </c>
      <c r="C567" s="181">
        <v>5</v>
      </c>
      <c r="D567" s="136" t="s">
        <v>617</v>
      </c>
      <c r="E567" s="426">
        <v>215</v>
      </c>
      <c r="F567" s="426">
        <v>471</v>
      </c>
      <c r="G567" s="157">
        <v>210</v>
      </c>
      <c r="H567" s="157">
        <v>493</v>
      </c>
    </row>
    <row r="568" spans="1:8" ht="15.75" customHeight="1">
      <c r="A568" s="176" t="s">
        <v>568</v>
      </c>
      <c r="B568" s="178" t="s">
        <v>516</v>
      </c>
      <c r="C568" s="181">
        <v>5</v>
      </c>
      <c r="D568" s="136" t="s">
        <v>617</v>
      </c>
      <c r="E568" s="426">
        <v>147</v>
      </c>
      <c r="F568" s="426">
        <v>350</v>
      </c>
      <c r="G568" s="157">
        <v>145</v>
      </c>
      <c r="H568" s="157">
        <v>359</v>
      </c>
    </row>
    <row r="569" spans="1:8" ht="15.75" customHeight="1">
      <c r="A569" s="176" t="s">
        <v>568</v>
      </c>
      <c r="B569" s="178" t="s">
        <v>517</v>
      </c>
      <c r="C569" s="181">
        <v>5</v>
      </c>
      <c r="D569" s="136" t="s">
        <v>617</v>
      </c>
      <c r="E569" s="426">
        <v>168</v>
      </c>
      <c r="F569" s="426">
        <v>435</v>
      </c>
      <c r="G569" s="157">
        <v>171</v>
      </c>
      <c r="H569" s="157">
        <v>442</v>
      </c>
    </row>
    <row r="570" spans="1:8" ht="15.75" customHeight="1">
      <c r="A570" s="176" t="s">
        <v>568</v>
      </c>
      <c r="B570" s="178" t="s">
        <v>518</v>
      </c>
      <c r="C570" s="181">
        <v>5</v>
      </c>
      <c r="D570" s="136" t="s">
        <v>617</v>
      </c>
      <c r="E570" s="426">
        <v>52</v>
      </c>
      <c r="F570" s="426">
        <v>120</v>
      </c>
      <c r="G570" s="157">
        <v>54</v>
      </c>
      <c r="H570" s="157">
        <v>149</v>
      </c>
    </row>
    <row r="571" spans="1:8" ht="15.75" customHeight="1">
      <c r="A571" s="176" t="s">
        <v>568</v>
      </c>
      <c r="B571" s="178" t="s">
        <v>535</v>
      </c>
      <c r="C571" s="181">
        <v>5</v>
      </c>
      <c r="D571" s="136" t="s">
        <v>617</v>
      </c>
      <c r="E571" s="426">
        <v>66</v>
      </c>
      <c r="F571" s="426">
        <v>190</v>
      </c>
      <c r="G571" s="157">
        <v>64</v>
      </c>
      <c r="H571" s="157">
        <v>213</v>
      </c>
    </row>
    <row r="572" spans="1:8" ht="15.75" customHeight="1">
      <c r="A572" s="176" t="s">
        <v>569</v>
      </c>
      <c r="B572" s="178" t="s">
        <v>501</v>
      </c>
      <c r="C572" s="181">
        <v>5</v>
      </c>
      <c r="D572" s="136" t="s">
        <v>617</v>
      </c>
      <c r="E572" s="426">
        <v>97</v>
      </c>
      <c r="F572" s="426">
        <v>200</v>
      </c>
      <c r="G572" s="157">
        <v>114</v>
      </c>
      <c r="H572" s="157">
        <v>239</v>
      </c>
    </row>
    <row r="573" spans="1:8" ht="15.75" customHeight="1">
      <c r="A573" s="176" t="s">
        <v>569</v>
      </c>
      <c r="B573" s="178" t="s">
        <v>514</v>
      </c>
      <c r="C573" s="181">
        <v>5</v>
      </c>
      <c r="D573" s="136" t="s">
        <v>617</v>
      </c>
      <c r="E573" s="426">
        <v>94</v>
      </c>
      <c r="F573" s="426">
        <v>190</v>
      </c>
      <c r="G573" s="159">
        <v>99</v>
      </c>
      <c r="H573" s="159">
        <v>200</v>
      </c>
    </row>
    <row r="574" spans="1:8" ht="15.75" customHeight="1">
      <c r="A574" s="176" t="s">
        <v>569</v>
      </c>
      <c r="B574" s="178" t="s">
        <v>516</v>
      </c>
      <c r="C574" s="181">
        <v>5</v>
      </c>
      <c r="D574" s="136" t="s">
        <v>617</v>
      </c>
      <c r="E574" s="426">
        <v>39</v>
      </c>
      <c r="F574" s="426">
        <v>105</v>
      </c>
      <c r="G574" s="159">
        <v>38</v>
      </c>
      <c r="H574" s="159">
        <v>109</v>
      </c>
    </row>
    <row r="575" spans="1:8" ht="15.75" customHeight="1">
      <c r="A575" s="176" t="s">
        <v>569</v>
      </c>
      <c r="B575" s="178" t="s">
        <v>517</v>
      </c>
      <c r="C575" s="181">
        <v>5</v>
      </c>
      <c r="D575" s="136" t="s">
        <v>617</v>
      </c>
      <c r="E575" s="426">
        <v>77</v>
      </c>
      <c r="F575" s="426">
        <v>197</v>
      </c>
      <c r="G575" s="159">
        <v>78</v>
      </c>
      <c r="H575" s="159">
        <v>216</v>
      </c>
    </row>
    <row r="576" spans="1:8" ht="15.75" customHeight="1">
      <c r="A576" s="176" t="s">
        <v>569</v>
      </c>
      <c r="B576" s="178" t="s">
        <v>518</v>
      </c>
      <c r="C576" s="181">
        <v>5</v>
      </c>
      <c r="D576" s="136" t="s">
        <v>617</v>
      </c>
      <c r="E576" s="426">
        <v>8</v>
      </c>
      <c r="F576" s="426">
        <v>18</v>
      </c>
      <c r="G576" s="157">
        <v>8</v>
      </c>
      <c r="H576" s="157">
        <v>24</v>
      </c>
    </row>
    <row r="577" spans="1:8" ht="15.75" customHeight="1">
      <c r="A577" s="176" t="s">
        <v>569</v>
      </c>
      <c r="B577" s="178" t="s">
        <v>535</v>
      </c>
      <c r="C577" s="181">
        <v>5</v>
      </c>
      <c r="D577" s="136" t="s">
        <v>617</v>
      </c>
      <c r="E577" s="426">
        <v>34</v>
      </c>
      <c r="F577" s="426">
        <v>92</v>
      </c>
      <c r="G577" s="157">
        <v>36</v>
      </c>
      <c r="H577" s="157">
        <v>112</v>
      </c>
    </row>
    <row r="578" spans="1:8" ht="15.75" customHeight="1">
      <c r="A578" s="176" t="s">
        <v>570</v>
      </c>
      <c r="B578" s="178" t="s">
        <v>501</v>
      </c>
      <c r="C578" s="181">
        <v>5</v>
      </c>
      <c r="D578" s="136" t="s">
        <v>617</v>
      </c>
      <c r="E578" s="426">
        <v>173</v>
      </c>
      <c r="F578" s="426">
        <v>335</v>
      </c>
      <c r="G578" s="157">
        <v>180</v>
      </c>
      <c r="H578" s="157">
        <v>365</v>
      </c>
    </row>
    <row r="579" spans="1:8" ht="15.75" customHeight="1">
      <c r="A579" s="176" t="s">
        <v>570</v>
      </c>
      <c r="B579" s="178" t="s">
        <v>514</v>
      </c>
      <c r="C579" s="181">
        <v>5</v>
      </c>
      <c r="D579" s="136" t="s">
        <v>617</v>
      </c>
      <c r="E579" s="426">
        <v>212</v>
      </c>
      <c r="F579" s="426">
        <v>456</v>
      </c>
      <c r="G579" s="157">
        <v>193</v>
      </c>
      <c r="H579" s="157">
        <v>432</v>
      </c>
    </row>
    <row r="580" spans="1:8" ht="15.75" customHeight="1">
      <c r="A580" s="176" t="s">
        <v>570</v>
      </c>
      <c r="B580" s="178" t="s">
        <v>516</v>
      </c>
      <c r="C580" s="181">
        <v>5</v>
      </c>
      <c r="D580" s="136" t="s">
        <v>617</v>
      </c>
      <c r="E580" s="426">
        <v>185</v>
      </c>
      <c r="F580" s="426">
        <v>391</v>
      </c>
      <c r="G580" s="157">
        <v>164</v>
      </c>
      <c r="H580" s="157">
        <v>371</v>
      </c>
    </row>
    <row r="581" spans="1:8" ht="15.75" customHeight="1">
      <c r="A581" s="176" t="s">
        <v>570</v>
      </c>
      <c r="B581" s="178" t="s">
        <v>517</v>
      </c>
      <c r="C581" s="181">
        <v>5</v>
      </c>
      <c r="D581" s="136" t="s">
        <v>617</v>
      </c>
      <c r="E581" s="426">
        <v>156</v>
      </c>
      <c r="F581" s="426">
        <v>382</v>
      </c>
      <c r="G581" s="157">
        <v>163</v>
      </c>
      <c r="H581" s="157">
        <v>380</v>
      </c>
    </row>
    <row r="582" spans="1:8" ht="15.75" customHeight="1">
      <c r="A582" s="176" t="s">
        <v>570</v>
      </c>
      <c r="B582" s="178" t="s">
        <v>518</v>
      </c>
      <c r="C582" s="181">
        <v>5</v>
      </c>
      <c r="D582" s="136" t="s">
        <v>617</v>
      </c>
      <c r="E582" s="426">
        <v>26</v>
      </c>
      <c r="F582" s="426">
        <v>70</v>
      </c>
      <c r="G582" s="157">
        <v>24</v>
      </c>
      <c r="H582" s="157">
        <v>66</v>
      </c>
    </row>
    <row r="583" spans="1:8" ht="15.75" customHeight="1">
      <c r="A583" s="176" t="s">
        <v>570</v>
      </c>
      <c r="B583" s="178" t="s">
        <v>535</v>
      </c>
      <c r="C583" s="181">
        <v>5</v>
      </c>
      <c r="D583" s="136" t="s">
        <v>617</v>
      </c>
      <c r="E583" s="426">
        <v>129</v>
      </c>
      <c r="F583" s="426">
        <v>404</v>
      </c>
      <c r="G583" s="157">
        <v>129</v>
      </c>
      <c r="H583" s="157">
        <v>407</v>
      </c>
    </row>
    <row r="584" spans="1:8" ht="15.75" customHeight="1">
      <c r="A584" s="176" t="s">
        <v>570</v>
      </c>
      <c r="B584" s="178" t="s">
        <v>543</v>
      </c>
      <c r="C584" s="181">
        <v>5</v>
      </c>
      <c r="D584" s="136" t="s">
        <v>617</v>
      </c>
      <c r="E584" s="426">
        <v>21</v>
      </c>
      <c r="F584" s="426">
        <v>67</v>
      </c>
      <c r="G584" s="157" t="s">
        <v>7</v>
      </c>
      <c r="H584" s="157" t="s">
        <v>7</v>
      </c>
    </row>
    <row r="585" spans="1:8" ht="15.75" customHeight="1">
      <c r="A585" s="176" t="s">
        <v>571</v>
      </c>
      <c r="B585" s="178" t="s">
        <v>501</v>
      </c>
      <c r="C585" s="181">
        <v>5</v>
      </c>
      <c r="D585" s="136" t="s">
        <v>617</v>
      </c>
      <c r="E585" s="426">
        <v>111</v>
      </c>
      <c r="F585" s="426">
        <v>250</v>
      </c>
      <c r="G585" s="157">
        <v>127</v>
      </c>
      <c r="H585" s="157">
        <v>298</v>
      </c>
    </row>
    <row r="586" spans="1:8" ht="15.75" customHeight="1">
      <c r="A586" s="176" t="s">
        <v>571</v>
      </c>
      <c r="B586" s="178" t="s">
        <v>514</v>
      </c>
      <c r="C586" s="181">
        <v>5</v>
      </c>
      <c r="D586" s="136" t="s">
        <v>617</v>
      </c>
      <c r="E586" s="426">
        <v>110</v>
      </c>
      <c r="F586" s="426">
        <v>247</v>
      </c>
      <c r="G586" s="157">
        <v>110</v>
      </c>
      <c r="H586" s="157">
        <v>242</v>
      </c>
    </row>
    <row r="587" spans="1:8" ht="15.75" customHeight="1">
      <c r="A587" s="176" t="s">
        <v>571</v>
      </c>
      <c r="B587" s="178" t="s">
        <v>516</v>
      </c>
      <c r="C587" s="181">
        <v>5</v>
      </c>
      <c r="D587" s="136" t="s">
        <v>617</v>
      </c>
      <c r="E587" s="426">
        <v>95</v>
      </c>
      <c r="F587" s="426">
        <v>211</v>
      </c>
      <c r="G587" s="157">
        <v>75</v>
      </c>
      <c r="H587" s="157">
        <v>197</v>
      </c>
    </row>
    <row r="588" spans="1:8" ht="15.75" customHeight="1">
      <c r="A588" s="176" t="s">
        <v>571</v>
      </c>
      <c r="B588" s="178" t="s">
        <v>517</v>
      </c>
      <c r="C588" s="181">
        <v>5</v>
      </c>
      <c r="D588" s="136" t="s">
        <v>617</v>
      </c>
      <c r="E588" s="426">
        <v>79</v>
      </c>
      <c r="F588" s="426">
        <v>194</v>
      </c>
      <c r="G588" s="157">
        <v>72</v>
      </c>
      <c r="H588" s="157">
        <v>196</v>
      </c>
    </row>
    <row r="589" spans="1:8" ht="15.75" customHeight="1">
      <c r="A589" s="176" t="s">
        <v>571</v>
      </c>
      <c r="B589" s="178" t="s">
        <v>518</v>
      </c>
      <c r="C589" s="181">
        <v>5</v>
      </c>
      <c r="D589" s="136" t="s">
        <v>617</v>
      </c>
      <c r="E589" s="426">
        <v>19</v>
      </c>
      <c r="F589" s="426">
        <v>59</v>
      </c>
      <c r="G589" s="157">
        <v>17</v>
      </c>
      <c r="H589" s="157">
        <v>58</v>
      </c>
    </row>
    <row r="590" spans="1:8" ht="15.75" customHeight="1">
      <c r="A590" s="176" t="s">
        <v>571</v>
      </c>
      <c r="B590" s="178" t="s">
        <v>535</v>
      </c>
      <c r="C590" s="181">
        <v>5</v>
      </c>
      <c r="D590" s="136" t="s">
        <v>617</v>
      </c>
      <c r="E590" s="426">
        <v>56</v>
      </c>
      <c r="F590" s="426">
        <v>163</v>
      </c>
      <c r="G590" s="157">
        <v>55</v>
      </c>
      <c r="H590" s="157">
        <v>182</v>
      </c>
    </row>
    <row r="591" spans="1:8" ht="15.75" customHeight="1">
      <c r="A591" s="176" t="s">
        <v>571</v>
      </c>
      <c r="B591" s="178" t="s">
        <v>543</v>
      </c>
      <c r="C591" s="181">
        <v>5</v>
      </c>
      <c r="D591" s="136" t="s">
        <v>617</v>
      </c>
      <c r="E591" s="426">
        <v>51</v>
      </c>
      <c r="F591" s="426">
        <v>131</v>
      </c>
      <c r="G591" s="157" t="s">
        <v>7</v>
      </c>
      <c r="H591" s="157" t="s">
        <v>7</v>
      </c>
    </row>
    <row r="592" spans="1:8" ht="15.75" customHeight="1">
      <c r="A592" s="176" t="s">
        <v>572</v>
      </c>
      <c r="B592" s="178" t="s">
        <v>501</v>
      </c>
      <c r="C592" s="181">
        <v>5</v>
      </c>
      <c r="D592" s="136" t="s">
        <v>617</v>
      </c>
      <c r="E592" s="426">
        <v>182</v>
      </c>
      <c r="F592" s="426">
        <v>395</v>
      </c>
      <c r="G592" s="157">
        <v>193</v>
      </c>
      <c r="H592" s="157">
        <v>444</v>
      </c>
    </row>
    <row r="593" spans="1:8" ht="15.75" customHeight="1">
      <c r="A593" s="176" t="s">
        <v>572</v>
      </c>
      <c r="B593" s="178" t="s">
        <v>514</v>
      </c>
      <c r="C593" s="181">
        <v>5</v>
      </c>
      <c r="D593" s="136" t="s">
        <v>617</v>
      </c>
      <c r="E593" s="426">
        <v>233</v>
      </c>
      <c r="F593" s="426">
        <v>541</v>
      </c>
      <c r="G593" s="157">
        <v>236</v>
      </c>
      <c r="H593" s="157">
        <v>584</v>
      </c>
    </row>
    <row r="594" spans="1:8" ht="15.75" customHeight="1">
      <c r="A594" s="176" t="s">
        <v>572</v>
      </c>
      <c r="B594" s="178" t="s">
        <v>516</v>
      </c>
      <c r="C594" s="181">
        <v>5</v>
      </c>
      <c r="D594" s="136" t="s">
        <v>617</v>
      </c>
      <c r="E594" s="426">
        <v>131</v>
      </c>
      <c r="F594" s="426">
        <v>327</v>
      </c>
      <c r="G594" s="157">
        <v>121</v>
      </c>
      <c r="H594" s="157">
        <v>315</v>
      </c>
    </row>
    <row r="595" spans="1:8" ht="15.75" customHeight="1">
      <c r="A595" s="176" t="s">
        <v>572</v>
      </c>
      <c r="B595" s="178" t="s">
        <v>517</v>
      </c>
      <c r="C595" s="181">
        <v>5</v>
      </c>
      <c r="D595" s="136" t="s">
        <v>617</v>
      </c>
      <c r="E595" s="426">
        <v>154</v>
      </c>
      <c r="F595" s="426">
        <v>411</v>
      </c>
      <c r="G595" s="157">
        <v>151</v>
      </c>
      <c r="H595" s="157">
        <v>402</v>
      </c>
    </row>
    <row r="596" spans="1:8" ht="15.75" customHeight="1">
      <c r="A596" s="176" t="s">
        <v>572</v>
      </c>
      <c r="B596" s="178" t="s">
        <v>518</v>
      </c>
      <c r="C596" s="181">
        <v>5</v>
      </c>
      <c r="D596" s="136" t="s">
        <v>617</v>
      </c>
      <c r="E596" s="426">
        <v>32</v>
      </c>
      <c r="F596" s="426">
        <v>92</v>
      </c>
      <c r="G596" s="157">
        <v>27</v>
      </c>
      <c r="H596" s="157">
        <v>90</v>
      </c>
    </row>
    <row r="597" spans="1:8" ht="15.75" customHeight="1">
      <c r="A597" s="176" t="s">
        <v>572</v>
      </c>
      <c r="B597" s="178" t="s">
        <v>535</v>
      </c>
      <c r="C597" s="181">
        <v>5</v>
      </c>
      <c r="D597" s="136" t="s">
        <v>617</v>
      </c>
      <c r="E597" s="426">
        <v>132</v>
      </c>
      <c r="F597" s="426">
        <v>383</v>
      </c>
      <c r="G597" s="157">
        <v>130</v>
      </c>
      <c r="H597" s="157">
        <v>397</v>
      </c>
    </row>
    <row r="598" spans="1:8" ht="15.75" customHeight="1">
      <c r="A598" s="176" t="s">
        <v>572</v>
      </c>
      <c r="B598" s="178" t="s">
        <v>543</v>
      </c>
      <c r="C598" s="181">
        <v>5</v>
      </c>
      <c r="D598" s="136" t="s">
        <v>617</v>
      </c>
      <c r="E598" s="426">
        <v>76</v>
      </c>
      <c r="F598" s="426">
        <v>244</v>
      </c>
      <c r="G598" s="157" t="s">
        <v>7</v>
      </c>
      <c r="H598" s="157" t="s">
        <v>7</v>
      </c>
    </row>
    <row r="599" spans="1:8" ht="15.75" customHeight="1">
      <c r="A599" s="176" t="s">
        <v>573</v>
      </c>
      <c r="B599" s="178" t="s">
        <v>501</v>
      </c>
      <c r="C599" s="181">
        <v>5</v>
      </c>
      <c r="D599" s="136" t="s">
        <v>617</v>
      </c>
      <c r="E599" s="426">
        <v>113</v>
      </c>
      <c r="F599" s="426">
        <v>246</v>
      </c>
      <c r="G599" s="157">
        <v>101</v>
      </c>
      <c r="H599" s="157">
        <v>237</v>
      </c>
    </row>
    <row r="600" spans="1:8" ht="15.75" customHeight="1">
      <c r="A600" s="176" t="s">
        <v>573</v>
      </c>
      <c r="B600" s="178" t="s">
        <v>514</v>
      </c>
      <c r="C600" s="181">
        <v>5</v>
      </c>
      <c r="D600" s="136" t="s">
        <v>617</v>
      </c>
      <c r="E600" s="426">
        <v>118</v>
      </c>
      <c r="F600" s="426">
        <v>228</v>
      </c>
      <c r="G600" s="157">
        <v>112</v>
      </c>
      <c r="H600" s="157">
        <v>259</v>
      </c>
    </row>
    <row r="601" spans="1:8" ht="15.75" customHeight="1">
      <c r="A601" s="176" t="s">
        <v>573</v>
      </c>
      <c r="B601" s="178" t="s">
        <v>516</v>
      </c>
      <c r="C601" s="181">
        <v>5</v>
      </c>
      <c r="D601" s="136" t="s">
        <v>617</v>
      </c>
      <c r="E601" s="426">
        <v>111</v>
      </c>
      <c r="F601" s="426">
        <v>255</v>
      </c>
      <c r="G601" s="157">
        <v>113</v>
      </c>
      <c r="H601" s="157">
        <v>268</v>
      </c>
    </row>
    <row r="602" spans="1:8" ht="15.75" customHeight="1">
      <c r="A602" s="176" t="s">
        <v>573</v>
      </c>
      <c r="B602" s="178" t="s">
        <v>517</v>
      </c>
      <c r="C602" s="181">
        <v>5</v>
      </c>
      <c r="D602" s="136" t="s">
        <v>617</v>
      </c>
      <c r="E602" s="426">
        <v>54</v>
      </c>
      <c r="F602" s="426">
        <v>132</v>
      </c>
      <c r="G602" s="157">
        <v>52</v>
      </c>
      <c r="H602" s="157">
        <v>143</v>
      </c>
    </row>
    <row r="603" spans="1:8" ht="15.75" customHeight="1">
      <c r="A603" s="176" t="s">
        <v>573</v>
      </c>
      <c r="B603" s="178" t="s">
        <v>518</v>
      </c>
      <c r="C603" s="181">
        <v>5</v>
      </c>
      <c r="D603" s="136" t="s">
        <v>617</v>
      </c>
      <c r="E603" s="429" t="s">
        <v>520</v>
      </c>
      <c r="F603" s="429" t="s">
        <v>7</v>
      </c>
      <c r="G603" s="157" t="s">
        <v>7</v>
      </c>
      <c r="H603" s="157" t="s">
        <v>7</v>
      </c>
    </row>
    <row r="604" spans="1:8" ht="15.75" customHeight="1">
      <c r="A604" s="176" t="s">
        <v>573</v>
      </c>
      <c r="B604" s="178" t="s">
        <v>535</v>
      </c>
      <c r="C604" s="181">
        <v>5</v>
      </c>
      <c r="D604" s="136" t="s">
        <v>617</v>
      </c>
      <c r="E604" s="426">
        <v>68</v>
      </c>
      <c r="F604" s="426">
        <v>191</v>
      </c>
      <c r="G604" s="157">
        <v>66</v>
      </c>
      <c r="H604" s="157">
        <v>213</v>
      </c>
    </row>
    <row r="605" spans="1:8" ht="15.75" customHeight="1">
      <c r="A605" s="176" t="s">
        <v>573</v>
      </c>
      <c r="B605" s="178" t="s">
        <v>543</v>
      </c>
      <c r="C605" s="181">
        <v>5</v>
      </c>
      <c r="D605" s="136" t="s">
        <v>617</v>
      </c>
      <c r="E605" s="426">
        <v>61</v>
      </c>
      <c r="F605" s="426">
        <v>218</v>
      </c>
      <c r="G605" s="157" t="s">
        <v>7</v>
      </c>
      <c r="H605" s="157" t="s">
        <v>7</v>
      </c>
    </row>
    <row r="606" spans="1:8" ht="15.75" customHeight="1">
      <c r="A606" s="176" t="s">
        <v>574</v>
      </c>
      <c r="B606" s="178" t="s">
        <v>501</v>
      </c>
      <c r="C606" s="181">
        <v>5</v>
      </c>
      <c r="D606" s="136" t="s">
        <v>617</v>
      </c>
      <c r="E606" s="426">
        <v>172</v>
      </c>
      <c r="F606" s="426">
        <v>314</v>
      </c>
      <c r="G606" s="157">
        <v>163</v>
      </c>
      <c r="H606" s="157">
        <v>328</v>
      </c>
    </row>
    <row r="607" spans="1:8" ht="15.75" customHeight="1">
      <c r="A607" s="176" t="s">
        <v>574</v>
      </c>
      <c r="B607" s="178" t="s">
        <v>514</v>
      </c>
      <c r="C607" s="181">
        <v>5</v>
      </c>
      <c r="D607" s="136" t="s">
        <v>617</v>
      </c>
      <c r="E607" s="426">
        <v>33</v>
      </c>
      <c r="F607" s="426">
        <v>83</v>
      </c>
      <c r="G607" s="157">
        <v>30</v>
      </c>
      <c r="H607" s="157">
        <v>81</v>
      </c>
    </row>
    <row r="608" spans="1:8" ht="15.75" customHeight="1">
      <c r="A608" s="176" t="s">
        <v>574</v>
      </c>
      <c r="B608" s="178" t="s">
        <v>516</v>
      </c>
      <c r="C608" s="181">
        <v>5</v>
      </c>
      <c r="D608" s="136" t="s">
        <v>617</v>
      </c>
      <c r="E608" s="426">
        <v>103</v>
      </c>
      <c r="F608" s="426">
        <v>275</v>
      </c>
      <c r="G608" s="157">
        <v>104</v>
      </c>
      <c r="H608" s="157">
        <v>312</v>
      </c>
    </row>
    <row r="609" spans="1:8" ht="15.75" customHeight="1">
      <c r="A609" s="176" t="s">
        <v>574</v>
      </c>
      <c r="B609" s="178" t="s">
        <v>517</v>
      </c>
      <c r="C609" s="181">
        <v>5</v>
      </c>
      <c r="D609" s="136" t="s">
        <v>617</v>
      </c>
      <c r="E609" s="426">
        <v>100</v>
      </c>
      <c r="F609" s="426">
        <v>277</v>
      </c>
      <c r="G609" s="157">
        <v>93</v>
      </c>
      <c r="H609" s="157">
        <v>277</v>
      </c>
    </row>
    <row r="610" spans="1:8" ht="15.75" customHeight="1">
      <c r="A610" s="176" t="s">
        <v>574</v>
      </c>
      <c r="B610" s="178" t="s">
        <v>518</v>
      </c>
      <c r="C610" s="181">
        <v>5</v>
      </c>
      <c r="D610" s="136" t="s">
        <v>617</v>
      </c>
      <c r="E610" s="426">
        <v>21</v>
      </c>
      <c r="F610" s="426">
        <v>64</v>
      </c>
      <c r="G610" s="157">
        <v>20</v>
      </c>
      <c r="H610" s="157">
        <v>68</v>
      </c>
    </row>
    <row r="611" spans="1:8" ht="15.75" customHeight="1">
      <c r="A611" s="176" t="s">
        <v>574</v>
      </c>
      <c r="B611" s="178" t="s">
        <v>535</v>
      </c>
      <c r="C611" s="181">
        <v>5</v>
      </c>
      <c r="D611" s="136" t="s">
        <v>617</v>
      </c>
      <c r="E611" s="426">
        <v>28</v>
      </c>
      <c r="F611" s="426">
        <v>78</v>
      </c>
      <c r="G611" s="157">
        <v>28</v>
      </c>
      <c r="H611" s="157">
        <v>77</v>
      </c>
    </row>
    <row r="612" spans="1:8" ht="15.75" customHeight="1">
      <c r="A612" s="176" t="s">
        <v>574</v>
      </c>
      <c r="B612" s="178" t="s">
        <v>543</v>
      </c>
      <c r="C612" s="181">
        <v>5</v>
      </c>
      <c r="D612" s="136" t="s">
        <v>617</v>
      </c>
      <c r="E612" s="429" t="s">
        <v>520</v>
      </c>
      <c r="F612" s="429" t="s">
        <v>7</v>
      </c>
      <c r="G612" s="157" t="s">
        <v>7</v>
      </c>
      <c r="H612" s="157" t="s">
        <v>7</v>
      </c>
    </row>
    <row r="613" spans="1:8" ht="15.75" customHeight="1" thickBot="1">
      <c r="A613" s="177" t="s">
        <v>575</v>
      </c>
      <c r="B613" s="179" t="s">
        <v>501</v>
      </c>
      <c r="C613" s="182">
        <v>5</v>
      </c>
      <c r="D613" s="172" t="s">
        <v>617</v>
      </c>
      <c r="E613" s="428">
        <v>193</v>
      </c>
      <c r="F613" s="428">
        <v>396</v>
      </c>
      <c r="G613" s="170">
        <v>180</v>
      </c>
      <c r="H613" s="170">
        <v>382</v>
      </c>
    </row>
    <row r="614" spans="1:8" ht="15.75" customHeight="1">
      <c r="A614" s="176" t="s">
        <v>575</v>
      </c>
      <c r="B614" s="178" t="s">
        <v>514</v>
      </c>
      <c r="C614" s="181">
        <v>5</v>
      </c>
      <c r="D614" s="136" t="s">
        <v>617</v>
      </c>
      <c r="E614" s="426">
        <v>69</v>
      </c>
      <c r="F614" s="426">
        <v>156</v>
      </c>
      <c r="G614" s="157">
        <v>66</v>
      </c>
      <c r="H614" s="157">
        <v>171</v>
      </c>
    </row>
    <row r="615" spans="1:8" ht="15.75" customHeight="1">
      <c r="A615" s="176" t="s">
        <v>575</v>
      </c>
      <c r="B615" s="178" t="s">
        <v>516</v>
      </c>
      <c r="C615" s="181">
        <v>5</v>
      </c>
      <c r="D615" s="136" t="s">
        <v>617</v>
      </c>
      <c r="E615" s="426">
        <v>72</v>
      </c>
      <c r="F615" s="426">
        <v>175</v>
      </c>
      <c r="G615" s="157">
        <v>80</v>
      </c>
      <c r="H615" s="157">
        <v>205</v>
      </c>
    </row>
    <row r="616" spans="1:8" ht="15.75" customHeight="1">
      <c r="A616" s="176" t="s">
        <v>575</v>
      </c>
      <c r="B616" s="178" t="s">
        <v>517</v>
      </c>
      <c r="C616" s="181">
        <v>5</v>
      </c>
      <c r="D616" s="136" t="s">
        <v>617</v>
      </c>
      <c r="E616" s="426">
        <v>95</v>
      </c>
      <c r="F616" s="426">
        <v>236</v>
      </c>
      <c r="G616" s="157">
        <v>96</v>
      </c>
      <c r="H616" s="157">
        <v>241</v>
      </c>
    </row>
    <row r="617" spans="1:8" ht="15.75" customHeight="1">
      <c r="A617" s="176" t="s">
        <v>575</v>
      </c>
      <c r="B617" s="178" t="s">
        <v>518</v>
      </c>
      <c r="C617" s="181">
        <v>5</v>
      </c>
      <c r="D617" s="136" t="s">
        <v>617</v>
      </c>
      <c r="E617" s="426">
        <v>27</v>
      </c>
      <c r="F617" s="426">
        <v>79</v>
      </c>
      <c r="G617" s="157">
        <v>21</v>
      </c>
      <c r="H617" s="157">
        <v>61</v>
      </c>
    </row>
    <row r="618" spans="1:8" ht="15.75" customHeight="1">
      <c r="A618" s="176" t="s">
        <v>575</v>
      </c>
      <c r="B618" s="178" t="s">
        <v>535</v>
      </c>
      <c r="C618" s="181">
        <v>5</v>
      </c>
      <c r="D618" s="136" t="s">
        <v>617</v>
      </c>
      <c r="E618" s="426">
        <v>22</v>
      </c>
      <c r="F618" s="426">
        <v>65</v>
      </c>
      <c r="G618" s="157">
        <v>18</v>
      </c>
      <c r="H618" s="157">
        <v>63</v>
      </c>
    </row>
    <row r="619" spans="1:8" ht="15.75" customHeight="1">
      <c r="A619" s="176" t="s">
        <v>575</v>
      </c>
      <c r="B619" s="178" t="s">
        <v>543</v>
      </c>
      <c r="C619" s="181">
        <v>5</v>
      </c>
      <c r="D619" s="136" t="s">
        <v>617</v>
      </c>
      <c r="E619" s="426">
        <v>65</v>
      </c>
      <c r="F619" s="426">
        <v>215</v>
      </c>
      <c r="G619" s="157" t="s">
        <v>7</v>
      </c>
      <c r="H619" s="157" t="s">
        <v>7</v>
      </c>
    </row>
    <row r="620" spans="1:8" ht="15.75" customHeight="1">
      <c r="A620" s="176" t="s">
        <v>576</v>
      </c>
      <c r="B620" s="178" t="s">
        <v>501</v>
      </c>
      <c r="C620" s="181">
        <v>5</v>
      </c>
      <c r="D620" s="136" t="s">
        <v>617</v>
      </c>
      <c r="E620" s="426">
        <v>81</v>
      </c>
      <c r="F620" s="426">
        <v>172</v>
      </c>
      <c r="G620" s="159">
        <v>69</v>
      </c>
      <c r="H620" s="159">
        <v>165</v>
      </c>
    </row>
    <row r="621" spans="1:8" ht="15.75" customHeight="1">
      <c r="A621" s="176" t="s">
        <v>576</v>
      </c>
      <c r="B621" s="178" t="s">
        <v>514</v>
      </c>
      <c r="C621" s="181">
        <v>5</v>
      </c>
      <c r="D621" s="136" t="s">
        <v>617</v>
      </c>
      <c r="E621" s="426">
        <v>126</v>
      </c>
      <c r="F621" s="426">
        <v>318</v>
      </c>
      <c r="G621" s="157">
        <v>129</v>
      </c>
      <c r="H621" s="157">
        <v>325</v>
      </c>
    </row>
    <row r="622" spans="1:8" ht="15.75" customHeight="1">
      <c r="A622" s="176" t="s">
        <v>576</v>
      </c>
      <c r="B622" s="178" t="s">
        <v>516</v>
      </c>
      <c r="C622" s="181">
        <v>5</v>
      </c>
      <c r="D622" s="136" t="s">
        <v>617</v>
      </c>
      <c r="E622" s="426">
        <v>95</v>
      </c>
      <c r="F622" s="426">
        <v>231</v>
      </c>
      <c r="G622" s="157">
        <v>97</v>
      </c>
      <c r="H622" s="157">
        <v>251</v>
      </c>
    </row>
    <row r="623" spans="1:8" ht="15.75" customHeight="1">
      <c r="A623" s="176" t="s">
        <v>576</v>
      </c>
      <c r="B623" s="178" t="s">
        <v>517</v>
      </c>
      <c r="C623" s="181">
        <v>5</v>
      </c>
      <c r="D623" s="136" t="s">
        <v>617</v>
      </c>
      <c r="E623" s="426">
        <v>94</v>
      </c>
      <c r="F623" s="426">
        <v>254</v>
      </c>
      <c r="G623" s="157">
        <v>92</v>
      </c>
      <c r="H623" s="157">
        <v>261</v>
      </c>
    </row>
    <row r="624" spans="1:8" ht="15.75" customHeight="1">
      <c r="A624" s="176" t="s">
        <v>576</v>
      </c>
      <c r="B624" s="178" t="s">
        <v>518</v>
      </c>
      <c r="C624" s="181">
        <v>5</v>
      </c>
      <c r="D624" s="136" t="s">
        <v>617</v>
      </c>
      <c r="E624" s="429" t="s">
        <v>520</v>
      </c>
      <c r="F624" s="429" t="s">
        <v>7</v>
      </c>
      <c r="G624" s="157" t="s">
        <v>7</v>
      </c>
      <c r="H624" s="157" t="s">
        <v>7</v>
      </c>
    </row>
    <row r="625" spans="1:8" ht="15.75" customHeight="1">
      <c r="A625" s="176" t="s">
        <v>576</v>
      </c>
      <c r="B625" s="178" t="s">
        <v>535</v>
      </c>
      <c r="C625" s="181">
        <v>5</v>
      </c>
      <c r="D625" s="136" t="s">
        <v>617</v>
      </c>
      <c r="E625" s="426">
        <v>101</v>
      </c>
      <c r="F625" s="426">
        <v>289</v>
      </c>
      <c r="G625" s="157">
        <v>97</v>
      </c>
      <c r="H625" s="157">
        <v>324</v>
      </c>
    </row>
    <row r="626" spans="1:8" ht="15.75" customHeight="1">
      <c r="A626" s="176" t="s">
        <v>576</v>
      </c>
      <c r="B626" s="178" t="s">
        <v>543</v>
      </c>
      <c r="C626" s="181">
        <v>5</v>
      </c>
      <c r="D626" s="136" t="s">
        <v>617</v>
      </c>
      <c r="E626" s="426">
        <v>49</v>
      </c>
      <c r="F626" s="426">
        <v>157</v>
      </c>
      <c r="G626" s="157" t="s">
        <v>7</v>
      </c>
      <c r="H626" s="157" t="s">
        <v>7</v>
      </c>
    </row>
    <row r="627" spans="1:8" ht="15.75" customHeight="1">
      <c r="A627" s="176" t="s">
        <v>578</v>
      </c>
      <c r="B627" s="178" t="s">
        <v>501</v>
      </c>
      <c r="C627" s="181">
        <v>5</v>
      </c>
      <c r="D627" s="136" t="s">
        <v>618</v>
      </c>
      <c r="E627" s="426">
        <v>113</v>
      </c>
      <c r="F627" s="426">
        <v>212</v>
      </c>
      <c r="G627" s="157">
        <v>121</v>
      </c>
      <c r="H627" s="157">
        <v>211</v>
      </c>
    </row>
    <row r="628" spans="1:8" ht="15.75" customHeight="1">
      <c r="A628" s="176" t="s">
        <v>578</v>
      </c>
      <c r="B628" s="178" t="s">
        <v>514</v>
      </c>
      <c r="C628" s="181">
        <v>5</v>
      </c>
      <c r="D628" s="136" t="s">
        <v>618</v>
      </c>
      <c r="E628" s="426">
        <v>102</v>
      </c>
      <c r="F628" s="426">
        <v>211</v>
      </c>
      <c r="G628" s="157">
        <v>107</v>
      </c>
      <c r="H628" s="157">
        <v>244</v>
      </c>
    </row>
    <row r="629" spans="1:8" ht="15.75" customHeight="1">
      <c r="A629" s="176" t="s">
        <v>578</v>
      </c>
      <c r="B629" s="178" t="s">
        <v>516</v>
      </c>
      <c r="C629" s="181">
        <v>5</v>
      </c>
      <c r="D629" s="136" t="s">
        <v>618</v>
      </c>
      <c r="E629" s="426">
        <v>105</v>
      </c>
      <c r="F629" s="426">
        <v>252</v>
      </c>
      <c r="G629" s="157">
        <v>115</v>
      </c>
      <c r="H629" s="157">
        <v>291</v>
      </c>
    </row>
    <row r="630" spans="1:8" ht="15.75" customHeight="1">
      <c r="A630" s="176" t="s">
        <v>578</v>
      </c>
      <c r="B630" s="178" t="s">
        <v>517</v>
      </c>
      <c r="C630" s="181">
        <v>5</v>
      </c>
      <c r="D630" s="136" t="s">
        <v>618</v>
      </c>
      <c r="E630" s="426">
        <v>97</v>
      </c>
      <c r="F630" s="426">
        <v>251</v>
      </c>
      <c r="G630" s="157">
        <v>93</v>
      </c>
      <c r="H630" s="157">
        <v>271</v>
      </c>
    </row>
    <row r="631" spans="1:8" ht="15.75" customHeight="1">
      <c r="A631" s="176" t="s">
        <v>578</v>
      </c>
      <c r="B631" s="178" t="s">
        <v>518</v>
      </c>
      <c r="C631" s="181">
        <v>5</v>
      </c>
      <c r="D631" s="136" t="s">
        <v>618</v>
      </c>
      <c r="E631" s="426">
        <v>20</v>
      </c>
      <c r="F631" s="426">
        <v>58</v>
      </c>
      <c r="G631" s="157">
        <v>20</v>
      </c>
      <c r="H631" s="157">
        <v>54</v>
      </c>
    </row>
    <row r="632" spans="1:8" ht="15.75" customHeight="1">
      <c r="A632" s="176" t="s">
        <v>578</v>
      </c>
      <c r="B632" s="178" t="s">
        <v>535</v>
      </c>
      <c r="C632" s="181">
        <v>5</v>
      </c>
      <c r="D632" s="136" t="s">
        <v>618</v>
      </c>
      <c r="E632" s="426">
        <v>72</v>
      </c>
      <c r="F632" s="426">
        <v>200</v>
      </c>
      <c r="G632" s="157">
        <v>69</v>
      </c>
      <c r="H632" s="157">
        <v>218</v>
      </c>
    </row>
    <row r="633" spans="1:8" ht="15.75" customHeight="1">
      <c r="A633" s="176" t="s">
        <v>578</v>
      </c>
      <c r="B633" s="178" t="s">
        <v>543</v>
      </c>
      <c r="C633" s="181">
        <v>5</v>
      </c>
      <c r="D633" s="136" t="s">
        <v>618</v>
      </c>
      <c r="E633" s="426">
        <v>2</v>
      </c>
      <c r="F633" s="426">
        <v>8</v>
      </c>
      <c r="G633" s="157" t="s">
        <v>7</v>
      </c>
      <c r="H633" s="157" t="s">
        <v>7</v>
      </c>
    </row>
    <row r="634" spans="1:8" ht="15.75" customHeight="1">
      <c r="A634" s="176" t="s">
        <v>579</v>
      </c>
      <c r="B634" s="178" t="s">
        <v>501</v>
      </c>
      <c r="C634" s="181">
        <v>5</v>
      </c>
      <c r="D634" s="136" t="s">
        <v>618</v>
      </c>
      <c r="E634" s="426">
        <v>128</v>
      </c>
      <c r="F634" s="426">
        <v>297</v>
      </c>
      <c r="G634" s="157">
        <v>127</v>
      </c>
      <c r="H634" s="157">
        <v>308</v>
      </c>
    </row>
    <row r="635" spans="1:8" ht="15.75" customHeight="1">
      <c r="A635" s="176" t="s">
        <v>579</v>
      </c>
      <c r="B635" s="178" t="s">
        <v>514</v>
      </c>
      <c r="C635" s="181">
        <v>5</v>
      </c>
      <c r="D635" s="136" t="s">
        <v>618</v>
      </c>
      <c r="E635" s="426">
        <v>143</v>
      </c>
      <c r="F635" s="426">
        <v>346</v>
      </c>
      <c r="G635" s="159">
        <v>139</v>
      </c>
      <c r="H635" s="159">
        <v>346</v>
      </c>
    </row>
    <row r="636" spans="1:8" ht="15.75" customHeight="1">
      <c r="A636" s="176" t="s">
        <v>579</v>
      </c>
      <c r="B636" s="178" t="s">
        <v>516</v>
      </c>
      <c r="C636" s="181">
        <v>5</v>
      </c>
      <c r="D636" s="136" t="s">
        <v>618</v>
      </c>
      <c r="E636" s="426">
        <v>94</v>
      </c>
      <c r="F636" s="426">
        <v>245</v>
      </c>
      <c r="G636" s="159">
        <v>95</v>
      </c>
      <c r="H636" s="159">
        <v>271</v>
      </c>
    </row>
    <row r="637" spans="1:8" ht="15.75" customHeight="1">
      <c r="A637" s="176" t="s">
        <v>579</v>
      </c>
      <c r="B637" s="178" t="s">
        <v>517</v>
      </c>
      <c r="C637" s="181">
        <v>5</v>
      </c>
      <c r="D637" s="136" t="s">
        <v>618</v>
      </c>
      <c r="E637" s="426">
        <v>92</v>
      </c>
      <c r="F637" s="426">
        <v>232</v>
      </c>
      <c r="G637" s="157">
        <v>102</v>
      </c>
      <c r="H637" s="157">
        <v>268</v>
      </c>
    </row>
    <row r="638" spans="1:8" ht="15.75" customHeight="1">
      <c r="A638" s="176" t="s">
        <v>579</v>
      </c>
      <c r="B638" s="178" t="s">
        <v>518</v>
      </c>
      <c r="C638" s="181">
        <v>5</v>
      </c>
      <c r="D638" s="136" t="s">
        <v>618</v>
      </c>
      <c r="E638" s="426">
        <v>34</v>
      </c>
      <c r="F638" s="426">
        <v>91</v>
      </c>
      <c r="G638" s="157">
        <v>35</v>
      </c>
      <c r="H638" s="157">
        <v>109</v>
      </c>
    </row>
    <row r="639" spans="1:8" ht="15.75" customHeight="1">
      <c r="A639" s="176" t="s">
        <v>579</v>
      </c>
      <c r="B639" s="178" t="s">
        <v>535</v>
      </c>
      <c r="C639" s="181">
        <v>5</v>
      </c>
      <c r="D639" s="136" t="s">
        <v>618</v>
      </c>
      <c r="E639" s="426">
        <v>77</v>
      </c>
      <c r="F639" s="426">
        <v>238</v>
      </c>
      <c r="G639" s="157">
        <v>75</v>
      </c>
      <c r="H639" s="157">
        <v>257</v>
      </c>
    </row>
    <row r="640" spans="1:8" ht="15.75" customHeight="1">
      <c r="A640" s="176" t="s">
        <v>579</v>
      </c>
      <c r="B640" s="178" t="s">
        <v>543</v>
      </c>
      <c r="C640" s="181">
        <v>5</v>
      </c>
      <c r="D640" s="136" t="s">
        <v>618</v>
      </c>
      <c r="E640" s="429" t="s">
        <v>520</v>
      </c>
      <c r="F640" s="429" t="s">
        <v>7</v>
      </c>
      <c r="G640" s="157" t="s">
        <v>7</v>
      </c>
      <c r="H640" s="157" t="s">
        <v>7</v>
      </c>
    </row>
    <row r="641" spans="1:8" ht="15.75" customHeight="1">
      <c r="A641" s="176" t="s">
        <v>580</v>
      </c>
      <c r="B641" s="178" t="s">
        <v>501</v>
      </c>
      <c r="C641" s="181">
        <v>5</v>
      </c>
      <c r="D641" s="136" t="s">
        <v>618</v>
      </c>
      <c r="E641" s="426">
        <v>103</v>
      </c>
      <c r="F641" s="426">
        <v>205</v>
      </c>
      <c r="G641" s="157">
        <v>101</v>
      </c>
      <c r="H641" s="157">
        <v>241</v>
      </c>
    </row>
    <row r="642" spans="1:8" ht="15.75" customHeight="1">
      <c r="A642" s="176" t="s">
        <v>580</v>
      </c>
      <c r="B642" s="178" t="s">
        <v>514</v>
      </c>
      <c r="C642" s="181">
        <v>5</v>
      </c>
      <c r="D642" s="136" t="s">
        <v>618</v>
      </c>
      <c r="E642" s="426">
        <v>110</v>
      </c>
      <c r="F642" s="426">
        <v>229</v>
      </c>
      <c r="G642" s="157">
        <v>109</v>
      </c>
      <c r="H642" s="157">
        <v>223</v>
      </c>
    </row>
    <row r="643" spans="1:8" ht="15.75" customHeight="1">
      <c r="A643" s="176" t="s">
        <v>580</v>
      </c>
      <c r="B643" s="178" t="s">
        <v>516</v>
      </c>
      <c r="C643" s="181">
        <v>5</v>
      </c>
      <c r="D643" s="136" t="s">
        <v>618</v>
      </c>
      <c r="E643" s="426">
        <v>97</v>
      </c>
      <c r="F643" s="426">
        <v>221</v>
      </c>
      <c r="G643" s="157">
        <v>89</v>
      </c>
      <c r="H643" s="157">
        <v>227</v>
      </c>
    </row>
    <row r="644" spans="1:8" ht="15.75" customHeight="1">
      <c r="A644" s="176" t="s">
        <v>580</v>
      </c>
      <c r="B644" s="178" t="s">
        <v>517</v>
      </c>
      <c r="C644" s="181">
        <v>5</v>
      </c>
      <c r="D644" s="136" t="s">
        <v>618</v>
      </c>
      <c r="E644" s="426">
        <v>106</v>
      </c>
      <c r="F644" s="426">
        <v>260</v>
      </c>
      <c r="G644" s="157">
        <v>109</v>
      </c>
      <c r="H644" s="157">
        <v>287</v>
      </c>
    </row>
    <row r="645" spans="1:8" ht="15.75" customHeight="1">
      <c r="A645" s="176" t="s">
        <v>580</v>
      </c>
      <c r="B645" s="178" t="s">
        <v>518</v>
      </c>
      <c r="C645" s="181">
        <v>5</v>
      </c>
      <c r="D645" s="136" t="s">
        <v>618</v>
      </c>
      <c r="E645" s="426">
        <v>26</v>
      </c>
      <c r="F645" s="426">
        <v>80</v>
      </c>
      <c r="G645" s="157">
        <v>26</v>
      </c>
      <c r="H645" s="157">
        <v>84</v>
      </c>
    </row>
    <row r="646" spans="1:8" ht="15.75" customHeight="1">
      <c r="A646" s="176" t="s">
        <v>581</v>
      </c>
      <c r="B646" s="178" t="s">
        <v>501</v>
      </c>
      <c r="C646" s="181">
        <v>5</v>
      </c>
      <c r="D646" s="136" t="s">
        <v>618</v>
      </c>
      <c r="E646" s="426">
        <v>219</v>
      </c>
      <c r="F646" s="426">
        <v>471</v>
      </c>
      <c r="G646" s="157">
        <v>192</v>
      </c>
      <c r="H646" s="157">
        <v>459</v>
      </c>
    </row>
    <row r="647" spans="1:8" ht="15.75" customHeight="1">
      <c r="A647" s="176" t="s">
        <v>581</v>
      </c>
      <c r="B647" s="178" t="s">
        <v>514</v>
      </c>
      <c r="C647" s="181">
        <v>5</v>
      </c>
      <c r="D647" s="136" t="s">
        <v>618</v>
      </c>
      <c r="E647" s="426">
        <v>112</v>
      </c>
      <c r="F647" s="426">
        <v>216</v>
      </c>
      <c r="G647" s="157">
        <v>113</v>
      </c>
      <c r="H647" s="157">
        <v>234</v>
      </c>
    </row>
    <row r="648" spans="1:8" ht="15.75" customHeight="1">
      <c r="A648" s="176" t="s">
        <v>581</v>
      </c>
      <c r="B648" s="178" t="s">
        <v>516</v>
      </c>
      <c r="C648" s="181">
        <v>5</v>
      </c>
      <c r="D648" s="136" t="s">
        <v>618</v>
      </c>
      <c r="E648" s="426">
        <v>125</v>
      </c>
      <c r="F648" s="426">
        <v>300</v>
      </c>
      <c r="G648" s="157">
        <v>121</v>
      </c>
      <c r="H648" s="157">
        <v>310</v>
      </c>
    </row>
    <row r="649" spans="1:8" ht="15.75" customHeight="1">
      <c r="A649" s="176" t="s">
        <v>581</v>
      </c>
      <c r="B649" s="178" t="s">
        <v>517</v>
      </c>
      <c r="C649" s="181">
        <v>5</v>
      </c>
      <c r="D649" s="136" t="s">
        <v>618</v>
      </c>
      <c r="E649" s="426">
        <v>99</v>
      </c>
      <c r="F649" s="426">
        <v>265</v>
      </c>
      <c r="G649" s="157">
        <v>97</v>
      </c>
      <c r="H649" s="157">
        <v>275</v>
      </c>
    </row>
    <row r="650" spans="1:8" ht="15.75" customHeight="1">
      <c r="A650" s="176" t="s">
        <v>581</v>
      </c>
      <c r="B650" s="178" t="s">
        <v>518</v>
      </c>
      <c r="C650" s="181">
        <v>5</v>
      </c>
      <c r="D650" s="136" t="s">
        <v>618</v>
      </c>
      <c r="E650" s="426">
        <v>49</v>
      </c>
      <c r="F650" s="426">
        <v>110</v>
      </c>
      <c r="G650" s="157">
        <v>49</v>
      </c>
      <c r="H650" s="157">
        <v>105</v>
      </c>
    </row>
    <row r="651" spans="1:8" ht="15.75" customHeight="1">
      <c r="A651" s="176" t="s">
        <v>582</v>
      </c>
      <c r="B651" s="178" t="s">
        <v>501</v>
      </c>
      <c r="C651" s="181">
        <v>5</v>
      </c>
      <c r="D651" s="136" t="s">
        <v>618</v>
      </c>
      <c r="E651" s="426">
        <v>93</v>
      </c>
      <c r="F651" s="426">
        <v>205</v>
      </c>
      <c r="G651" s="157">
        <v>82</v>
      </c>
      <c r="H651" s="157">
        <v>201</v>
      </c>
    </row>
    <row r="652" spans="1:8" ht="15.75" customHeight="1">
      <c r="A652" s="176" t="s">
        <v>582</v>
      </c>
      <c r="B652" s="178" t="s">
        <v>514</v>
      </c>
      <c r="C652" s="181">
        <v>5</v>
      </c>
      <c r="D652" s="136" t="s">
        <v>618</v>
      </c>
      <c r="E652" s="426">
        <v>216</v>
      </c>
      <c r="F652" s="426">
        <v>445</v>
      </c>
      <c r="G652" s="157">
        <v>222</v>
      </c>
      <c r="H652" s="157">
        <v>520</v>
      </c>
    </row>
    <row r="653" spans="1:8" ht="15.75" customHeight="1">
      <c r="A653" s="176" t="s">
        <v>582</v>
      </c>
      <c r="B653" s="178" t="s">
        <v>516</v>
      </c>
      <c r="C653" s="181">
        <v>5</v>
      </c>
      <c r="D653" s="136" t="s">
        <v>618</v>
      </c>
      <c r="E653" s="426">
        <v>93</v>
      </c>
      <c r="F653" s="426">
        <v>222</v>
      </c>
      <c r="G653" s="157">
        <v>89</v>
      </c>
      <c r="H653" s="157">
        <v>229</v>
      </c>
    </row>
    <row r="654" spans="1:8" ht="15.75" customHeight="1">
      <c r="A654" s="176" t="s">
        <v>582</v>
      </c>
      <c r="B654" s="178" t="s">
        <v>517</v>
      </c>
      <c r="C654" s="181">
        <v>5</v>
      </c>
      <c r="D654" s="136" t="s">
        <v>618</v>
      </c>
      <c r="E654" s="426">
        <v>41</v>
      </c>
      <c r="F654" s="426">
        <v>102</v>
      </c>
      <c r="G654" s="157">
        <v>42</v>
      </c>
      <c r="H654" s="157">
        <v>108</v>
      </c>
    </row>
    <row r="655" spans="1:8" ht="15.75" customHeight="1">
      <c r="A655" s="176" t="s">
        <v>619</v>
      </c>
      <c r="B655" s="178" t="s">
        <v>516</v>
      </c>
      <c r="C655" s="181">
        <v>5</v>
      </c>
      <c r="D655" s="136" t="s">
        <v>618</v>
      </c>
      <c r="E655" s="426">
        <v>65</v>
      </c>
      <c r="F655" s="426">
        <v>162</v>
      </c>
      <c r="G655" s="157">
        <v>71</v>
      </c>
      <c r="H655" s="157">
        <v>170</v>
      </c>
    </row>
    <row r="656" spans="1:8" ht="15.75" customHeight="1">
      <c r="A656" s="176" t="s">
        <v>619</v>
      </c>
      <c r="B656" s="178" t="s">
        <v>517</v>
      </c>
      <c r="C656" s="181">
        <v>5</v>
      </c>
      <c r="D656" s="136" t="s">
        <v>618</v>
      </c>
      <c r="E656" s="429" t="s">
        <v>520</v>
      </c>
      <c r="F656" s="429" t="s">
        <v>7</v>
      </c>
      <c r="G656" s="157" t="s">
        <v>7</v>
      </c>
      <c r="H656" s="157" t="s">
        <v>7</v>
      </c>
    </row>
    <row r="657" spans="1:8" ht="15.75" customHeight="1">
      <c r="A657" s="176" t="s">
        <v>583</v>
      </c>
      <c r="B657" s="178" t="s">
        <v>501</v>
      </c>
      <c r="C657" s="181">
        <v>5</v>
      </c>
      <c r="D657" s="136" t="s">
        <v>618</v>
      </c>
      <c r="E657" s="426">
        <v>38</v>
      </c>
      <c r="F657" s="426">
        <v>109</v>
      </c>
      <c r="G657" s="157">
        <v>31</v>
      </c>
      <c r="H657" s="157">
        <v>89</v>
      </c>
    </row>
    <row r="658" spans="1:8" ht="15.75" customHeight="1">
      <c r="A658" s="176" t="s">
        <v>583</v>
      </c>
      <c r="B658" s="178" t="s">
        <v>514</v>
      </c>
      <c r="C658" s="181">
        <v>5</v>
      </c>
      <c r="D658" s="136" t="s">
        <v>618</v>
      </c>
      <c r="E658" s="426">
        <v>101</v>
      </c>
      <c r="F658" s="426">
        <v>241</v>
      </c>
      <c r="G658" s="157">
        <v>104</v>
      </c>
      <c r="H658" s="157">
        <v>247</v>
      </c>
    </row>
    <row r="659" spans="1:8" ht="15.75" customHeight="1">
      <c r="A659" s="176" t="s">
        <v>583</v>
      </c>
      <c r="B659" s="178" t="s">
        <v>516</v>
      </c>
      <c r="C659" s="181">
        <v>5</v>
      </c>
      <c r="D659" s="136" t="s">
        <v>618</v>
      </c>
      <c r="E659" s="426">
        <v>108</v>
      </c>
      <c r="F659" s="426">
        <v>230</v>
      </c>
      <c r="G659" s="157">
        <v>107</v>
      </c>
      <c r="H659" s="157">
        <v>252</v>
      </c>
    </row>
    <row r="660" spans="1:8" ht="15.75" customHeight="1">
      <c r="A660" s="176" t="s">
        <v>583</v>
      </c>
      <c r="B660" s="178" t="s">
        <v>517</v>
      </c>
      <c r="C660" s="181">
        <v>5</v>
      </c>
      <c r="D660" s="136" t="s">
        <v>618</v>
      </c>
      <c r="E660" s="426">
        <v>48</v>
      </c>
      <c r="F660" s="426">
        <v>114</v>
      </c>
      <c r="G660" s="157">
        <v>48</v>
      </c>
      <c r="H660" s="157">
        <v>109</v>
      </c>
    </row>
    <row r="661" spans="1:8" ht="15.75" customHeight="1">
      <c r="A661" s="176" t="s">
        <v>583</v>
      </c>
      <c r="B661" s="178" t="s">
        <v>518</v>
      </c>
      <c r="C661" s="181">
        <v>5</v>
      </c>
      <c r="D661" s="136" t="s">
        <v>618</v>
      </c>
      <c r="E661" s="426">
        <v>31</v>
      </c>
      <c r="F661" s="426">
        <v>80</v>
      </c>
      <c r="G661" s="157">
        <v>29</v>
      </c>
      <c r="H661" s="157">
        <v>75</v>
      </c>
    </row>
    <row r="662" spans="1:8" ht="15.75" customHeight="1">
      <c r="A662" s="176" t="s">
        <v>583</v>
      </c>
      <c r="B662" s="178" t="s">
        <v>535</v>
      </c>
      <c r="C662" s="181">
        <v>5</v>
      </c>
      <c r="D662" s="136" t="s">
        <v>618</v>
      </c>
      <c r="E662" s="426">
        <v>114</v>
      </c>
      <c r="F662" s="426">
        <v>355</v>
      </c>
      <c r="G662" s="157">
        <v>110</v>
      </c>
      <c r="H662" s="157">
        <v>366</v>
      </c>
    </row>
    <row r="663" spans="1:8" ht="15.75" customHeight="1">
      <c r="A663" s="176" t="s">
        <v>584</v>
      </c>
      <c r="B663" s="178" t="s">
        <v>501</v>
      </c>
      <c r="C663" s="181">
        <v>5</v>
      </c>
      <c r="D663" s="136" t="s">
        <v>618</v>
      </c>
      <c r="E663" s="426">
        <v>81</v>
      </c>
      <c r="F663" s="426">
        <v>185</v>
      </c>
      <c r="G663" s="157">
        <v>82</v>
      </c>
      <c r="H663" s="157">
        <v>193</v>
      </c>
    </row>
    <row r="664" spans="1:8" ht="15.75" customHeight="1" thickBot="1">
      <c r="A664" s="177" t="s">
        <v>584</v>
      </c>
      <c r="B664" s="179" t="s">
        <v>514</v>
      </c>
      <c r="C664" s="182">
        <v>5</v>
      </c>
      <c r="D664" s="172" t="s">
        <v>618</v>
      </c>
      <c r="E664" s="428">
        <v>79</v>
      </c>
      <c r="F664" s="428">
        <v>179</v>
      </c>
      <c r="G664" s="170">
        <v>77</v>
      </c>
      <c r="H664" s="170">
        <v>173</v>
      </c>
    </row>
    <row r="665" spans="1:8" ht="15.75" customHeight="1">
      <c r="A665" s="176" t="s">
        <v>584</v>
      </c>
      <c r="B665" s="178" t="s">
        <v>516</v>
      </c>
      <c r="C665" s="181">
        <v>5</v>
      </c>
      <c r="D665" s="136" t="s">
        <v>618</v>
      </c>
      <c r="E665" s="426">
        <v>97</v>
      </c>
      <c r="F665" s="426">
        <v>224</v>
      </c>
      <c r="G665" s="159">
        <v>95</v>
      </c>
      <c r="H665" s="159">
        <v>250</v>
      </c>
    </row>
    <row r="666" spans="1:8" ht="15.75" customHeight="1">
      <c r="A666" s="176" t="s">
        <v>584</v>
      </c>
      <c r="B666" s="178" t="s">
        <v>517</v>
      </c>
      <c r="C666" s="181">
        <v>5</v>
      </c>
      <c r="D666" s="136" t="s">
        <v>618</v>
      </c>
      <c r="E666" s="426">
        <v>45</v>
      </c>
      <c r="F666" s="426">
        <v>117</v>
      </c>
      <c r="G666" s="157">
        <v>47</v>
      </c>
      <c r="H666" s="157">
        <v>136</v>
      </c>
    </row>
    <row r="667" spans="1:8" ht="15.75" customHeight="1">
      <c r="A667" s="176" t="s">
        <v>584</v>
      </c>
      <c r="B667" s="178" t="s">
        <v>518</v>
      </c>
      <c r="C667" s="181">
        <v>5</v>
      </c>
      <c r="D667" s="136" t="s">
        <v>618</v>
      </c>
      <c r="E667" s="426">
        <v>23</v>
      </c>
      <c r="F667" s="426">
        <v>64</v>
      </c>
      <c r="G667" s="157">
        <v>22</v>
      </c>
      <c r="H667" s="157">
        <v>56</v>
      </c>
    </row>
    <row r="668" spans="1:8" ht="15.75" customHeight="1">
      <c r="A668" s="176" t="s">
        <v>584</v>
      </c>
      <c r="B668" s="178" t="s">
        <v>535</v>
      </c>
      <c r="C668" s="181">
        <v>5</v>
      </c>
      <c r="D668" s="136" t="s">
        <v>618</v>
      </c>
      <c r="E668" s="426">
        <v>59</v>
      </c>
      <c r="F668" s="426">
        <v>176</v>
      </c>
      <c r="G668" s="157">
        <v>56</v>
      </c>
      <c r="H668" s="157">
        <v>176</v>
      </c>
    </row>
    <row r="669" spans="1:8" ht="15.75" customHeight="1">
      <c r="A669" s="176" t="s">
        <v>585</v>
      </c>
      <c r="B669" s="178" t="s">
        <v>501</v>
      </c>
      <c r="C669" s="181">
        <v>5</v>
      </c>
      <c r="D669" s="136" t="s">
        <v>618</v>
      </c>
      <c r="E669" s="426">
        <v>109</v>
      </c>
      <c r="F669" s="426">
        <v>242</v>
      </c>
      <c r="G669" s="157">
        <v>110</v>
      </c>
      <c r="H669" s="157">
        <v>266</v>
      </c>
    </row>
    <row r="670" spans="1:8" ht="15.75" customHeight="1">
      <c r="A670" s="176" t="s">
        <v>585</v>
      </c>
      <c r="B670" s="178" t="s">
        <v>514</v>
      </c>
      <c r="C670" s="181">
        <v>5</v>
      </c>
      <c r="D670" s="136" t="s">
        <v>618</v>
      </c>
      <c r="E670" s="426">
        <v>56</v>
      </c>
      <c r="F670" s="426">
        <v>123</v>
      </c>
      <c r="G670" s="157">
        <v>61</v>
      </c>
      <c r="H670" s="157">
        <v>133</v>
      </c>
    </row>
    <row r="671" spans="1:8" ht="15.75" customHeight="1">
      <c r="A671" s="176" t="s">
        <v>585</v>
      </c>
      <c r="B671" s="178" t="s">
        <v>516</v>
      </c>
      <c r="C671" s="181">
        <v>5</v>
      </c>
      <c r="D671" s="136" t="s">
        <v>618</v>
      </c>
      <c r="E671" s="426">
        <v>97</v>
      </c>
      <c r="F671" s="426">
        <v>214</v>
      </c>
      <c r="G671" s="157">
        <v>93</v>
      </c>
      <c r="H671" s="157">
        <v>210</v>
      </c>
    </row>
    <row r="672" spans="1:8" ht="15.75" customHeight="1">
      <c r="A672" s="176" t="s">
        <v>585</v>
      </c>
      <c r="B672" s="178" t="s">
        <v>517</v>
      </c>
      <c r="C672" s="181">
        <v>5</v>
      </c>
      <c r="D672" s="136" t="s">
        <v>618</v>
      </c>
      <c r="E672" s="426">
        <v>81</v>
      </c>
      <c r="F672" s="426">
        <v>188</v>
      </c>
      <c r="G672" s="157">
        <v>72</v>
      </c>
      <c r="H672" s="157">
        <v>167</v>
      </c>
    </row>
    <row r="673" spans="1:8" ht="15.75" customHeight="1">
      <c r="A673" s="176" t="s">
        <v>585</v>
      </c>
      <c r="B673" s="178" t="s">
        <v>518</v>
      </c>
      <c r="C673" s="181">
        <v>5</v>
      </c>
      <c r="D673" s="136" t="s">
        <v>618</v>
      </c>
      <c r="E673" s="426">
        <v>35</v>
      </c>
      <c r="F673" s="426">
        <v>83</v>
      </c>
      <c r="G673" s="157">
        <v>36</v>
      </c>
      <c r="H673" s="157">
        <v>94</v>
      </c>
    </row>
    <row r="674" spans="1:8" ht="15.75" customHeight="1">
      <c r="A674" s="176" t="s">
        <v>585</v>
      </c>
      <c r="B674" s="178" t="s">
        <v>535</v>
      </c>
      <c r="C674" s="181">
        <v>5</v>
      </c>
      <c r="D674" s="136" t="s">
        <v>618</v>
      </c>
      <c r="E674" s="426">
        <v>58</v>
      </c>
      <c r="F674" s="426">
        <v>178</v>
      </c>
      <c r="G674" s="157">
        <v>56</v>
      </c>
      <c r="H674" s="157">
        <v>198</v>
      </c>
    </row>
    <row r="675" spans="1:8" ht="15.75" customHeight="1">
      <c r="A675" s="176" t="s">
        <v>586</v>
      </c>
      <c r="B675" s="178" t="s">
        <v>501</v>
      </c>
      <c r="C675" s="181">
        <v>5</v>
      </c>
      <c r="D675" s="136" t="s">
        <v>618</v>
      </c>
      <c r="E675" s="426">
        <v>124</v>
      </c>
      <c r="F675" s="426">
        <v>264</v>
      </c>
      <c r="G675" s="157">
        <v>112</v>
      </c>
      <c r="H675" s="157">
        <v>246</v>
      </c>
    </row>
    <row r="676" spans="1:8" ht="15.75" customHeight="1">
      <c r="A676" s="176" t="s">
        <v>586</v>
      </c>
      <c r="B676" s="178" t="s">
        <v>514</v>
      </c>
      <c r="C676" s="181">
        <v>5</v>
      </c>
      <c r="D676" s="136" t="s">
        <v>618</v>
      </c>
      <c r="E676" s="426">
        <v>26</v>
      </c>
      <c r="F676" s="426">
        <v>56</v>
      </c>
      <c r="G676" s="157">
        <v>25</v>
      </c>
      <c r="H676" s="157">
        <v>59</v>
      </c>
    </row>
    <row r="677" spans="1:8" ht="15.75" customHeight="1">
      <c r="A677" s="176" t="s">
        <v>586</v>
      </c>
      <c r="B677" s="178" t="s">
        <v>516</v>
      </c>
      <c r="C677" s="181">
        <v>5</v>
      </c>
      <c r="D677" s="136" t="s">
        <v>618</v>
      </c>
      <c r="E677" s="426">
        <v>71</v>
      </c>
      <c r="F677" s="426">
        <v>161</v>
      </c>
      <c r="G677" s="157">
        <v>66</v>
      </c>
      <c r="H677" s="157">
        <v>163</v>
      </c>
    </row>
    <row r="678" spans="1:8" ht="15.75" customHeight="1">
      <c r="A678" s="176" t="s">
        <v>586</v>
      </c>
      <c r="B678" s="178" t="s">
        <v>517</v>
      </c>
      <c r="C678" s="181">
        <v>5</v>
      </c>
      <c r="D678" s="136" t="s">
        <v>618</v>
      </c>
      <c r="E678" s="426">
        <v>116</v>
      </c>
      <c r="F678" s="426">
        <v>299</v>
      </c>
      <c r="G678" s="157">
        <v>108</v>
      </c>
      <c r="H678" s="157">
        <v>280</v>
      </c>
    </row>
    <row r="679" spans="1:8" ht="15.75" customHeight="1">
      <c r="A679" s="176" t="s">
        <v>586</v>
      </c>
      <c r="B679" s="178" t="s">
        <v>518</v>
      </c>
      <c r="C679" s="181">
        <v>5</v>
      </c>
      <c r="D679" s="136" t="s">
        <v>618</v>
      </c>
      <c r="E679" s="426">
        <v>33</v>
      </c>
      <c r="F679" s="426">
        <v>92</v>
      </c>
      <c r="G679" s="157">
        <v>25</v>
      </c>
      <c r="H679" s="157">
        <v>67</v>
      </c>
    </row>
    <row r="680" spans="1:8" ht="15.75" customHeight="1">
      <c r="A680" s="176" t="s">
        <v>586</v>
      </c>
      <c r="B680" s="178" t="s">
        <v>535</v>
      </c>
      <c r="C680" s="181">
        <v>5</v>
      </c>
      <c r="D680" s="136" t="s">
        <v>618</v>
      </c>
      <c r="E680" s="426">
        <v>65</v>
      </c>
      <c r="F680" s="426">
        <v>192</v>
      </c>
      <c r="G680" s="157">
        <v>65</v>
      </c>
      <c r="H680" s="157">
        <v>207</v>
      </c>
    </row>
    <row r="681" spans="1:8" ht="15.75" customHeight="1">
      <c r="A681" s="176" t="s">
        <v>587</v>
      </c>
      <c r="B681" s="178" t="s">
        <v>501</v>
      </c>
      <c r="C681" s="181">
        <v>5</v>
      </c>
      <c r="D681" s="136" t="s">
        <v>618</v>
      </c>
      <c r="E681" s="426">
        <v>113</v>
      </c>
      <c r="F681" s="426">
        <v>232</v>
      </c>
      <c r="G681" s="157">
        <v>115</v>
      </c>
      <c r="H681" s="157">
        <v>234</v>
      </c>
    </row>
    <row r="682" spans="1:8" ht="15.75" customHeight="1">
      <c r="A682" s="176" t="s">
        <v>587</v>
      </c>
      <c r="B682" s="178" t="s">
        <v>514</v>
      </c>
      <c r="C682" s="181">
        <v>5</v>
      </c>
      <c r="D682" s="136" t="s">
        <v>618</v>
      </c>
      <c r="E682" s="426">
        <v>88</v>
      </c>
      <c r="F682" s="426">
        <v>200</v>
      </c>
      <c r="G682" s="157">
        <v>83</v>
      </c>
      <c r="H682" s="157">
        <v>188</v>
      </c>
    </row>
    <row r="683" spans="1:8" ht="15.75" customHeight="1">
      <c r="A683" s="176" t="s">
        <v>587</v>
      </c>
      <c r="B683" s="178" t="s">
        <v>516</v>
      </c>
      <c r="C683" s="181">
        <v>5</v>
      </c>
      <c r="D683" s="136" t="s">
        <v>618</v>
      </c>
      <c r="E683" s="426">
        <v>76</v>
      </c>
      <c r="F683" s="426">
        <v>174</v>
      </c>
      <c r="G683" s="157">
        <v>77</v>
      </c>
      <c r="H683" s="157">
        <v>190</v>
      </c>
    </row>
    <row r="684" spans="1:8" ht="15.75" customHeight="1">
      <c r="A684" s="176" t="s">
        <v>587</v>
      </c>
      <c r="B684" s="178" t="s">
        <v>517</v>
      </c>
      <c r="C684" s="181">
        <v>5</v>
      </c>
      <c r="D684" s="136" t="s">
        <v>618</v>
      </c>
      <c r="E684" s="426">
        <v>87</v>
      </c>
      <c r="F684" s="426">
        <v>202</v>
      </c>
      <c r="G684" s="157">
        <v>87</v>
      </c>
      <c r="H684" s="157">
        <v>220</v>
      </c>
    </row>
    <row r="685" spans="1:8" ht="15.75" customHeight="1">
      <c r="A685" s="176" t="s">
        <v>587</v>
      </c>
      <c r="B685" s="178" t="s">
        <v>518</v>
      </c>
      <c r="C685" s="181">
        <v>5</v>
      </c>
      <c r="D685" s="136" t="s">
        <v>618</v>
      </c>
      <c r="E685" s="426">
        <v>26</v>
      </c>
      <c r="F685" s="426">
        <v>75</v>
      </c>
      <c r="G685" s="157">
        <v>28</v>
      </c>
      <c r="H685" s="157">
        <v>73</v>
      </c>
    </row>
    <row r="686" spans="1:8" ht="15.75" customHeight="1">
      <c r="A686" s="176" t="s">
        <v>587</v>
      </c>
      <c r="B686" s="178" t="s">
        <v>535</v>
      </c>
      <c r="C686" s="181">
        <v>5</v>
      </c>
      <c r="D686" s="136" t="s">
        <v>618</v>
      </c>
      <c r="E686" s="426">
        <v>79</v>
      </c>
      <c r="F686" s="426">
        <v>221</v>
      </c>
      <c r="G686" s="157">
        <v>76</v>
      </c>
      <c r="H686" s="157">
        <v>234</v>
      </c>
    </row>
    <row r="687" spans="1:8" ht="15.75" customHeight="1">
      <c r="A687" s="176" t="s">
        <v>588</v>
      </c>
      <c r="B687" s="178" t="s">
        <v>501</v>
      </c>
      <c r="C687" s="181">
        <v>5</v>
      </c>
      <c r="D687" s="136" t="s">
        <v>618</v>
      </c>
      <c r="E687" s="426">
        <v>162</v>
      </c>
      <c r="F687" s="426">
        <v>373</v>
      </c>
      <c r="G687" s="157">
        <v>110</v>
      </c>
      <c r="H687" s="157">
        <v>278</v>
      </c>
    </row>
    <row r="688" spans="1:8" ht="15.75" customHeight="1">
      <c r="A688" s="176" t="s">
        <v>588</v>
      </c>
      <c r="B688" s="178" t="s">
        <v>514</v>
      </c>
      <c r="C688" s="181">
        <v>5</v>
      </c>
      <c r="D688" s="136" t="s">
        <v>618</v>
      </c>
      <c r="E688" s="426">
        <v>127</v>
      </c>
      <c r="F688" s="426">
        <v>293</v>
      </c>
      <c r="G688" s="159">
        <v>131</v>
      </c>
      <c r="H688" s="159">
        <v>302</v>
      </c>
    </row>
    <row r="689" spans="1:8" ht="15.75" customHeight="1">
      <c r="A689" s="176" t="s">
        <v>588</v>
      </c>
      <c r="B689" s="178" t="s">
        <v>516</v>
      </c>
      <c r="C689" s="181">
        <v>5</v>
      </c>
      <c r="D689" s="136" t="s">
        <v>618</v>
      </c>
      <c r="E689" s="426">
        <v>76</v>
      </c>
      <c r="F689" s="426">
        <v>154</v>
      </c>
      <c r="G689" s="159">
        <v>72</v>
      </c>
      <c r="H689" s="159">
        <v>165</v>
      </c>
    </row>
    <row r="690" spans="1:8" ht="15.75" customHeight="1">
      <c r="A690" s="176" t="s">
        <v>588</v>
      </c>
      <c r="B690" s="178" t="s">
        <v>517</v>
      </c>
      <c r="C690" s="181">
        <v>5</v>
      </c>
      <c r="D690" s="136" t="s">
        <v>618</v>
      </c>
      <c r="E690" s="426">
        <v>108</v>
      </c>
      <c r="F690" s="426">
        <v>241</v>
      </c>
      <c r="G690" s="157">
        <v>99</v>
      </c>
      <c r="H690" s="157">
        <v>249</v>
      </c>
    </row>
    <row r="691" spans="1:8" ht="15.75" customHeight="1">
      <c r="A691" s="176" t="s">
        <v>588</v>
      </c>
      <c r="B691" s="178" t="s">
        <v>518</v>
      </c>
      <c r="C691" s="181">
        <v>5</v>
      </c>
      <c r="D691" s="136" t="s">
        <v>618</v>
      </c>
      <c r="E691" s="426">
        <v>29</v>
      </c>
      <c r="F691" s="426">
        <v>72</v>
      </c>
      <c r="G691" s="157">
        <v>29</v>
      </c>
      <c r="H691" s="157">
        <v>80</v>
      </c>
    </row>
    <row r="692" spans="1:8" ht="15.75" customHeight="1">
      <c r="A692" s="176" t="s">
        <v>588</v>
      </c>
      <c r="B692" s="178" t="s">
        <v>535</v>
      </c>
      <c r="C692" s="181">
        <v>5</v>
      </c>
      <c r="D692" s="136" t="s">
        <v>618</v>
      </c>
      <c r="E692" s="426">
        <v>70</v>
      </c>
      <c r="F692" s="426">
        <v>191</v>
      </c>
      <c r="G692" s="157">
        <v>73</v>
      </c>
      <c r="H692" s="157">
        <v>214</v>
      </c>
    </row>
    <row r="693" spans="1:8" ht="15.75" customHeight="1">
      <c r="A693" s="176" t="s">
        <v>589</v>
      </c>
      <c r="B693" s="178" t="s">
        <v>501</v>
      </c>
      <c r="C693" s="181">
        <v>5</v>
      </c>
      <c r="D693" s="136" t="s">
        <v>618</v>
      </c>
      <c r="E693" s="426">
        <v>100</v>
      </c>
      <c r="F693" s="426">
        <v>206</v>
      </c>
      <c r="G693" s="157">
        <v>103</v>
      </c>
      <c r="H693" s="157">
        <v>229</v>
      </c>
    </row>
    <row r="694" spans="1:8" ht="15.75" customHeight="1">
      <c r="A694" s="176" t="s">
        <v>589</v>
      </c>
      <c r="B694" s="178" t="s">
        <v>514</v>
      </c>
      <c r="C694" s="181">
        <v>5</v>
      </c>
      <c r="D694" s="136" t="s">
        <v>618</v>
      </c>
      <c r="E694" s="426">
        <v>91</v>
      </c>
      <c r="F694" s="426">
        <v>204</v>
      </c>
      <c r="G694" s="157">
        <v>96</v>
      </c>
      <c r="H694" s="157">
        <v>214</v>
      </c>
    </row>
    <row r="695" spans="1:8" ht="15.75" customHeight="1">
      <c r="A695" s="176" t="s">
        <v>589</v>
      </c>
      <c r="B695" s="178" t="s">
        <v>516</v>
      </c>
      <c r="C695" s="181">
        <v>5</v>
      </c>
      <c r="D695" s="136" t="s">
        <v>618</v>
      </c>
      <c r="E695" s="426">
        <v>88</v>
      </c>
      <c r="F695" s="426">
        <v>184</v>
      </c>
      <c r="G695" s="157">
        <v>82</v>
      </c>
      <c r="H695" s="157">
        <v>188</v>
      </c>
    </row>
    <row r="696" spans="1:8" ht="15.75" customHeight="1">
      <c r="A696" s="176" t="s">
        <v>589</v>
      </c>
      <c r="B696" s="178" t="s">
        <v>517</v>
      </c>
      <c r="C696" s="181">
        <v>5</v>
      </c>
      <c r="D696" s="136" t="s">
        <v>618</v>
      </c>
      <c r="E696" s="426">
        <v>73</v>
      </c>
      <c r="F696" s="426">
        <v>160</v>
      </c>
      <c r="G696" s="157">
        <v>74</v>
      </c>
      <c r="H696" s="157">
        <v>169</v>
      </c>
    </row>
    <row r="697" spans="1:8" ht="15.75" customHeight="1">
      <c r="A697" s="176" t="s">
        <v>589</v>
      </c>
      <c r="B697" s="178" t="s">
        <v>518</v>
      </c>
      <c r="C697" s="181">
        <v>5</v>
      </c>
      <c r="D697" s="136" t="s">
        <v>618</v>
      </c>
      <c r="E697" s="426">
        <v>21</v>
      </c>
      <c r="F697" s="426">
        <v>47</v>
      </c>
      <c r="G697" s="157">
        <v>24</v>
      </c>
      <c r="H697" s="157">
        <v>52</v>
      </c>
    </row>
    <row r="698" spans="1:8" ht="15.75" customHeight="1">
      <c r="A698" s="176" t="s">
        <v>589</v>
      </c>
      <c r="B698" s="178" t="s">
        <v>535</v>
      </c>
      <c r="C698" s="181">
        <v>5</v>
      </c>
      <c r="D698" s="136" t="s">
        <v>618</v>
      </c>
      <c r="E698" s="426">
        <v>69</v>
      </c>
      <c r="F698" s="426">
        <v>192</v>
      </c>
      <c r="G698" s="157">
        <v>67</v>
      </c>
      <c r="H698" s="157">
        <v>203</v>
      </c>
    </row>
    <row r="699" spans="1:8" ht="15.75" customHeight="1">
      <c r="A699" s="176" t="s">
        <v>590</v>
      </c>
      <c r="B699" s="178" t="s">
        <v>501</v>
      </c>
      <c r="C699" s="181">
        <v>5</v>
      </c>
      <c r="D699" s="136" t="s">
        <v>618</v>
      </c>
      <c r="E699" s="426">
        <v>85</v>
      </c>
      <c r="F699" s="426">
        <v>211</v>
      </c>
      <c r="G699" s="157">
        <v>87</v>
      </c>
      <c r="H699" s="157">
        <v>221</v>
      </c>
    </row>
    <row r="700" spans="1:8" ht="15.75" customHeight="1">
      <c r="A700" s="176" t="s">
        <v>590</v>
      </c>
      <c r="B700" s="178" t="s">
        <v>514</v>
      </c>
      <c r="C700" s="181">
        <v>5</v>
      </c>
      <c r="D700" s="136" t="s">
        <v>618</v>
      </c>
      <c r="E700" s="426">
        <v>82</v>
      </c>
      <c r="F700" s="426">
        <v>194</v>
      </c>
      <c r="G700" s="157">
        <v>79</v>
      </c>
      <c r="H700" s="157">
        <v>197</v>
      </c>
    </row>
    <row r="701" spans="1:8" ht="15.75" customHeight="1">
      <c r="A701" s="176" t="s">
        <v>590</v>
      </c>
      <c r="B701" s="178" t="s">
        <v>516</v>
      </c>
      <c r="C701" s="181">
        <v>5</v>
      </c>
      <c r="D701" s="136" t="s">
        <v>618</v>
      </c>
      <c r="E701" s="426">
        <v>74</v>
      </c>
      <c r="F701" s="426">
        <v>182</v>
      </c>
      <c r="G701" s="157">
        <v>77</v>
      </c>
      <c r="H701" s="157">
        <v>193</v>
      </c>
    </row>
    <row r="702" spans="1:8" ht="15.75" customHeight="1">
      <c r="A702" s="176" t="s">
        <v>590</v>
      </c>
      <c r="B702" s="178" t="s">
        <v>517</v>
      </c>
      <c r="C702" s="181">
        <v>5</v>
      </c>
      <c r="D702" s="136" t="s">
        <v>618</v>
      </c>
      <c r="E702" s="426">
        <v>49</v>
      </c>
      <c r="F702" s="426">
        <v>112</v>
      </c>
      <c r="G702" s="157">
        <v>49</v>
      </c>
      <c r="H702" s="157">
        <v>119</v>
      </c>
    </row>
    <row r="703" spans="1:8" ht="15.75" customHeight="1">
      <c r="A703" s="176" t="s">
        <v>590</v>
      </c>
      <c r="B703" s="178" t="s">
        <v>518</v>
      </c>
      <c r="C703" s="181">
        <v>5</v>
      </c>
      <c r="D703" s="136" t="s">
        <v>618</v>
      </c>
      <c r="E703" s="426">
        <v>29</v>
      </c>
      <c r="F703" s="426">
        <v>73</v>
      </c>
      <c r="G703" s="157">
        <v>29</v>
      </c>
      <c r="H703" s="157">
        <v>73</v>
      </c>
    </row>
    <row r="704" spans="1:8" ht="15.75" customHeight="1">
      <c r="A704" s="176" t="s">
        <v>590</v>
      </c>
      <c r="B704" s="178" t="s">
        <v>535</v>
      </c>
      <c r="C704" s="181">
        <v>5</v>
      </c>
      <c r="D704" s="136" t="s">
        <v>618</v>
      </c>
      <c r="E704" s="426">
        <v>49</v>
      </c>
      <c r="F704" s="426">
        <v>160</v>
      </c>
      <c r="G704" s="157">
        <v>49</v>
      </c>
      <c r="H704" s="157">
        <v>165</v>
      </c>
    </row>
    <row r="705" spans="1:8" ht="15.75" customHeight="1">
      <c r="A705" s="176" t="s">
        <v>591</v>
      </c>
      <c r="B705" s="178" t="s">
        <v>501</v>
      </c>
      <c r="C705" s="181">
        <v>5</v>
      </c>
      <c r="D705" s="136" t="s">
        <v>618</v>
      </c>
      <c r="E705" s="426">
        <v>153</v>
      </c>
      <c r="F705" s="426">
        <v>338</v>
      </c>
      <c r="G705" s="159">
        <v>139</v>
      </c>
      <c r="H705" s="159">
        <v>344</v>
      </c>
    </row>
    <row r="706" spans="1:8" ht="15.75" customHeight="1">
      <c r="A706" s="176" t="s">
        <v>591</v>
      </c>
      <c r="B706" s="178" t="s">
        <v>514</v>
      </c>
      <c r="C706" s="181">
        <v>5</v>
      </c>
      <c r="D706" s="136" t="s">
        <v>618</v>
      </c>
      <c r="E706" s="426">
        <v>98</v>
      </c>
      <c r="F706" s="426">
        <v>218</v>
      </c>
      <c r="G706" s="157">
        <v>97</v>
      </c>
      <c r="H706" s="157">
        <v>227</v>
      </c>
    </row>
    <row r="707" spans="1:8" ht="15.75" customHeight="1">
      <c r="A707" s="176" t="s">
        <v>591</v>
      </c>
      <c r="B707" s="178" t="s">
        <v>516</v>
      </c>
      <c r="C707" s="181">
        <v>5</v>
      </c>
      <c r="D707" s="136" t="s">
        <v>618</v>
      </c>
      <c r="E707" s="426">
        <v>71</v>
      </c>
      <c r="F707" s="426">
        <v>170</v>
      </c>
      <c r="G707" s="157">
        <v>63</v>
      </c>
      <c r="H707" s="157">
        <v>162</v>
      </c>
    </row>
    <row r="708" spans="1:8" ht="15.75" customHeight="1">
      <c r="A708" s="176" t="s">
        <v>591</v>
      </c>
      <c r="B708" s="178" t="s">
        <v>517</v>
      </c>
      <c r="C708" s="181">
        <v>5</v>
      </c>
      <c r="D708" s="136" t="s">
        <v>618</v>
      </c>
      <c r="E708" s="426">
        <v>99</v>
      </c>
      <c r="F708" s="426">
        <v>222</v>
      </c>
      <c r="G708" s="157">
        <v>97</v>
      </c>
      <c r="H708" s="157">
        <v>238</v>
      </c>
    </row>
    <row r="709" spans="1:8" ht="15.75" customHeight="1">
      <c r="A709" s="176" t="s">
        <v>591</v>
      </c>
      <c r="B709" s="178" t="s">
        <v>518</v>
      </c>
      <c r="C709" s="181">
        <v>5</v>
      </c>
      <c r="D709" s="136" t="s">
        <v>618</v>
      </c>
      <c r="E709" s="426">
        <v>26</v>
      </c>
      <c r="F709" s="426">
        <v>60</v>
      </c>
      <c r="G709" s="157">
        <v>11</v>
      </c>
      <c r="H709" s="157">
        <v>28</v>
      </c>
    </row>
    <row r="710" spans="1:8" ht="15.75" customHeight="1">
      <c r="A710" s="176" t="s">
        <v>591</v>
      </c>
      <c r="B710" s="178" t="s">
        <v>535</v>
      </c>
      <c r="C710" s="181">
        <v>5</v>
      </c>
      <c r="D710" s="136" t="s">
        <v>618</v>
      </c>
      <c r="E710" s="426">
        <v>24</v>
      </c>
      <c r="F710" s="426">
        <v>72</v>
      </c>
      <c r="G710" s="157">
        <v>26</v>
      </c>
      <c r="H710" s="157">
        <v>81</v>
      </c>
    </row>
    <row r="711" spans="1:8" ht="15.75" customHeight="1">
      <c r="A711" s="176" t="s">
        <v>592</v>
      </c>
      <c r="B711" s="178" t="s">
        <v>501</v>
      </c>
      <c r="C711" s="181">
        <v>5</v>
      </c>
      <c r="D711" s="136" t="s">
        <v>618</v>
      </c>
      <c r="E711" s="426">
        <v>118</v>
      </c>
      <c r="F711" s="426">
        <v>259</v>
      </c>
      <c r="G711" s="157">
        <v>118</v>
      </c>
      <c r="H711" s="157">
        <v>287</v>
      </c>
    </row>
    <row r="712" spans="1:8" ht="15.75" customHeight="1">
      <c r="A712" s="176" t="s">
        <v>592</v>
      </c>
      <c r="B712" s="178" t="s">
        <v>514</v>
      </c>
      <c r="C712" s="181">
        <v>5</v>
      </c>
      <c r="D712" s="136" t="s">
        <v>618</v>
      </c>
      <c r="E712" s="426">
        <v>94</v>
      </c>
      <c r="F712" s="426">
        <v>209</v>
      </c>
      <c r="G712" s="157">
        <v>78</v>
      </c>
      <c r="H712" s="157">
        <v>190</v>
      </c>
    </row>
    <row r="713" spans="1:8" ht="15.75" customHeight="1">
      <c r="A713" s="176" t="s">
        <v>592</v>
      </c>
      <c r="B713" s="178" t="s">
        <v>516</v>
      </c>
      <c r="C713" s="181">
        <v>5</v>
      </c>
      <c r="D713" s="136" t="s">
        <v>618</v>
      </c>
      <c r="E713" s="426">
        <v>50</v>
      </c>
      <c r="F713" s="426">
        <v>121</v>
      </c>
      <c r="G713" s="157">
        <v>56</v>
      </c>
      <c r="H713" s="157">
        <v>142</v>
      </c>
    </row>
    <row r="714" spans="1:8" ht="15.75" customHeight="1">
      <c r="A714" s="176" t="s">
        <v>592</v>
      </c>
      <c r="B714" s="178" t="s">
        <v>517</v>
      </c>
      <c r="C714" s="181">
        <v>5</v>
      </c>
      <c r="D714" s="136" t="s">
        <v>618</v>
      </c>
      <c r="E714" s="426">
        <v>76</v>
      </c>
      <c r="F714" s="426">
        <v>181</v>
      </c>
      <c r="G714" s="157">
        <v>79</v>
      </c>
      <c r="H714" s="157">
        <v>207</v>
      </c>
    </row>
    <row r="715" spans="1:8" ht="15.75" customHeight="1" thickBot="1">
      <c r="A715" s="177" t="s">
        <v>592</v>
      </c>
      <c r="B715" s="179" t="s">
        <v>518</v>
      </c>
      <c r="C715" s="182">
        <v>5</v>
      </c>
      <c r="D715" s="172" t="s">
        <v>618</v>
      </c>
      <c r="E715" s="428">
        <v>26</v>
      </c>
      <c r="F715" s="428">
        <v>71</v>
      </c>
      <c r="G715" s="170">
        <v>29</v>
      </c>
      <c r="H715" s="170">
        <v>77</v>
      </c>
    </row>
    <row r="716" spans="1:8" ht="15.75" customHeight="1">
      <c r="A716" s="176" t="s">
        <v>593</v>
      </c>
      <c r="B716" s="178" t="s">
        <v>501</v>
      </c>
      <c r="C716" s="181">
        <v>5</v>
      </c>
      <c r="D716" s="136" t="s">
        <v>618</v>
      </c>
      <c r="E716" s="426">
        <v>94</v>
      </c>
      <c r="F716" s="426">
        <v>232</v>
      </c>
      <c r="G716" s="157">
        <v>95</v>
      </c>
      <c r="H716" s="157">
        <v>237</v>
      </c>
    </row>
    <row r="717" spans="1:8" ht="15.75" customHeight="1">
      <c r="A717" s="176" t="s">
        <v>593</v>
      </c>
      <c r="B717" s="178" t="s">
        <v>514</v>
      </c>
      <c r="C717" s="181">
        <v>5</v>
      </c>
      <c r="D717" s="136" t="s">
        <v>618</v>
      </c>
      <c r="E717" s="426">
        <v>84</v>
      </c>
      <c r="F717" s="426">
        <v>189</v>
      </c>
      <c r="G717" s="157">
        <v>91</v>
      </c>
      <c r="H717" s="157">
        <v>215</v>
      </c>
    </row>
    <row r="718" spans="1:8" ht="15.75" customHeight="1">
      <c r="A718" s="176" t="s">
        <v>593</v>
      </c>
      <c r="B718" s="178" t="s">
        <v>516</v>
      </c>
      <c r="C718" s="181">
        <v>5</v>
      </c>
      <c r="D718" s="136" t="s">
        <v>618</v>
      </c>
      <c r="E718" s="426">
        <v>31</v>
      </c>
      <c r="F718" s="426">
        <v>85</v>
      </c>
      <c r="G718" s="157">
        <v>31</v>
      </c>
      <c r="H718" s="157">
        <v>95</v>
      </c>
    </row>
    <row r="719" spans="1:8" ht="15.75" customHeight="1">
      <c r="A719" s="176" t="s">
        <v>593</v>
      </c>
      <c r="B719" s="178" t="s">
        <v>517</v>
      </c>
      <c r="C719" s="181">
        <v>5</v>
      </c>
      <c r="D719" s="136" t="s">
        <v>618</v>
      </c>
      <c r="E719" s="426">
        <v>95</v>
      </c>
      <c r="F719" s="426">
        <v>205</v>
      </c>
      <c r="G719" s="157">
        <v>87</v>
      </c>
      <c r="H719" s="157">
        <v>215</v>
      </c>
    </row>
    <row r="720" spans="1:8" ht="15.75" customHeight="1">
      <c r="A720" s="176" t="s">
        <v>593</v>
      </c>
      <c r="B720" s="178" t="s">
        <v>518</v>
      </c>
      <c r="C720" s="181">
        <v>5</v>
      </c>
      <c r="D720" s="136" t="s">
        <v>618</v>
      </c>
      <c r="E720" s="426">
        <v>27</v>
      </c>
      <c r="F720" s="426">
        <v>59</v>
      </c>
      <c r="G720" s="157">
        <v>27</v>
      </c>
      <c r="H720" s="157">
        <v>62</v>
      </c>
    </row>
    <row r="721" spans="1:8" ht="15.75" customHeight="1">
      <c r="A721" s="176" t="s">
        <v>594</v>
      </c>
      <c r="B721" s="178" t="s">
        <v>501</v>
      </c>
      <c r="C721" s="181">
        <v>5</v>
      </c>
      <c r="D721" s="136" t="s">
        <v>618</v>
      </c>
      <c r="E721" s="426">
        <v>104</v>
      </c>
      <c r="F721" s="426">
        <v>230</v>
      </c>
      <c r="G721" s="157">
        <v>100</v>
      </c>
      <c r="H721" s="157">
        <v>247</v>
      </c>
    </row>
    <row r="722" spans="1:8" ht="15.75" customHeight="1">
      <c r="A722" s="176" t="s">
        <v>594</v>
      </c>
      <c r="B722" s="178" t="s">
        <v>514</v>
      </c>
      <c r="C722" s="181">
        <v>5</v>
      </c>
      <c r="D722" s="136" t="s">
        <v>618</v>
      </c>
      <c r="E722" s="426">
        <v>42</v>
      </c>
      <c r="F722" s="426">
        <v>94</v>
      </c>
      <c r="G722" s="157">
        <v>41</v>
      </c>
      <c r="H722" s="157">
        <v>111</v>
      </c>
    </row>
    <row r="723" spans="1:8" ht="15.75" customHeight="1">
      <c r="A723" s="176" t="s">
        <v>594</v>
      </c>
      <c r="B723" s="178" t="s">
        <v>516</v>
      </c>
      <c r="C723" s="181">
        <v>5</v>
      </c>
      <c r="D723" s="136" t="s">
        <v>618</v>
      </c>
      <c r="E723" s="426">
        <v>106</v>
      </c>
      <c r="F723" s="426">
        <v>258</v>
      </c>
      <c r="G723" s="157">
        <v>76</v>
      </c>
      <c r="H723" s="157">
        <v>207</v>
      </c>
    </row>
    <row r="724" spans="1:8" ht="15.75" customHeight="1">
      <c r="A724" s="176" t="s">
        <v>594</v>
      </c>
      <c r="B724" s="178" t="s">
        <v>517</v>
      </c>
      <c r="C724" s="181">
        <v>5</v>
      </c>
      <c r="D724" s="136" t="s">
        <v>618</v>
      </c>
      <c r="E724" s="426">
        <v>103</v>
      </c>
      <c r="F724" s="426">
        <v>284</v>
      </c>
      <c r="G724" s="157">
        <v>103</v>
      </c>
      <c r="H724" s="157">
        <v>299</v>
      </c>
    </row>
    <row r="725" spans="1:8" ht="15.75" customHeight="1">
      <c r="A725" s="176" t="s">
        <v>594</v>
      </c>
      <c r="B725" s="178" t="s">
        <v>518</v>
      </c>
      <c r="C725" s="181">
        <v>5</v>
      </c>
      <c r="D725" s="136" t="s">
        <v>618</v>
      </c>
      <c r="E725" s="426">
        <v>26</v>
      </c>
      <c r="F725" s="426">
        <v>61</v>
      </c>
      <c r="G725" s="157">
        <v>26</v>
      </c>
      <c r="H725" s="157">
        <v>72</v>
      </c>
    </row>
    <row r="726" spans="1:8" ht="15.75" customHeight="1">
      <c r="A726" s="176" t="s">
        <v>595</v>
      </c>
      <c r="B726" s="178" t="s">
        <v>501</v>
      </c>
      <c r="C726" s="181">
        <v>5</v>
      </c>
      <c r="D726" s="136" t="s">
        <v>618</v>
      </c>
      <c r="E726" s="426">
        <v>93</v>
      </c>
      <c r="F726" s="426">
        <v>209</v>
      </c>
      <c r="G726" s="157">
        <v>95</v>
      </c>
      <c r="H726" s="157">
        <v>246</v>
      </c>
    </row>
    <row r="727" spans="1:8" ht="15.75" customHeight="1">
      <c r="A727" s="176" t="s">
        <v>595</v>
      </c>
      <c r="B727" s="178" t="s">
        <v>514</v>
      </c>
      <c r="C727" s="181">
        <v>5</v>
      </c>
      <c r="D727" s="136" t="s">
        <v>618</v>
      </c>
      <c r="E727" s="426">
        <v>88</v>
      </c>
      <c r="F727" s="426">
        <v>207</v>
      </c>
      <c r="G727" s="157">
        <v>81</v>
      </c>
      <c r="H727" s="157">
        <v>206</v>
      </c>
    </row>
    <row r="728" spans="1:8" ht="15.75" customHeight="1">
      <c r="A728" s="176" t="s">
        <v>595</v>
      </c>
      <c r="B728" s="178" t="s">
        <v>516</v>
      </c>
      <c r="C728" s="181">
        <v>5</v>
      </c>
      <c r="D728" s="136" t="s">
        <v>618</v>
      </c>
      <c r="E728" s="426">
        <v>75</v>
      </c>
      <c r="F728" s="426">
        <v>175</v>
      </c>
      <c r="G728" s="157">
        <v>71</v>
      </c>
      <c r="H728" s="157">
        <v>186</v>
      </c>
    </row>
    <row r="729" spans="1:8" ht="15.75" customHeight="1">
      <c r="A729" s="176" t="s">
        <v>595</v>
      </c>
      <c r="B729" s="178" t="s">
        <v>517</v>
      </c>
      <c r="C729" s="181">
        <v>5</v>
      </c>
      <c r="D729" s="136" t="s">
        <v>618</v>
      </c>
      <c r="E729" s="426">
        <v>60</v>
      </c>
      <c r="F729" s="426">
        <v>172</v>
      </c>
      <c r="G729" s="157">
        <v>59</v>
      </c>
      <c r="H729" s="157">
        <v>175</v>
      </c>
    </row>
    <row r="730" spans="1:8" ht="15.75" customHeight="1">
      <c r="A730" s="176" t="s">
        <v>595</v>
      </c>
      <c r="B730" s="178" t="s">
        <v>518</v>
      </c>
      <c r="C730" s="181">
        <v>5</v>
      </c>
      <c r="D730" s="136" t="s">
        <v>618</v>
      </c>
      <c r="E730" s="426">
        <v>31</v>
      </c>
      <c r="F730" s="426">
        <v>85</v>
      </c>
      <c r="G730" s="157">
        <v>32</v>
      </c>
      <c r="H730" s="157">
        <v>85</v>
      </c>
    </row>
    <row r="731" spans="1:8" ht="15.75" customHeight="1">
      <c r="A731" s="176" t="s">
        <v>596</v>
      </c>
      <c r="B731" s="178" t="s">
        <v>501</v>
      </c>
      <c r="C731" s="181">
        <v>5</v>
      </c>
      <c r="D731" s="136" t="s">
        <v>618</v>
      </c>
      <c r="E731" s="426">
        <v>104</v>
      </c>
      <c r="F731" s="426">
        <v>209</v>
      </c>
      <c r="G731" s="157">
        <v>96</v>
      </c>
      <c r="H731" s="157">
        <v>205</v>
      </c>
    </row>
    <row r="732" spans="1:8" ht="15.75" customHeight="1">
      <c r="A732" s="176" t="s">
        <v>596</v>
      </c>
      <c r="B732" s="178" t="s">
        <v>514</v>
      </c>
      <c r="C732" s="181">
        <v>5</v>
      </c>
      <c r="D732" s="136" t="s">
        <v>618</v>
      </c>
      <c r="E732" s="426">
        <v>85</v>
      </c>
      <c r="F732" s="426">
        <v>205</v>
      </c>
      <c r="G732" s="157">
        <v>80</v>
      </c>
      <c r="H732" s="157">
        <v>221</v>
      </c>
    </row>
    <row r="733" spans="1:8" ht="15.75" customHeight="1">
      <c r="A733" s="176" t="s">
        <v>596</v>
      </c>
      <c r="B733" s="178" t="s">
        <v>516</v>
      </c>
      <c r="C733" s="181">
        <v>5</v>
      </c>
      <c r="D733" s="136" t="s">
        <v>618</v>
      </c>
      <c r="E733" s="426">
        <v>95</v>
      </c>
      <c r="F733" s="426">
        <v>252</v>
      </c>
      <c r="G733" s="157">
        <v>99</v>
      </c>
      <c r="H733" s="157">
        <v>275</v>
      </c>
    </row>
    <row r="734" spans="1:8" ht="15.75" customHeight="1">
      <c r="A734" s="176" t="s">
        <v>596</v>
      </c>
      <c r="B734" s="178" t="s">
        <v>517</v>
      </c>
      <c r="C734" s="181">
        <v>5</v>
      </c>
      <c r="D734" s="136" t="s">
        <v>618</v>
      </c>
      <c r="E734" s="426">
        <v>88</v>
      </c>
      <c r="F734" s="426">
        <v>218</v>
      </c>
      <c r="G734" s="157">
        <v>83</v>
      </c>
      <c r="H734" s="157">
        <v>207</v>
      </c>
    </row>
    <row r="735" spans="1:8" ht="15.75" customHeight="1">
      <c r="A735" s="176" t="s">
        <v>596</v>
      </c>
      <c r="B735" s="178" t="s">
        <v>518</v>
      </c>
      <c r="C735" s="181">
        <v>5</v>
      </c>
      <c r="D735" s="136" t="s">
        <v>618</v>
      </c>
      <c r="E735" s="426">
        <v>34</v>
      </c>
      <c r="F735" s="426">
        <v>69</v>
      </c>
      <c r="G735" s="157">
        <v>34</v>
      </c>
      <c r="H735" s="157">
        <v>80</v>
      </c>
    </row>
    <row r="736" spans="1:8" ht="15.75" customHeight="1">
      <c r="A736" s="176" t="s">
        <v>597</v>
      </c>
      <c r="B736" s="178" t="s">
        <v>501</v>
      </c>
      <c r="C736" s="181">
        <v>5</v>
      </c>
      <c r="D736" s="136" t="s">
        <v>618</v>
      </c>
      <c r="E736" s="426">
        <v>59</v>
      </c>
      <c r="F736" s="426">
        <v>135</v>
      </c>
      <c r="G736" s="157">
        <v>54</v>
      </c>
      <c r="H736" s="157">
        <v>126</v>
      </c>
    </row>
    <row r="737" spans="1:8" ht="15.75" customHeight="1">
      <c r="A737" s="176" t="s">
        <v>597</v>
      </c>
      <c r="B737" s="178" t="s">
        <v>514</v>
      </c>
      <c r="C737" s="181">
        <v>5</v>
      </c>
      <c r="D737" s="136" t="s">
        <v>618</v>
      </c>
      <c r="E737" s="426">
        <v>63</v>
      </c>
      <c r="F737" s="426">
        <v>167</v>
      </c>
      <c r="G737" s="157">
        <v>64</v>
      </c>
      <c r="H737" s="157">
        <v>173</v>
      </c>
    </row>
    <row r="738" spans="1:8" ht="15.75" customHeight="1">
      <c r="A738" s="176" t="s">
        <v>597</v>
      </c>
      <c r="B738" s="178" t="s">
        <v>516</v>
      </c>
      <c r="C738" s="181">
        <v>5</v>
      </c>
      <c r="D738" s="136" t="s">
        <v>618</v>
      </c>
      <c r="E738" s="426">
        <v>46</v>
      </c>
      <c r="F738" s="426">
        <v>130</v>
      </c>
      <c r="G738" s="157">
        <v>47</v>
      </c>
      <c r="H738" s="157">
        <v>152</v>
      </c>
    </row>
    <row r="739" spans="1:8" ht="15.75" customHeight="1">
      <c r="A739" s="176" t="s">
        <v>597</v>
      </c>
      <c r="B739" s="178" t="s">
        <v>517</v>
      </c>
      <c r="C739" s="181">
        <v>5</v>
      </c>
      <c r="D739" s="136" t="s">
        <v>618</v>
      </c>
      <c r="E739" s="426">
        <v>70</v>
      </c>
      <c r="F739" s="426">
        <v>189</v>
      </c>
      <c r="G739" s="157">
        <v>72</v>
      </c>
      <c r="H739" s="157">
        <v>201</v>
      </c>
    </row>
    <row r="740" spans="1:8" ht="15.75" customHeight="1">
      <c r="A740" s="176" t="s">
        <v>597</v>
      </c>
      <c r="B740" s="178" t="s">
        <v>518</v>
      </c>
      <c r="C740" s="181">
        <v>5</v>
      </c>
      <c r="D740" s="136" t="s">
        <v>618</v>
      </c>
      <c r="E740" s="426">
        <v>27</v>
      </c>
      <c r="F740" s="426">
        <v>73</v>
      </c>
      <c r="G740" s="159">
        <v>29</v>
      </c>
      <c r="H740" s="159">
        <v>89</v>
      </c>
    </row>
    <row r="741" spans="1:8" ht="15.75" customHeight="1">
      <c r="A741" s="176" t="s">
        <v>598</v>
      </c>
      <c r="B741" s="178" t="s">
        <v>501</v>
      </c>
      <c r="C741" s="181">
        <v>5</v>
      </c>
      <c r="D741" s="136" t="s">
        <v>618</v>
      </c>
      <c r="E741" s="426">
        <v>80</v>
      </c>
      <c r="F741" s="426">
        <v>181</v>
      </c>
      <c r="G741" s="157">
        <v>65</v>
      </c>
      <c r="H741" s="157">
        <v>155</v>
      </c>
    </row>
    <row r="742" spans="1:8" ht="15.75" customHeight="1">
      <c r="A742" s="176" t="s">
        <v>598</v>
      </c>
      <c r="B742" s="178" t="s">
        <v>514</v>
      </c>
      <c r="C742" s="181">
        <v>5</v>
      </c>
      <c r="D742" s="136" t="s">
        <v>618</v>
      </c>
      <c r="E742" s="426">
        <v>97</v>
      </c>
      <c r="F742" s="426">
        <v>259</v>
      </c>
      <c r="G742" s="157">
        <v>102</v>
      </c>
      <c r="H742" s="157">
        <v>240</v>
      </c>
    </row>
    <row r="743" spans="1:8" ht="15.75" customHeight="1">
      <c r="A743" s="176" t="s">
        <v>598</v>
      </c>
      <c r="B743" s="178" t="s">
        <v>516</v>
      </c>
      <c r="C743" s="181">
        <v>5</v>
      </c>
      <c r="D743" s="136" t="s">
        <v>618</v>
      </c>
      <c r="E743" s="426">
        <v>43</v>
      </c>
      <c r="F743" s="426">
        <v>117</v>
      </c>
      <c r="G743" s="157">
        <v>42</v>
      </c>
      <c r="H743" s="157">
        <v>115</v>
      </c>
    </row>
    <row r="744" spans="1:8" ht="15.75" customHeight="1">
      <c r="A744" s="176" t="s">
        <v>598</v>
      </c>
      <c r="B744" s="178" t="s">
        <v>517</v>
      </c>
      <c r="C744" s="181">
        <v>5</v>
      </c>
      <c r="D744" s="136" t="s">
        <v>618</v>
      </c>
      <c r="E744" s="426">
        <v>86</v>
      </c>
      <c r="F744" s="426">
        <v>224</v>
      </c>
      <c r="G744" s="157">
        <v>75</v>
      </c>
      <c r="H744" s="157">
        <v>239</v>
      </c>
    </row>
    <row r="745" spans="1:8" ht="15.75" customHeight="1">
      <c r="A745" s="176" t="s">
        <v>598</v>
      </c>
      <c r="B745" s="178" t="s">
        <v>518</v>
      </c>
      <c r="C745" s="181">
        <v>5</v>
      </c>
      <c r="D745" s="136" t="s">
        <v>618</v>
      </c>
      <c r="E745" s="426">
        <v>31</v>
      </c>
      <c r="F745" s="426">
        <v>83</v>
      </c>
      <c r="G745" s="159">
        <v>29</v>
      </c>
      <c r="H745" s="159">
        <v>86</v>
      </c>
    </row>
    <row r="746" spans="1:8" ht="15.75" customHeight="1">
      <c r="A746" s="176" t="s">
        <v>599</v>
      </c>
      <c r="B746" s="178" t="s">
        <v>501</v>
      </c>
      <c r="C746" s="181">
        <v>5</v>
      </c>
      <c r="D746" s="136" t="s">
        <v>618</v>
      </c>
      <c r="E746" s="426">
        <v>91</v>
      </c>
      <c r="F746" s="426">
        <v>179</v>
      </c>
      <c r="G746" s="157">
        <v>81</v>
      </c>
      <c r="H746" s="157">
        <v>180</v>
      </c>
    </row>
    <row r="747" spans="1:8" ht="15.75" customHeight="1">
      <c r="A747" s="176" t="s">
        <v>599</v>
      </c>
      <c r="B747" s="178" t="s">
        <v>514</v>
      </c>
      <c r="C747" s="181">
        <v>5</v>
      </c>
      <c r="D747" s="136" t="s">
        <v>618</v>
      </c>
      <c r="E747" s="426">
        <v>30</v>
      </c>
      <c r="F747" s="426">
        <v>77</v>
      </c>
      <c r="G747" s="157">
        <v>32</v>
      </c>
      <c r="H747" s="157">
        <v>83</v>
      </c>
    </row>
    <row r="748" spans="1:8" ht="15.75" customHeight="1">
      <c r="A748" s="176" t="s">
        <v>599</v>
      </c>
      <c r="B748" s="178" t="s">
        <v>516</v>
      </c>
      <c r="C748" s="181">
        <v>5</v>
      </c>
      <c r="D748" s="136" t="s">
        <v>618</v>
      </c>
      <c r="E748" s="426">
        <v>98</v>
      </c>
      <c r="F748" s="426">
        <v>263</v>
      </c>
      <c r="G748" s="157">
        <v>99</v>
      </c>
      <c r="H748" s="157">
        <v>268</v>
      </c>
    </row>
    <row r="749" spans="1:8" ht="15.75" customHeight="1">
      <c r="A749" s="176" t="s">
        <v>599</v>
      </c>
      <c r="B749" s="178" t="s">
        <v>517</v>
      </c>
      <c r="C749" s="181">
        <v>5</v>
      </c>
      <c r="D749" s="136" t="s">
        <v>618</v>
      </c>
      <c r="E749" s="426">
        <v>11</v>
      </c>
      <c r="F749" s="426">
        <v>52</v>
      </c>
      <c r="G749" s="157">
        <v>4</v>
      </c>
      <c r="H749" s="157">
        <v>29</v>
      </c>
    </row>
    <row r="750" spans="1:8" ht="15.75" customHeight="1">
      <c r="A750" s="176" t="s">
        <v>599</v>
      </c>
      <c r="B750" s="178" t="s">
        <v>518</v>
      </c>
      <c r="C750" s="181">
        <v>5</v>
      </c>
      <c r="D750" s="136" t="s">
        <v>618</v>
      </c>
      <c r="E750" s="426">
        <v>34</v>
      </c>
      <c r="F750" s="426">
        <v>100</v>
      </c>
      <c r="G750" s="157" t="s">
        <v>7</v>
      </c>
      <c r="H750" s="157" t="s">
        <v>7</v>
      </c>
    </row>
    <row r="751" spans="1:8" ht="15.75" customHeight="1">
      <c r="A751" s="176" t="s">
        <v>600</v>
      </c>
      <c r="B751" s="178" t="s">
        <v>501</v>
      </c>
      <c r="C751" s="181">
        <v>5</v>
      </c>
      <c r="D751" s="136" t="s">
        <v>618</v>
      </c>
      <c r="E751" s="426">
        <v>89</v>
      </c>
      <c r="F751" s="426">
        <v>210</v>
      </c>
      <c r="G751" s="157">
        <v>91</v>
      </c>
      <c r="H751" s="157">
        <v>237</v>
      </c>
    </row>
    <row r="752" spans="1:8" ht="15.75" customHeight="1">
      <c r="A752" s="176" t="s">
        <v>600</v>
      </c>
      <c r="B752" s="178" t="s">
        <v>514</v>
      </c>
      <c r="C752" s="181">
        <v>5</v>
      </c>
      <c r="D752" s="136" t="s">
        <v>618</v>
      </c>
      <c r="E752" s="426">
        <v>63</v>
      </c>
      <c r="F752" s="426">
        <v>158</v>
      </c>
      <c r="G752" s="157">
        <v>70</v>
      </c>
      <c r="H752" s="157">
        <v>195</v>
      </c>
    </row>
    <row r="753" spans="1:8" ht="15.75" customHeight="1">
      <c r="A753" s="176" t="s">
        <v>600</v>
      </c>
      <c r="B753" s="178" t="s">
        <v>516</v>
      </c>
      <c r="C753" s="181">
        <v>5</v>
      </c>
      <c r="D753" s="136" t="s">
        <v>618</v>
      </c>
      <c r="E753" s="426">
        <v>87</v>
      </c>
      <c r="F753" s="426">
        <v>233</v>
      </c>
      <c r="G753" s="157">
        <v>89</v>
      </c>
      <c r="H753" s="157">
        <v>244</v>
      </c>
    </row>
    <row r="754" spans="1:8" ht="15.75" customHeight="1">
      <c r="A754" s="176" t="s">
        <v>600</v>
      </c>
      <c r="B754" s="178" t="s">
        <v>517</v>
      </c>
      <c r="C754" s="181">
        <v>5</v>
      </c>
      <c r="D754" s="136" t="s">
        <v>618</v>
      </c>
      <c r="E754" s="426">
        <v>54</v>
      </c>
      <c r="F754" s="426">
        <v>179</v>
      </c>
      <c r="G754" s="157" t="s">
        <v>7</v>
      </c>
      <c r="H754" s="157" t="s">
        <v>7</v>
      </c>
    </row>
    <row r="755" spans="1:8" ht="15.75" customHeight="1">
      <c r="A755" s="176" t="s">
        <v>600</v>
      </c>
      <c r="B755" s="178" t="s">
        <v>518</v>
      </c>
      <c r="C755" s="181">
        <v>5</v>
      </c>
      <c r="D755" s="136" t="s">
        <v>618</v>
      </c>
      <c r="E755" s="426">
        <v>50</v>
      </c>
      <c r="F755" s="426">
        <v>177</v>
      </c>
      <c r="G755" s="157" t="s">
        <v>7</v>
      </c>
      <c r="H755" s="157" t="s">
        <v>7</v>
      </c>
    </row>
    <row r="756" spans="1:8" ht="15.75" customHeight="1">
      <c r="A756" s="176" t="s">
        <v>620</v>
      </c>
      <c r="B756" s="178" t="s">
        <v>501</v>
      </c>
      <c r="C756" s="181">
        <v>5</v>
      </c>
      <c r="D756" s="136" t="s">
        <v>617</v>
      </c>
      <c r="E756" s="426">
        <v>72</v>
      </c>
      <c r="F756" s="426">
        <v>196</v>
      </c>
      <c r="G756" s="157">
        <v>72</v>
      </c>
      <c r="H756" s="157">
        <v>213</v>
      </c>
    </row>
    <row r="757" spans="1:8" ht="15.75" customHeight="1">
      <c r="A757" s="176" t="s">
        <v>620</v>
      </c>
      <c r="B757" s="178" t="s">
        <v>514</v>
      </c>
      <c r="C757" s="181">
        <v>5</v>
      </c>
      <c r="D757" s="136" t="s">
        <v>618</v>
      </c>
      <c r="E757" s="426">
        <v>55</v>
      </c>
      <c r="F757" s="426">
        <v>147</v>
      </c>
      <c r="G757" s="157">
        <v>55</v>
      </c>
      <c r="H757" s="157">
        <v>159</v>
      </c>
    </row>
    <row r="758" spans="1:8" ht="15.75" customHeight="1">
      <c r="A758" s="176" t="s">
        <v>620</v>
      </c>
      <c r="B758" s="178" t="s">
        <v>516</v>
      </c>
      <c r="C758" s="181">
        <v>5</v>
      </c>
      <c r="D758" s="136" t="s">
        <v>618</v>
      </c>
      <c r="E758" s="426">
        <v>87</v>
      </c>
      <c r="F758" s="426">
        <v>236</v>
      </c>
      <c r="G758" s="157">
        <v>87</v>
      </c>
      <c r="H758" s="157">
        <v>254</v>
      </c>
    </row>
    <row r="759" spans="1:8" ht="15.75" customHeight="1">
      <c r="A759" s="176" t="s">
        <v>620</v>
      </c>
      <c r="B759" s="178" t="s">
        <v>517</v>
      </c>
      <c r="C759" s="181">
        <v>5</v>
      </c>
      <c r="D759" s="136" t="s">
        <v>618</v>
      </c>
      <c r="E759" s="426">
        <v>58</v>
      </c>
      <c r="F759" s="426">
        <v>193</v>
      </c>
      <c r="G759" s="157">
        <v>6</v>
      </c>
      <c r="H759" s="157">
        <v>17</v>
      </c>
    </row>
    <row r="760" spans="1:8" ht="15.75" customHeight="1">
      <c r="A760" s="176" t="s">
        <v>620</v>
      </c>
      <c r="B760" s="178" t="s">
        <v>518</v>
      </c>
      <c r="C760" s="181">
        <v>5</v>
      </c>
      <c r="D760" s="136" t="s">
        <v>618</v>
      </c>
      <c r="E760" s="426">
        <v>45</v>
      </c>
      <c r="F760" s="426">
        <v>147</v>
      </c>
      <c r="G760" s="157" t="s">
        <v>7</v>
      </c>
      <c r="H760" s="157" t="s">
        <v>7</v>
      </c>
    </row>
    <row r="761" spans="1:8" ht="15.75" customHeight="1">
      <c r="A761" s="176" t="s">
        <v>621</v>
      </c>
      <c r="B761" s="178" t="s">
        <v>501</v>
      </c>
      <c r="C761" s="181">
        <v>5</v>
      </c>
      <c r="D761" s="136" t="s">
        <v>618</v>
      </c>
      <c r="E761" s="426">
        <v>36</v>
      </c>
      <c r="F761" s="426">
        <v>87</v>
      </c>
      <c r="G761" s="157">
        <v>29</v>
      </c>
      <c r="H761" s="157">
        <v>88</v>
      </c>
    </row>
    <row r="762" spans="1:8" ht="15.75" customHeight="1">
      <c r="A762" s="176" t="s">
        <v>621</v>
      </c>
      <c r="B762" s="178" t="s">
        <v>514</v>
      </c>
      <c r="C762" s="181">
        <v>5</v>
      </c>
      <c r="D762" s="136" t="s">
        <v>618</v>
      </c>
      <c r="E762" s="426">
        <v>50</v>
      </c>
      <c r="F762" s="426">
        <v>127</v>
      </c>
      <c r="G762" s="157">
        <v>50</v>
      </c>
      <c r="H762" s="157">
        <v>145</v>
      </c>
    </row>
    <row r="763" spans="1:8" ht="15.75" customHeight="1">
      <c r="A763" s="176" t="s">
        <v>621</v>
      </c>
      <c r="B763" s="178" t="s">
        <v>516</v>
      </c>
      <c r="C763" s="181">
        <v>5</v>
      </c>
      <c r="D763" s="136" t="s">
        <v>618</v>
      </c>
      <c r="E763" s="426">
        <v>56</v>
      </c>
      <c r="F763" s="426">
        <v>144</v>
      </c>
      <c r="G763" s="157">
        <v>59</v>
      </c>
      <c r="H763" s="157">
        <v>170</v>
      </c>
    </row>
    <row r="764" spans="1:8" ht="15.75" customHeight="1">
      <c r="A764" s="176" t="s">
        <v>621</v>
      </c>
      <c r="B764" s="178" t="s">
        <v>517</v>
      </c>
      <c r="C764" s="181">
        <v>5</v>
      </c>
      <c r="D764" s="136" t="s">
        <v>618</v>
      </c>
      <c r="E764" s="426">
        <v>52</v>
      </c>
      <c r="F764" s="426">
        <v>164</v>
      </c>
      <c r="G764" s="157" t="s">
        <v>7</v>
      </c>
      <c r="H764" s="157" t="s">
        <v>7</v>
      </c>
    </row>
    <row r="765" spans="1:8" ht="15.75" customHeight="1">
      <c r="A765" s="176" t="s">
        <v>621</v>
      </c>
      <c r="B765" s="178" t="s">
        <v>518</v>
      </c>
      <c r="C765" s="181">
        <v>5</v>
      </c>
      <c r="D765" s="136" t="s">
        <v>618</v>
      </c>
      <c r="E765" s="426">
        <v>43</v>
      </c>
      <c r="F765" s="426">
        <v>146</v>
      </c>
      <c r="G765" s="157" t="s">
        <v>7</v>
      </c>
      <c r="H765" s="157" t="s">
        <v>7</v>
      </c>
    </row>
    <row r="766" spans="1:8" ht="15.75" customHeight="1" thickBot="1">
      <c r="A766" s="177" t="s">
        <v>622</v>
      </c>
      <c r="B766" s="179" t="s">
        <v>501</v>
      </c>
      <c r="C766" s="182">
        <v>5</v>
      </c>
      <c r="D766" s="172" t="s">
        <v>618</v>
      </c>
      <c r="E766" s="430">
        <v>48</v>
      </c>
      <c r="F766" s="430">
        <v>132</v>
      </c>
      <c r="G766" s="170">
        <v>47</v>
      </c>
      <c r="H766" s="170">
        <v>140</v>
      </c>
    </row>
    <row r="767" spans="1:8" ht="15.75" customHeight="1">
      <c r="A767" s="176" t="s">
        <v>622</v>
      </c>
      <c r="B767" s="178" t="s">
        <v>514</v>
      </c>
      <c r="C767" s="181">
        <v>5</v>
      </c>
      <c r="D767" s="136" t="s">
        <v>618</v>
      </c>
      <c r="E767" s="426">
        <v>93</v>
      </c>
      <c r="F767" s="426">
        <v>265</v>
      </c>
      <c r="G767" s="157">
        <v>95</v>
      </c>
      <c r="H767" s="157">
        <v>288</v>
      </c>
    </row>
    <row r="768" spans="1:8" ht="15.75" customHeight="1">
      <c r="A768" s="176" t="s">
        <v>622</v>
      </c>
      <c r="B768" s="178" t="s">
        <v>516</v>
      </c>
      <c r="C768" s="181">
        <v>5</v>
      </c>
      <c r="D768" s="136" t="s">
        <v>618</v>
      </c>
      <c r="E768" s="429" t="s">
        <v>520</v>
      </c>
      <c r="F768" s="429" t="s">
        <v>7</v>
      </c>
      <c r="G768" s="157">
        <v>1</v>
      </c>
      <c r="H768" s="157">
        <v>2</v>
      </c>
    </row>
    <row r="769" spans="1:8" ht="15.75" customHeight="1">
      <c r="A769" s="176" t="s">
        <v>622</v>
      </c>
      <c r="B769" s="178" t="s">
        <v>517</v>
      </c>
      <c r="C769" s="181">
        <v>5</v>
      </c>
      <c r="D769" s="136" t="s">
        <v>618</v>
      </c>
      <c r="E769" s="426">
        <v>33</v>
      </c>
      <c r="F769" s="426">
        <v>110</v>
      </c>
      <c r="G769" s="157" t="s">
        <v>7</v>
      </c>
      <c r="H769" s="157" t="s">
        <v>7</v>
      </c>
    </row>
    <row r="770" spans="1:8" ht="15.75" customHeight="1">
      <c r="A770" s="176" t="s">
        <v>622</v>
      </c>
      <c r="B770" s="178" t="s">
        <v>518</v>
      </c>
      <c r="C770" s="181">
        <v>5</v>
      </c>
      <c r="D770" s="136" t="s">
        <v>618</v>
      </c>
      <c r="E770" s="426">
        <v>55</v>
      </c>
      <c r="F770" s="426">
        <v>184</v>
      </c>
      <c r="G770" s="157" t="s">
        <v>7</v>
      </c>
      <c r="H770" s="157" t="s">
        <v>7</v>
      </c>
    </row>
    <row r="771" spans="1:8" s="156" customFormat="1" ht="15.75" customHeight="1">
      <c r="A771" s="176" t="s">
        <v>623</v>
      </c>
      <c r="B771" s="178" t="s">
        <v>501</v>
      </c>
      <c r="C771" s="181">
        <v>5</v>
      </c>
      <c r="D771" s="136" t="s">
        <v>618</v>
      </c>
      <c r="E771" s="426">
        <v>61</v>
      </c>
      <c r="F771" s="426">
        <v>169</v>
      </c>
      <c r="G771" s="157">
        <v>60</v>
      </c>
      <c r="H771" s="157">
        <v>181</v>
      </c>
    </row>
    <row r="772" spans="1:8" ht="15.75" customHeight="1">
      <c r="A772" s="176" t="s">
        <v>623</v>
      </c>
      <c r="B772" s="178" t="s">
        <v>514</v>
      </c>
      <c r="C772" s="181">
        <v>5</v>
      </c>
      <c r="D772" s="136" t="s">
        <v>618</v>
      </c>
      <c r="E772" s="426">
        <v>95</v>
      </c>
      <c r="F772" s="426">
        <v>281</v>
      </c>
      <c r="G772" s="157">
        <v>98</v>
      </c>
      <c r="H772" s="157">
        <v>319</v>
      </c>
    </row>
    <row r="773" spans="1:8" ht="15.75" customHeight="1">
      <c r="A773" s="176" t="s">
        <v>623</v>
      </c>
      <c r="B773" s="178" t="s">
        <v>517</v>
      </c>
      <c r="C773" s="181">
        <v>5</v>
      </c>
      <c r="D773" s="136" t="s">
        <v>618</v>
      </c>
      <c r="E773" s="429" t="s">
        <v>520</v>
      </c>
      <c r="F773" s="429" t="s">
        <v>7</v>
      </c>
      <c r="G773" s="157">
        <v>1</v>
      </c>
      <c r="H773" s="157">
        <v>3</v>
      </c>
    </row>
    <row r="774" spans="1:8" ht="15.75" customHeight="1">
      <c r="A774" s="176" t="s">
        <v>624</v>
      </c>
      <c r="B774" s="178" t="s">
        <v>898</v>
      </c>
      <c r="C774" s="181">
        <v>5</v>
      </c>
      <c r="D774" s="136" t="s">
        <v>618</v>
      </c>
      <c r="E774" s="426">
        <v>100</v>
      </c>
      <c r="F774" s="426">
        <v>255</v>
      </c>
      <c r="G774" s="157">
        <v>98</v>
      </c>
      <c r="H774" s="157">
        <v>294</v>
      </c>
    </row>
    <row r="775" spans="1:8" ht="15.75" customHeight="1">
      <c r="A775" s="176" t="s">
        <v>625</v>
      </c>
      <c r="B775" s="178" t="s">
        <v>898</v>
      </c>
      <c r="C775" s="181">
        <v>5</v>
      </c>
      <c r="D775" s="136" t="s">
        <v>618</v>
      </c>
      <c r="E775" s="426">
        <v>73</v>
      </c>
      <c r="F775" s="426">
        <v>185</v>
      </c>
      <c r="G775" s="157">
        <v>67</v>
      </c>
      <c r="H775" s="157">
        <v>207</v>
      </c>
    </row>
    <row r="776" spans="1:8" ht="15.75" customHeight="1">
      <c r="A776" s="176" t="s">
        <v>626</v>
      </c>
      <c r="B776" s="178" t="s">
        <v>898</v>
      </c>
      <c r="C776" s="181">
        <v>5</v>
      </c>
      <c r="D776" s="136" t="s">
        <v>618</v>
      </c>
      <c r="E776" s="426">
        <v>34</v>
      </c>
      <c r="F776" s="426">
        <v>100</v>
      </c>
      <c r="G776" s="157">
        <v>31</v>
      </c>
      <c r="H776" s="157">
        <v>96</v>
      </c>
    </row>
    <row r="777" spans="1:8" ht="15.75" customHeight="1">
      <c r="A777" s="176" t="s">
        <v>183</v>
      </c>
      <c r="B777" s="178"/>
      <c r="C777" s="181">
        <v>5</v>
      </c>
      <c r="D777" s="136" t="s">
        <v>617</v>
      </c>
      <c r="E777" s="426">
        <v>179</v>
      </c>
      <c r="F777" s="426">
        <v>889</v>
      </c>
      <c r="G777" s="157">
        <v>216</v>
      </c>
      <c r="H777" s="157">
        <v>981</v>
      </c>
    </row>
    <row r="778" spans="1:8" ht="15.75" customHeight="1">
      <c r="A778" s="176" t="s">
        <v>184</v>
      </c>
      <c r="B778" s="178"/>
      <c r="C778" s="181">
        <v>5</v>
      </c>
      <c r="D778" s="136" t="s">
        <v>617</v>
      </c>
      <c r="E778" s="426">
        <v>231</v>
      </c>
      <c r="F778" s="426">
        <v>899</v>
      </c>
      <c r="G778" s="157">
        <v>232</v>
      </c>
      <c r="H778" s="157">
        <v>767</v>
      </c>
    </row>
    <row r="779" spans="1:8" ht="15.75" customHeight="1">
      <c r="A779" s="176" t="s">
        <v>185</v>
      </c>
      <c r="B779" s="178"/>
      <c r="C779" s="181">
        <v>5</v>
      </c>
      <c r="D779" s="136" t="s">
        <v>617</v>
      </c>
      <c r="E779" s="426">
        <v>207</v>
      </c>
      <c r="F779" s="426">
        <v>534</v>
      </c>
      <c r="G779" s="157">
        <v>209</v>
      </c>
      <c r="H779" s="157">
        <v>592</v>
      </c>
    </row>
    <row r="780" spans="1:8" ht="15.75" customHeight="1">
      <c r="A780" s="176" t="s">
        <v>186</v>
      </c>
      <c r="B780" s="178"/>
      <c r="C780" s="181">
        <v>5</v>
      </c>
      <c r="D780" s="136" t="s">
        <v>617</v>
      </c>
      <c r="E780" s="426">
        <v>100</v>
      </c>
      <c r="F780" s="426">
        <v>265</v>
      </c>
      <c r="G780" s="157">
        <v>112</v>
      </c>
      <c r="H780" s="157">
        <v>298</v>
      </c>
    </row>
    <row r="781" spans="1:8" ht="15.75" customHeight="1">
      <c r="A781" s="176" t="s">
        <v>187</v>
      </c>
      <c r="B781" s="178"/>
      <c r="C781" s="181">
        <v>5</v>
      </c>
      <c r="D781" s="136" t="s">
        <v>617</v>
      </c>
      <c r="E781" s="426">
        <v>263</v>
      </c>
      <c r="F781" s="426">
        <v>642</v>
      </c>
      <c r="G781" s="157">
        <v>261</v>
      </c>
      <c r="H781" s="157">
        <v>711</v>
      </c>
    </row>
    <row r="782" spans="1:8" ht="15.75" customHeight="1">
      <c r="A782" s="176" t="s">
        <v>188</v>
      </c>
      <c r="B782" s="178"/>
      <c r="C782" s="181">
        <v>5</v>
      </c>
      <c r="D782" s="136" t="s">
        <v>617</v>
      </c>
      <c r="E782" s="426">
        <v>182</v>
      </c>
      <c r="F782" s="426">
        <v>650</v>
      </c>
      <c r="G782" s="157">
        <v>179</v>
      </c>
      <c r="H782" s="157">
        <v>643</v>
      </c>
    </row>
    <row r="783" spans="1:8" ht="15.75" customHeight="1">
      <c r="A783" s="176" t="s">
        <v>189</v>
      </c>
      <c r="B783" s="178"/>
      <c r="C783" s="181">
        <v>5</v>
      </c>
      <c r="D783" s="136" t="s">
        <v>617</v>
      </c>
      <c r="E783" s="426">
        <v>120</v>
      </c>
      <c r="F783" s="426">
        <v>309</v>
      </c>
      <c r="G783" s="157">
        <v>109</v>
      </c>
      <c r="H783" s="157">
        <v>336</v>
      </c>
    </row>
    <row r="784" spans="1:8" ht="15.75" customHeight="1">
      <c r="A784" s="176" t="s">
        <v>190</v>
      </c>
      <c r="B784" s="178"/>
      <c r="C784" s="181">
        <v>5</v>
      </c>
      <c r="D784" s="136" t="s">
        <v>617</v>
      </c>
      <c r="E784" s="426">
        <v>45</v>
      </c>
      <c r="F784" s="426">
        <v>106</v>
      </c>
      <c r="G784" s="157">
        <v>54</v>
      </c>
      <c r="H784" s="157">
        <v>150</v>
      </c>
    </row>
    <row r="785" spans="1:8" ht="15.75" customHeight="1">
      <c r="A785" s="176" t="s">
        <v>191</v>
      </c>
      <c r="B785" s="178"/>
      <c r="C785" s="181">
        <v>5</v>
      </c>
      <c r="D785" s="136" t="s">
        <v>617</v>
      </c>
      <c r="E785" s="426">
        <v>67</v>
      </c>
      <c r="F785" s="426">
        <v>164</v>
      </c>
      <c r="G785" s="157">
        <v>67</v>
      </c>
      <c r="H785" s="157">
        <v>163</v>
      </c>
    </row>
    <row r="786" spans="1:8" ht="15.75" customHeight="1">
      <c r="A786" s="176" t="s">
        <v>192</v>
      </c>
      <c r="B786" s="178"/>
      <c r="C786" s="181">
        <v>5</v>
      </c>
      <c r="D786" s="136" t="s">
        <v>617</v>
      </c>
      <c r="E786" s="426">
        <v>71</v>
      </c>
      <c r="F786" s="426">
        <v>185</v>
      </c>
      <c r="G786" s="157">
        <v>72</v>
      </c>
      <c r="H786" s="157">
        <v>218</v>
      </c>
    </row>
    <row r="787" spans="1:8" ht="15.75" customHeight="1">
      <c r="A787" s="189" t="s">
        <v>193</v>
      </c>
      <c r="B787" s="178"/>
      <c r="C787" s="190">
        <v>5</v>
      </c>
      <c r="D787" s="191" t="s">
        <v>617</v>
      </c>
      <c r="E787" s="431">
        <v>123</v>
      </c>
      <c r="F787" s="431">
        <v>285</v>
      </c>
      <c r="G787" s="159">
        <v>136</v>
      </c>
      <c r="H787" s="159">
        <v>347</v>
      </c>
    </row>
    <row r="788" spans="1:8" ht="15.75" customHeight="1">
      <c r="A788" s="176" t="s">
        <v>194</v>
      </c>
      <c r="B788" s="178"/>
      <c r="C788" s="181">
        <v>5</v>
      </c>
      <c r="D788" s="136" t="s">
        <v>617</v>
      </c>
      <c r="E788" s="426">
        <v>72</v>
      </c>
      <c r="F788" s="426">
        <v>152</v>
      </c>
      <c r="G788" s="157">
        <v>65</v>
      </c>
      <c r="H788" s="157">
        <v>168</v>
      </c>
    </row>
    <row r="789" spans="1:8" ht="15.75" customHeight="1">
      <c r="A789" s="176" t="s">
        <v>627</v>
      </c>
      <c r="B789" s="178" t="s">
        <v>496</v>
      </c>
      <c r="C789" s="181">
        <v>5</v>
      </c>
      <c r="D789" s="136" t="s">
        <v>617</v>
      </c>
      <c r="E789" s="426">
        <v>106</v>
      </c>
      <c r="F789" s="426">
        <v>315</v>
      </c>
      <c r="G789" s="157">
        <v>102</v>
      </c>
      <c r="H789" s="157">
        <v>293</v>
      </c>
    </row>
    <row r="790" spans="1:8" ht="15.75" customHeight="1">
      <c r="A790" s="176" t="s">
        <v>627</v>
      </c>
      <c r="B790" s="178" t="s">
        <v>498</v>
      </c>
      <c r="C790" s="181">
        <v>5</v>
      </c>
      <c r="D790" s="136" t="s">
        <v>618</v>
      </c>
      <c r="E790" s="426">
        <v>103</v>
      </c>
      <c r="F790" s="426">
        <v>249</v>
      </c>
      <c r="G790" s="157">
        <v>101</v>
      </c>
      <c r="H790" s="157">
        <v>266</v>
      </c>
    </row>
    <row r="791" spans="1:8" ht="15.75" customHeight="1">
      <c r="A791" s="176" t="s">
        <v>627</v>
      </c>
      <c r="B791" s="178" t="s">
        <v>499</v>
      </c>
      <c r="C791" s="181">
        <v>5</v>
      </c>
      <c r="D791" s="136" t="s">
        <v>618</v>
      </c>
      <c r="E791" s="426">
        <v>39</v>
      </c>
      <c r="F791" s="426">
        <v>91</v>
      </c>
      <c r="G791" s="157">
        <v>42</v>
      </c>
      <c r="H791" s="157">
        <v>103</v>
      </c>
    </row>
    <row r="792" spans="1:8" ht="15.75" customHeight="1">
      <c r="A792" s="176" t="s">
        <v>627</v>
      </c>
      <c r="B792" s="178" t="s">
        <v>500</v>
      </c>
      <c r="C792" s="181">
        <v>5</v>
      </c>
      <c r="D792" s="136" t="s">
        <v>618</v>
      </c>
      <c r="E792" s="426">
        <v>267</v>
      </c>
      <c r="F792" s="426">
        <v>660</v>
      </c>
      <c r="G792" s="157">
        <v>266</v>
      </c>
      <c r="H792" s="157">
        <v>638</v>
      </c>
    </row>
    <row r="793" spans="1:8" ht="15.75" customHeight="1">
      <c r="A793" s="176" t="s">
        <v>627</v>
      </c>
      <c r="B793" s="178" t="s">
        <v>501</v>
      </c>
      <c r="C793" s="181">
        <v>5</v>
      </c>
      <c r="D793" s="136" t="s">
        <v>618</v>
      </c>
      <c r="E793" s="426">
        <v>156</v>
      </c>
      <c r="F793" s="426">
        <v>368</v>
      </c>
      <c r="G793" s="159">
        <v>160</v>
      </c>
      <c r="H793" s="159">
        <v>395</v>
      </c>
    </row>
    <row r="794" spans="1:8" ht="15.75" customHeight="1">
      <c r="A794" s="176" t="s">
        <v>627</v>
      </c>
      <c r="B794" s="178" t="s">
        <v>514</v>
      </c>
      <c r="C794" s="181">
        <v>5</v>
      </c>
      <c r="D794" s="136" t="s">
        <v>618</v>
      </c>
      <c r="E794" s="426">
        <v>154</v>
      </c>
      <c r="F794" s="426">
        <v>328</v>
      </c>
      <c r="G794" s="157">
        <v>173</v>
      </c>
      <c r="H794" s="157">
        <v>396</v>
      </c>
    </row>
    <row r="795" spans="1:8" ht="15.75" customHeight="1">
      <c r="A795" s="176" t="s">
        <v>627</v>
      </c>
      <c r="B795" s="178" t="s">
        <v>516</v>
      </c>
      <c r="C795" s="181">
        <v>5</v>
      </c>
      <c r="D795" s="136" t="s">
        <v>618</v>
      </c>
      <c r="E795" s="426">
        <v>204</v>
      </c>
      <c r="F795" s="426">
        <v>489</v>
      </c>
      <c r="G795" s="157">
        <v>200</v>
      </c>
      <c r="H795" s="157">
        <v>519</v>
      </c>
    </row>
    <row r="796" spans="1:8" ht="15.75" customHeight="1">
      <c r="A796" s="176" t="s">
        <v>627</v>
      </c>
      <c r="B796" s="178" t="s">
        <v>517</v>
      </c>
      <c r="C796" s="181">
        <v>5</v>
      </c>
      <c r="D796" s="136" t="s">
        <v>618</v>
      </c>
      <c r="E796" s="426">
        <v>90</v>
      </c>
      <c r="F796" s="426">
        <v>188</v>
      </c>
      <c r="G796" s="157">
        <v>82</v>
      </c>
      <c r="H796" s="157">
        <v>190</v>
      </c>
    </row>
    <row r="797" spans="1:8" ht="15.75" customHeight="1">
      <c r="A797" s="176" t="s">
        <v>628</v>
      </c>
      <c r="B797" s="178" t="s">
        <v>496</v>
      </c>
      <c r="C797" s="181">
        <v>5</v>
      </c>
      <c r="D797" s="136" t="s">
        <v>618</v>
      </c>
      <c r="E797" s="426">
        <v>68</v>
      </c>
      <c r="F797" s="426">
        <v>216</v>
      </c>
      <c r="G797" s="157">
        <v>67</v>
      </c>
      <c r="H797" s="157">
        <v>218</v>
      </c>
    </row>
    <row r="798" spans="1:8" ht="15.75" customHeight="1">
      <c r="A798" s="176" t="s">
        <v>628</v>
      </c>
      <c r="B798" s="178" t="s">
        <v>501</v>
      </c>
      <c r="C798" s="181">
        <v>5</v>
      </c>
      <c r="D798" s="136" t="s">
        <v>618</v>
      </c>
      <c r="E798" s="426">
        <v>160</v>
      </c>
      <c r="F798" s="426">
        <v>385</v>
      </c>
      <c r="G798" s="157">
        <v>167</v>
      </c>
      <c r="H798" s="157">
        <v>420</v>
      </c>
    </row>
    <row r="799" spans="1:8" ht="15.75" customHeight="1">
      <c r="A799" s="176" t="s">
        <v>628</v>
      </c>
      <c r="B799" s="178" t="s">
        <v>514</v>
      </c>
      <c r="C799" s="181">
        <v>5</v>
      </c>
      <c r="D799" s="136" t="s">
        <v>618</v>
      </c>
      <c r="E799" s="426">
        <v>154</v>
      </c>
      <c r="F799" s="426">
        <v>359</v>
      </c>
      <c r="G799" s="159">
        <v>157</v>
      </c>
      <c r="H799" s="159">
        <v>389</v>
      </c>
    </row>
    <row r="800" spans="1:8" ht="15.75" customHeight="1">
      <c r="A800" s="176" t="s">
        <v>628</v>
      </c>
      <c r="B800" s="178" t="s">
        <v>516</v>
      </c>
      <c r="C800" s="181">
        <v>5</v>
      </c>
      <c r="D800" s="136" t="s">
        <v>618</v>
      </c>
      <c r="E800" s="426">
        <v>14</v>
      </c>
      <c r="F800" s="426">
        <v>30</v>
      </c>
      <c r="G800" s="157">
        <v>16</v>
      </c>
      <c r="H800" s="157">
        <v>39</v>
      </c>
    </row>
    <row r="801" spans="1:8" ht="15.75" customHeight="1">
      <c r="A801" s="176" t="s">
        <v>629</v>
      </c>
      <c r="B801" s="178" t="s">
        <v>501</v>
      </c>
      <c r="C801" s="181">
        <v>5</v>
      </c>
      <c r="D801" s="136" t="s">
        <v>618</v>
      </c>
      <c r="E801" s="426">
        <v>51</v>
      </c>
      <c r="F801" s="426">
        <v>145</v>
      </c>
      <c r="G801" s="157">
        <v>24</v>
      </c>
      <c r="H801" s="157">
        <v>68</v>
      </c>
    </row>
    <row r="802" spans="1:8" ht="15.75" customHeight="1">
      <c r="A802" s="176" t="s">
        <v>629</v>
      </c>
      <c r="B802" s="178" t="s">
        <v>514</v>
      </c>
      <c r="C802" s="181">
        <v>5</v>
      </c>
      <c r="D802" s="136" t="s">
        <v>618</v>
      </c>
      <c r="E802" s="426">
        <v>80</v>
      </c>
      <c r="F802" s="426">
        <v>202</v>
      </c>
      <c r="G802" s="157">
        <v>81</v>
      </c>
      <c r="H802" s="157">
        <v>210</v>
      </c>
    </row>
    <row r="803" spans="1:8" ht="15.75" customHeight="1">
      <c r="A803" s="176" t="s">
        <v>630</v>
      </c>
      <c r="B803" s="178" t="s">
        <v>496</v>
      </c>
      <c r="C803" s="181">
        <v>5</v>
      </c>
      <c r="D803" s="136" t="s">
        <v>618</v>
      </c>
      <c r="E803" s="426">
        <v>64</v>
      </c>
      <c r="F803" s="426">
        <v>150</v>
      </c>
      <c r="G803" s="157">
        <v>52</v>
      </c>
      <c r="H803" s="157">
        <v>129</v>
      </c>
    </row>
    <row r="804" spans="1:8" ht="15.75" customHeight="1">
      <c r="A804" s="176" t="s">
        <v>630</v>
      </c>
      <c r="B804" s="178" t="s">
        <v>498</v>
      </c>
      <c r="C804" s="181">
        <v>5</v>
      </c>
      <c r="D804" s="136" t="s">
        <v>618</v>
      </c>
      <c r="E804" s="426">
        <v>73</v>
      </c>
      <c r="F804" s="426">
        <v>164</v>
      </c>
      <c r="G804" s="157">
        <v>77</v>
      </c>
      <c r="H804" s="157">
        <v>179</v>
      </c>
    </row>
    <row r="805" spans="1:8" ht="15.75" customHeight="1">
      <c r="A805" s="176" t="s">
        <v>630</v>
      </c>
      <c r="B805" s="178" t="s">
        <v>499</v>
      </c>
      <c r="C805" s="181">
        <v>5</v>
      </c>
      <c r="D805" s="136" t="s">
        <v>618</v>
      </c>
      <c r="E805" s="426">
        <v>49</v>
      </c>
      <c r="F805" s="426">
        <v>129</v>
      </c>
      <c r="G805" s="157">
        <v>53</v>
      </c>
      <c r="H805" s="157">
        <v>147</v>
      </c>
    </row>
    <row r="806" spans="1:8" ht="15.75" customHeight="1">
      <c r="A806" s="176" t="s">
        <v>630</v>
      </c>
      <c r="B806" s="178" t="s">
        <v>500</v>
      </c>
      <c r="C806" s="181">
        <v>5</v>
      </c>
      <c r="D806" s="136" t="s">
        <v>618</v>
      </c>
      <c r="E806" s="426">
        <v>130</v>
      </c>
      <c r="F806" s="426">
        <v>333</v>
      </c>
      <c r="G806" s="157">
        <v>124</v>
      </c>
      <c r="H806" s="157">
        <v>320</v>
      </c>
    </row>
    <row r="807" spans="1:8" ht="15.75" customHeight="1">
      <c r="A807" s="176" t="s">
        <v>630</v>
      </c>
      <c r="B807" s="178" t="s">
        <v>501</v>
      </c>
      <c r="C807" s="181">
        <v>5</v>
      </c>
      <c r="D807" s="136" t="s">
        <v>618</v>
      </c>
      <c r="E807" s="426">
        <v>178</v>
      </c>
      <c r="F807" s="426">
        <v>421</v>
      </c>
      <c r="G807" s="157">
        <v>168</v>
      </c>
      <c r="H807" s="157">
        <v>415</v>
      </c>
    </row>
    <row r="808" spans="1:8" ht="15.75" customHeight="1">
      <c r="A808" s="176" t="s">
        <v>630</v>
      </c>
      <c r="B808" s="178" t="s">
        <v>514</v>
      </c>
      <c r="C808" s="181">
        <v>5</v>
      </c>
      <c r="D808" s="136" t="s">
        <v>618</v>
      </c>
      <c r="E808" s="426">
        <v>98</v>
      </c>
      <c r="F808" s="426">
        <v>249</v>
      </c>
      <c r="G808" s="157">
        <v>87</v>
      </c>
      <c r="H808" s="157">
        <v>256</v>
      </c>
    </row>
    <row r="809" spans="1:8" ht="15.75" customHeight="1">
      <c r="A809" s="176" t="s">
        <v>630</v>
      </c>
      <c r="B809" s="178" t="s">
        <v>516</v>
      </c>
      <c r="C809" s="181">
        <v>5</v>
      </c>
      <c r="D809" s="136" t="s">
        <v>618</v>
      </c>
      <c r="E809" s="426">
        <v>164</v>
      </c>
      <c r="F809" s="426">
        <v>405</v>
      </c>
      <c r="G809" s="157">
        <v>158</v>
      </c>
      <c r="H809" s="157">
        <v>427</v>
      </c>
    </row>
    <row r="810" spans="1:8" ht="15.75" customHeight="1">
      <c r="A810" s="176" t="s">
        <v>630</v>
      </c>
      <c r="B810" s="178" t="s">
        <v>517</v>
      </c>
      <c r="C810" s="181">
        <v>5</v>
      </c>
      <c r="D810" s="136" t="s">
        <v>618</v>
      </c>
      <c r="E810" s="426">
        <v>80</v>
      </c>
      <c r="F810" s="426">
        <v>206</v>
      </c>
      <c r="G810" s="157">
        <v>81</v>
      </c>
      <c r="H810" s="157">
        <v>218</v>
      </c>
    </row>
    <row r="811" spans="1:8" ht="15.75" customHeight="1">
      <c r="A811" s="176" t="s">
        <v>631</v>
      </c>
      <c r="B811" s="178" t="s">
        <v>496</v>
      </c>
      <c r="C811" s="181">
        <v>5</v>
      </c>
      <c r="D811" s="136" t="s">
        <v>618</v>
      </c>
      <c r="E811" s="426">
        <v>105</v>
      </c>
      <c r="F811" s="426">
        <v>290</v>
      </c>
      <c r="G811" s="157">
        <v>106</v>
      </c>
      <c r="H811" s="157">
        <v>333</v>
      </c>
    </row>
    <row r="812" spans="1:8" ht="15.75" customHeight="1">
      <c r="A812" s="176" t="s">
        <v>631</v>
      </c>
      <c r="B812" s="178" t="s">
        <v>498</v>
      </c>
      <c r="C812" s="181">
        <v>5</v>
      </c>
      <c r="D812" s="136" t="s">
        <v>618</v>
      </c>
      <c r="E812" s="426">
        <v>89</v>
      </c>
      <c r="F812" s="426">
        <v>239</v>
      </c>
      <c r="G812" s="157">
        <v>88</v>
      </c>
      <c r="H812" s="157">
        <v>260</v>
      </c>
    </row>
    <row r="813" spans="1:8" ht="15.75" customHeight="1">
      <c r="A813" s="176" t="s">
        <v>631</v>
      </c>
      <c r="B813" s="178" t="s">
        <v>499</v>
      </c>
      <c r="C813" s="181">
        <v>5</v>
      </c>
      <c r="D813" s="136" t="s">
        <v>618</v>
      </c>
      <c r="E813" s="426">
        <v>65</v>
      </c>
      <c r="F813" s="426">
        <v>198</v>
      </c>
      <c r="G813" s="157" t="s">
        <v>7</v>
      </c>
      <c r="H813" s="157" t="s">
        <v>7</v>
      </c>
    </row>
    <row r="814" spans="1:8" ht="15.75" customHeight="1">
      <c r="A814" s="176" t="s">
        <v>631</v>
      </c>
      <c r="B814" s="178" t="s">
        <v>514</v>
      </c>
      <c r="C814" s="181">
        <v>5</v>
      </c>
      <c r="D814" s="136" t="s">
        <v>618</v>
      </c>
      <c r="E814" s="426">
        <v>51</v>
      </c>
      <c r="F814" s="426">
        <v>71</v>
      </c>
      <c r="G814" s="157">
        <v>65</v>
      </c>
      <c r="H814" s="157">
        <v>87</v>
      </c>
    </row>
    <row r="815" spans="1:8" ht="15.75" customHeight="1">
      <c r="A815" s="176" t="s">
        <v>632</v>
      </c>
      <c r="B815" s="178" t="s">
        <v>496</v>
      </c>
      <c r="C815" s="181">
        <v>5</v>
      </c>
      <c r="D815" s="136" t="s">
        <v>618</v>
      </c>
      <c r="E815" s="426">
        <v>11</v>
      </c>
      <c r="F815" s="426">
        <v>23</v>
      </c>
      <c r="G815" s="157">
        <v>14</v>
      </c>
      <c r="H815" s="157">
        <v>35</v>
      </c>
    </row>
    <row r="816" spans="1:8" ht="15.75" customHeight="1">
      <c r="A816" s="176" t="s">
        <v>632</v>
      </c>
      <c r="B816" s="178" t="s">
        <v>498</v>
      </c>
      <c r="C816" s="181">
        <v>5</v>
      </c>
      <c r="D816" s="136" t="s">
        <v>618</v>
      </c>
      <c r="E816" s="426">
        <v>10</v>
      </c>
      <c r="F816" s="426">
        <v>23</v>
      </c>
      <c r="G816" s="157">
        <v>10</v>
      </c>
      <c r="H816" s="157">
        <v>26</v>
      </c>
    </row>
    <row r="817" spans="1:8" ht="15.75" customHeight="1" thickBot="1">
      <c r="A817" s="177" t="s">
        <v>633</v>
      </c>
      <c r="B817" s="179" t="s">
        <v>496</v>
      </c>
      <c r="C817" s="182">
        <v>5</v>
      </c>
      <c r="D817" s="172" t="s">
        <v>618</v>
      </c>
      <c r="E817" s="432" t="s">
        <v>520</v>
      </c>
      <c r="F817" s="432" t="s">
        <v>7</v>
      </c>
      <c r="G817" s="170" t="s">
        <v>7</v>
      </c>
      <c r="H817" s="170" t="s">
        <v>7</v>
      </c>
    </row>
    <row r="818" spans="1:8" ht="15.75" customHeight="1">
      <c r="A818" s="176" t="s">
        <v>633</v>
      </c>
      <c r="B818" s="178" t="s">
        <v>498</v>
      </c>
      <c r="C818" s="181">
        <v>5</v>
      </c>
      <c r="D818" s="136" t="s">
        <v>618</v>
      </c>
      <c r="E818" s="429" t="s">
        <v>520</v>
      </c>
      <c r="F818" s="429" t="s">
        <v>7</v>
      </c>
      <c r="G818" s="157" t="s">
        <v>7</v>
      </c>
      <c r="H818" s="157" t="s">
        <v>7</v>
      </c>
    </row>
    <row r="819" spans="1:8" ht="15.75" customHeight="1">
      <c r="A819" s="176" t="s">
        <v>634</v>
      </c>
      <c r="B819" s="178" t="s">
        <v>496</v>
      </c>
      <c r="C819" s="181">
        <v>5</v>
      </c>
      <c r="D819" s="136" t="s">
        <v>618</v>
      </c>
      <c r="E819" s="429" t="s">
        <v>520</v>
      </c>
      <c r="F819" s="429" t="s">
        <v>7</v>
      </c>
      <c r="G819" s="157" t="s">
        <v>7</v>
      </c>
      <c r="H819" s="157" t="s">
        <v>7</v>
      </c>
    </row>
    <row r="820" spans="1:8" ht="15.75" customHeight="1">
      <c r="A820" s="176" t="s">
        <v>634</v>
      </c>
      <c r="B820" s="178" t="s">
        <v>498</v>
      </c>
      <c r="C820" s="181">
        <v>5</v>
      </c>
      <c r="D820" s="136" t="s">
        <v>618</v>
      </c>
      <c r="E820" s="429" t="s">
        <v>520</v>
      </c>
      <c r="F820" s="429" t="s">
        <v>7</v>
      </c>
      <c r="G820" s="157" t="s">
        <v>7</v>
      </c>
      <c r="H820" s="157" t="s">
        <v>7</v>
      </c>
    </row>
    <row r="821" spans="1:8" ht="15.75" customHeight="1">
      <c r="A821" s="176" t="s">
        <v>635</v>
      </c>
      <c r="B821" s="178" t="s">
        <v>496</v>
      </c>
      <c r="C821" s="181">
        <v>5</v>
      </c>
      <c r="D821" s="136" t="s">
        <v>618</v>
      </c>
      <c r="E821" s="429" t="s">
        <v>520</v>
      </c>
      <c r="F821" s="429" t="s">
        <v>7</v>
      </c>
      <c r="G821" s="157" t="s">
        <v>7</v>
      </c>
      <c r="H821" s="157" t="s">
        <v>7</v>
      </c>
    </row>
    <row r="822" spans="1:8" ht="15.75" customHeight="1">
      <c r="A822" s="176" t="s">
        <v>635</v>
      </c>
      <c r="B822" s="178" t="s">
        <v>498</v>
      </c>
      <c r="C822" s="181">
        <v>5</v>
      </c>
      <c r="D822" s="136" t="s">
        <v>618</v>
      </c>
      <c r="E822" s="429" t="s">
        <v>520</v>
      </c>
      <c r="F822" s="429" t="s">
        <v>7</v>
      </c>
      <c r="G822" s="157" t="s">
        <v>7</v>
      </c>
      <c r="H822" s="157" t="s">
        <v>7</v>
      </c>
    </row>
    <row r="823" spans="1:8" ht="15.75" customHeight="1">
      <c r="A823" s="176" t="s">
        <v>635</v>
      </c>
      <c r="B823" s="178" t="s">
        <v>499</v>
      </c>
      <c r="C823" s="181">
        <v>5</v>
      </c>
      <c r="D823" s="136" t="s">
        <v>618</v>
      </c>
      <c r="E823" s="429" t="s">
        <v>520</v>
      </c>
      <c r="F823" s="429" t="s">
        <v>7</v>
      </c>
      <c r="G823" s="157" t="s">
        <v>7</v>
      </c>
      <c r="H823" s="157" t="s">
        <v>7</v>
      </c>
    </row>
    <row r="824" spans="1:8" ht="15.75" customHeight="1">
      <c r="A824" s="176" t="s">
        <v>636</v>
      </c>
      <c r="B824" s="178" t="s">
        <v>498</v>
      </c>
      <c r="C824" s="181">
        <v>5</v>
      </c>
      <c r="D824" s="136" t="s">
        <v>618</v>
      </c>
      <c r="E824" s="429" t="s">
        <v>520</v>
      </c>
      <c r="F824" s="429" t="s">
        <v>7</v>
      </c>
      <c r="G824" s="157" t="s">
        <v>7</v>
      </c>
      <c r="H824" s="157" t="s">
        <v>7</v>
      </c>
    </row>
    <row r="825" spans="1:8" ht="15.75" customHeight="1">
      <c r="A825" s="176" t="s">
        <v>636</v>
      </c>
      <c r="B825" s="178" t="s">
        <v>499</v>
      </c>
      <c r="C825" s="181">
        <v>5</v>
      </c>
      <c r="D825" s="136" t="s">
        <v>618</v>
      </c>
      <c r="E825" s="429" t="s">
        <v>520</v>
      </c>
      <c r="F825" s="429" t="s">
        <v>7</v>
      </c>
      <c r="G825" s="157" t="s">
        <v>7</v>
      </c>
      <c r="H825" s="157" t="s">
        <v>7</v>
      </c>
    </row>
    <row r="826" spans="1:8" ht="15.75" customHeight="1">
      <c r="A826" s="176"/>
      <c r="B826" s="165" t="s">
        <v>637</v>
      </c>
      <c r="C826" s="181">
        <v>6</v>
      </c>
      <c r="D826" s="136"/>
      <c r="E826" s="427">
        <f>SUM(E827:E926)</f>
        <v>6154</v>
      </c>
      <c r="F826" s="427">
        <f>SUM(F827:F926)</f>
        <v>12374</v>
      </c>
      <c r="G826" s="187">
        <f>SUM(G827:G926)</f>
        <v>6076</v>
      </c>
      <c r="H826" s="187">
        <f>SUM(H827:H926)</f>
        <v>12896</v>
      </c>
    </row>
    <row r="827" spans="1:8" ht="15.75" customHeight="1">
      <c r="A827" s="176" t="s">
        <v>638</v>
      </c>
      <c r="B827" s="178" t="s">
        <v>496</v>
      </c>
      <c r="C827" s="181">
        <v>6</v>
      </c>
      <c r="D827" s="136" t="s">
        <v>639</v>
      </c>
      <c r="E827" s="426">
        <v>192</v>
      </c>
      <c r="F827" s="426">
        <v>441</v>
      </c>
      <c r="G827" s="157">
        <v>190</v>
      </c>
      <c r="H827" s="157">
        <v>473</v>
      </c>
    </row>
    <row r="828" spans="1:8" ht="15.75" customHeight="1">
      <c r="A828" s="176" t="s">
        <v>638</v>
      </c>
      <c r="B828" s="178" t="s">
        <v>498</v>
      </c>
      <c r="C828" s="181">
        <v>6</v>
      </c>
      <c r="D828" s="136" t="s">
        <v>640</v>
      </c>
      <c r="E828" s="426">
        <v>131</v>
      </c>
      <c r="F828" s="426">
        <v>303</v>
      </c>
      <c r="G828" s="157">
        <v>135</v>
      </c>
      <c r="H828" s="157">
        <v>338</v>
      </c>
    </row>
    <row r="829" spans="1:8" ht="15.75" customHeight="1">
      <c r="A829" s="176" t="s">
        <v>638</v>
      </c>
      <c r="B829" s="178" t="s">
        <v>499</v>
      </c>
      <c r="C829" s="181">
        <v>6</v>
      </c>
      <c r="D829" s="136" t="s">
        <v>640</v>
      </c>
      <c r="E829" s="426">
        <v>223</v>
      </c>
      <c r="F829" s="426">
        <v>520</v>
      </c>
      <c r="G829" s="157">
        <v>223</v>
      </c>
      <c r="H829" s="157">
        <v>541</v>
      </c>
    </row>
    <row r="830" spans="1:8" ht="15.75" customHeight="1">
      <c r="A830" s="176" t="s">
        <v>641</v>
      </c>
      <c r="B830" s="178" t="s">
        <v>496</v>
      </c>
      <c r="C830" s="181">
        <v>6</v>
      </c>
      <c r="D830" s="136" t="s">
        <v>640</v>
      </c>
      <c r="E830" s="426">
        <v>255</v>
      </c>
      <c r="F830" s="426">
        <v>469</v>
      </c>
      <c r="G830" s="157">
        <v>244</v>
      </c>
      <c r="H830" s="157">
        <v>520</v>
      </c>
    </row>
    <row r="831" spans="1:8" ht="15.75" customHeight="1">
      <c r="A831" s="176" t="s">
        <v>641</v>
      </c>
      <c r="B831" s="178" t="s">
        <v>498</v>
      </c>
      <c r="C831" s="181">
        <v>6</v>
      </c>
      <c r="D831" s="136" t="s">
        <v>640</v>
      </c>
      <c r="E831" s="426">
        <v>299</v>
      </c>
      <c r="F831" s="426">
        <v>557</v>
      </c>
      <c r="G831" s="157">
        <v>273</v>
      </c>
      <c r="H831" s="157">
        <v>536</v>
      </c>
    </row>
    <row r="832" spans="1:8" ht="15.75" customHeight="1">
      <c r="A832" s="176" t="s">
        <v>642</v>
      </c>
      <c r="B832" s="178" t="s">
        <v>496</v>
      </c>
      <c r="C832" s="181">
        <v>6</v>
      </c>
      <c r="D832" s="136" t="s">
        <v>640</v>
      </c>
      <c r="E832" s="426">
        <v>195</v>
      </c>
      <c r="F832" s="426">
        <v>444</v>
      </c>
      <c r="G832" s="157">
        <v>203</v>
      </c>
      <c r="H832" s="157">
        <v>484</v>
      </c>
    </row>
    <row r="833" spans="1:8" ht="15.75" customHeight="1">
      <c r="A833" s="176" t="s">
        <v>642</v>
      </c>
      <c r="B833" s="178" t="s">
        <v>498</v>
      </c>
      <c r="C833" s="181">
        <v>6</v>
      </c>
      <c r="D833" s="136" t="s">
        <v>640</v>
      </c>
      <c r="E833" s="426">
        <v>59</v>
      </c>
      <c r="F833" s="426">
        <v>151</v>
      </c>
      <c r="G833" s="157">
        <v>45</v>
      </c>
      <c r="H833" s="157">
        <v>112</v>
      </c>
    </row>
    <row r="834" spans="1:8" ht="15.75" customHeight="1">
      <c r="A834" s="176" t="s">
        <v>643</v>
      </c>
      <c r="B834" s="178" t="s">
        <v>496</v>
      </c>
      <c r="C834" s="181">
        <v>6</v>
      </c>
      <c r="D834" s="136" t="s">
        <v>640</v>
      </c>
      <c r="E834" s="426">
        <v>54</v>
      </c>
      <c r="F834" s="426">
        <v>80</v>
      </c>
      <c r="G834" s="157">
        <v>68</v>
      </c>
      <c r="H834" s="157">
        <v>97</v>
      </c>
    </row>
    <row r="835" spans="1:8" ht="15.75" customHeight="1">
      <c r="A835" s="176" t="s">
        <v>643</v>
      </c>
      <c r="B835" s="178" t="s">
        <v>498</v>
      </c>
      <c r="C835" s="181">
        <v>6</v>
      </c>
      <c r="D835" s="136" t="s">
        <v>640</v>
      </c>
      <c r="E835" s="426">
        <v>80</v>
      </c>
      <c r="F835" s="426">
        <v>127</v>
      </c>
      <c r="G835" s="157">
        <v>71</v>
      </c>
      <c r="H835" s="157">
        <v>123</v>
      </c>
    </row>
    <row r="836" spans="1:8" ht="15.75" customHeight="1">
      <c r="A836" s="176" t="s">
        <v>643</v>
      </c>
      <c r="B836" s="178" t="s">
        <v>499</v>
      </c>
      <c r="C836" s="181">
        <v>6</v>
      </c>
      <c r="D836" s="136" t="s">
        <v>640</v>
      </c>
      <c r="E836" s="426">
        <v>67</v>
      </c>
      <c r="F836" s="426">
        <v>120</v>
      </c>
      <c r="G836" s="157">
        <v>66</v>
      </c>
      <c r="H836" s="157">
        <v>129</v>
      </c>
    </row>
    <row r="837" spans="1:8" ht="15.75" customHeight="1">
      <c r="A837" s="176" t="s">
        <v>643</v>
      </c>
      <c r="B837" s="178" t="s">
        <v>500</v>
      </c>
      <c r="C837" s="181">
        <v>6</v>
      </c>
      <c r="D837" s="136" t="s">
        <v>640</v>
      </c>
      <c r="E837" s="426">
        <v>25</v>
      </c>
      <c r="F837" s="426">
        <v>35</v>
      </c>
      <c r="G837" s="157">
        <v>27</v>
      </c>
      <c r="H837" s="157">
        <v>40</v>
      </c>
    </row>
    <row r="838" spans="1:8" ht="15.75" customHeight="1">
      <c r="A838" s="176" t="s">
        <v>644</v>
      </c>
      <c r="B838" s="178" t="s">
        <v>496</v>
      </c>
      <c r="C838" s="181">
        <v>6</v>
      </c>
      <c r="D838" s="136" t="s">
        <v>640</v>
      </c>
      <c r="E838" s="426">
        <v>49</v>
      </c>
      <c r="F838" s="426">
        <v>100</v>
      </c>
      <c r="G838" s="157">
        <v>56</v>
      </c>
      <c r="H838" s="157">
        <v>117</v>
      </c>
    </row>
    <row r="839" spans="1:8" ht="15.75" customHeight="1">
      <c r="A839" s="176" t="s">
        <v>644</v>
      </c>
      <c r="B839" s="178" t="s">
        <v>498</v>
      </c>
      <c r="C839" s="181">
        <v>6</v>
      </c>
      <c r="D839" s="136" t="s">
        <v>640</v>
      </c>
      <c r="E839" s="426">
        <v>68</v>
      </c>
      <c r="F839" s="426">
        <v>110</v>
      </c>
      <c r="G839" s="157">
        <v>54</v>
      </c>
      <c r="H839" s="157">
        <v>110</v>
      </c>
    </row>
    <row r="840" spans="1:8" ht="15.75" customHeight="1">
      <c r="A840" s="176" t="s">
        <v>644</v>
      </c>
      <c r="B840" s="178" t="s">
        <v>499</v>
      </c>
      <c r="C840" s="181">
        <v>6</v>
      </c>
      <c r="D840" s="136" t="s">
        <v>640</v>
      </c>
      <c r="E840" s="426">
        <v>111</v>
      </c>
      <c r="F840" s="426">
        <v>208</v>
      </c>
      <c r="G840" s="157">
        <v>117</v>
      </c>
      <c r="H840" s="157">
        <v>235</v>
      </c>
    </row>
    <row r="841" spans="1:8" ht="15.75" customHeight="1">
      <c r="A841" s="176" t="s">
        <v>644</v>
      </c>
      <c r="B841" s="178" t="s">
        <v>500</v>
      </c>
      <c r="C841" s="181">
        <v>6</v>
      </c>
      <c r="D841" s="136" t="s">
        <v>640</v>
      </c>
      <c r="E841" s="426">
        <v>88</v>
      </c>
      <c r="F841" s="426">
        <v>133</v>
      </c>
      <c r="G841" s="157">
        <v>85</v>
      </c>
      <c r="H841" s="157">
        <v>158</v>
      </c>
    </row>
    <row r="842" spans="1:8" ht="15.75" customHeight="1">
      <c r="A842" s="176" t="s">
        <v>645</v>
      </c>
      <c r="B842" s="178" t="s">
        <v>496</v>
      </c>
      <c r="C842" s="181">
        <v>6</v>
      </c>
      <c r="D842" s="136" t="s">
        <v>640</v>
      </c>
      <c r="E842" s="426">
        <v>6</v>
      </c>
      <c r="F842" s="426">
        <v>33</v>
      </c>
      <c r="G842" s="157" t="s">
        <v>7</v>
      </c>
      <c r="H842" s="157" t="s">
        <v>7</v>
      </c>
    </row>
    <row r="843" spans="1:8" ht="15.75" customHeight="1">
      <c r="A843" s="176" t="s">
        <v>645</v>
      </c>
      <c r="B843" s="178" t="s">
        <v>498</v>
      </c>
      <c r="C843" s="181">
        <v>6</v>
      </c>
      <c r="D843" s="136" t="s">
        <v>640</v>
      </c>
      <c r="E843" s="426">
        <v>136</v>
      </c>
      <c r="F843" s="426">
        <v>216</v>
      </c>
      <c r="G843" s="159">
        <v>105</v>
      </c>
      <c r="H843" s="159">
        <v>198</v>
      </c>
    </row>
    <row r="844" spans="1:8" ht="15.75" customHeight="1">
      <c r="A844" s="176" t="s">
        <v>645</v>
      </c>
      <c r="B844" s="178" t="s">
        <v>499</v>
      </c>
      <c r="C844" s="181">
        <v>6</v>
      </c>
      <c r="D844" s="136" t="s">
        <v>640</v>
      </c>
      <c r="E844" s="426">
        <v>112</v>
      </c>
      <c r="F844" s="426">
        <v>208</v>
      </c>
      <c r="G844" s="157">
        <v>114</v>
      </c>
      <c r="H844" s="157">
        <v>210</v>
      </c>
    </row>
    <row r="845" spans="1:8" ht="15.75" customHeight="1">
      <c r="A845" s="176" t="s">
        <v>645</v>
      </c>
      <c r="B845" s="178" t="s">
        <v>500</v>
      </c>
      <c r="C845" s="181">
        <v>6</v>
      </c>
      <c r="D845" s="136" t="s">
        <v>640</v>
      </c>
      <c r="E845" s="426">
        <v>38</v>
      </c>
      <c r="F845" s="426">
        <v>77</v>
      </c>
      <c r="G845" s="157">
        <v>34</v>
      </c>
      <c r="H845" s="157">
        <v>78</v>
      </c>
    </row>
    <row r="846" spans="1:8" ht="15.75" customHeight="1">
      <c r="A846" s="176" t="s">
        <v>645</v>
      </c>
      <c r="B846" s="178" t="s">
        <v>501</v>
      </c>
      <c r="C846" s="181">
        <v>6</v>
      </c>
      <c r="D846" s="136" t="s">
        <v>640</v>
      </c>
      <c r="E846" s="426">
        <v>14</v>
      </c>
      <c r="F846" s="426">
        <v>35</v>
      </c>
      <c r="G846" s="157">
        <v>18</v>
      </c>
      <c r="H846" s="157">
        <v>38</v>
      </c>
    </row>
    <row r="847" spans="1:8" ht="15.75" customHeight="1">
      <c r="A847" s="176" t="s">
        <v>645</v>
      </c>
      <c r="B847" s="178" t="s">
        <v>514</v>
      </c>
      <c r="C847" s="181">
        <v>6</v>
      </c>
      <c r="D847" s="136" t="s">
        <v>640</v>
      </c>
      <c r="E847" s="426">
        <v>68</v>
      </c>
      <c r="F847" s="426">
        <v>137</v>
      </c>
      <c r="G847" s="157">
        <v>69</v>
      </c>
      <c r="H847" s="157">
        <v>144</v>
      </c>
    </row>
    <row r="848" spans="1:8" ht="15.75" customHeight="1">
      <c r="A848" s="176" t="s">
        <v>645</v>
      </c>
      <c r="B848" s="178" t="s">
        <v>516</v>
      </c>
      <c r="C848" s="181">
        <v>6</v>
      </c>
      <c r="D848" s="136" t="s">
        <v>640</v>
      </c>
      <c r="E848" s="426">
        <v>74</v>
      </c>
      <c r="F848" s="426">
        <v>155</v>
      </c>
      <c r="G848" s="157">
        <v>73</v>
      </c>
      <c r="H848" s="157">
        <v>185</v>
      </c>
    </row>
    <row r="849" spans="1:8" ht="15.75" customHeight="1">
      <c r="A849" s="176" t="s">
        <v>645</v>
      </c>
      <c r="B849" s="178" t="s">
        <v>517</v>
      </c>
      <c r="C849" s="181">
        <v>6</v>
      </c>
      <c r="D849" s="136" t="s">
        <v>640</v>
      </c>
      <c r="E849" s="426">
        <v>149</v>
      </c>
      <c r="F849" s="426">
        <v>268</v>
      </c>
      <c r="G849" s="157">
        <v>154</v>
      </c>
      <c r="H849" s="157">
        <v>285</v>
      </c>
    </row>
    <row r="850" spans="1:8" ht="15.75" customHeight="1">
      <c r="A850" s="176" t="s">
        <v>645</v>
      </c>
      <c r="B850" s="178" t="s">
        <v>518</v>
      </c>
      <c r="C850" s="181">
        <v>6</v>
      </c>
      <c r="D850" s="136" t="s">
        <v>640</v>
      </c>
      <c r="E850" s="426">
        <v>77</v>
      </c>
      <c r="F850" s="426">
        <v>135</v>
      </c>
      <c r="G850" s="157">
        <v>72</v>
      </c>
      <c r="H850" s="157">
        <v>138</v>
      </c>
    </row>
    <row r="851" spans="1:8" ht="15.75" customHeight="1">
      <c r="A851" s="176" t="s">
        <v>645</v>
      </c>
      <c r="B851" s="178" t="s">
        <v>535</v>
      </c>
      <c r="C851" s="181">
        <v>6</v>
      </c>
      <c r="D851" s="136" t="s">
        <v>640</v>
      </c>
      <c r="E851" s="426">
        <v>29</v>
      </c>
      <c r="F851" s="426">
        <v>69</v>
      </c>
      <c r="G851" s="157">
        <v>33</v>
      </c>
      <c r="H851" s="157">
        <v>82</v>
      </c>
    </row>
    <row r="852" spans="1:8" ht="15.75" customHeight="1">
      <c r="A852" s="176" t="s">
        <v>645</v>
      </c>
      <c r="B852" s="178" t="s">
        <v>543</v>
      </c>
      <c r="C852" s="181">
        <v>6</v>
      </c>
      <c r="D852" s="136" t="s">
        <v>640</v>
      </c>
      <c r="E852" s="426">
        <v>103</v>
      </c>
      <c r="F852" s="426">
        <v>192</v>
      </c>
      <c r="G852" s="157">
        <v>101</v>
      </c>
      <c r="H852" s="157">
        <v>199</v>
      </c>
    </row>
    <row r="853" spans="1:8" ht="15.75" customHeight="1">
      <c r="A853" s="176" t="s">
        <v>646</v>
      </c>
      <c r="B853" s="178" t="s">
        <v>496</v>
      </c>
      <c r="C853" s="181">
        <v>6</v>
      </c>
      <c r="D853" s="136" t="s">
        <v>640</v>
      </c>
      <c r="E853" s="429" t="s">
        <v>520</v>
      </c>
      <c r="F853" s="429" t="s">
        <v>7</v>
      </c>
      <c r="G853" s="157" t="s">
        <v>7</v>
      </c>
      <c r="H853" s="157" t="s">
        <v>7</v>
      </c>
    </row>
    <row r="854" spans="1:8" ht="15.75" customHeight="1">
      <c r="A854" s="176" t="s">
        <v>646</v>
      </c>
      <c r="B854" s="178" t="s">
        <v>498</v>
      </c>
      <c r="C854" s="181">
        <v>6</v>
      </c>
      <c r="D854" s="136" t="s">
        <v>640</v>
      </c>
      <c r="E854" s="426">
        <v>59</v>
      </c>
      <c r="F854" s="426">
        <v>103</v>
      </c>
      <c r="G854" s="157">
        <v>66</v>
      </c>
      <c r="H854" s="157">
        <v>132</v>
      </c>
    </row>
    <row r="855" spans="1:8" ht="15.75" customHeight="1">
      <c r="A855" s="176" t="s">
        <v>646</v>
      </c>
      <c r="B855" s="178" t="s">
        <v>499</v>
      </c>
      <c r="C855" s="181">
        <v>6</v>
      </c>
      <c r="D855" s="136" t="s">
        <v>640</v>
      </c>
      <c r="E855" s="426">
        <v>46</v>
      </c>
      <c r="F855" s="426">
        <v>120</v>
      </c>
      <c r="G855" s="157">
        <v>42</v>
      </c>
      <c r="H855" s="157">
        <v>103</v>
      </c>
    </row>
    <row r="856" spans="1:8" ht="15.75" customHeight="1">
      <c r="A856" s="176" t="s">
        <v>646</v>
      </c>
      <c r="B856" s="178" t="s">
        <v>500</v>
      </c>
      <c r="C856" s="181">
        <v>6</v>
      </c>
      <c r="D856" s="136" t="s">
        <v>640</v>
      </c>
      <c r="E856" s="426">
        <v>43</v>
      </c>
      <c r="F856" s="426">
        <v>76</v>
      </c>
      <c r="G856" s="157">
        <v>22</v>
      </c>
      <c r="H856" s="157">
        <v>44</v>
      </c>
    </row>
    <row r="857" spans="1:8" ht="15.75" customHeight="1">
      <c r="A857" s="176" t="s">
        <v>646</v>
      </c>
      <c r="B857" s="178" t="s">
        <v>501</v>
      </c>
      <c r="C857" s="181">
        <v>6</v>
      </c>
      <c r="D857" s="136" t="s">
        <v>640</v>
      </c>
      <c r="E857" s="426">
        <v>24</v>
      </c>
      <c r="F857" s="426">
        <v>52</v>
      </c>
      <c r="G857" s="157">
        <v>18</v>
      </c>
      <c r="H857" s="157">
        <v>42</v>
      </c>
    </row>
    <row r="858" spans="1:8" ht="15.75" customHeight="1">
      <c r="A858" s="176" t="s">
        <v>646</v>
      </c>
      <c r="B858" s="178" t="s">
        <v>514</v>
      </c>
      <c r="C858" s="181">
        <v>6</v>
      </c>
      <c r="D858" s="136" t="s">
        <v>640</v>
      </c>
      <c r="E858" s="426">
        <v>67</v>
      </c>
      <c r="F858" s="426">
        <v>118</v>
      </c>
      <c r="G858" s="157">
        <v>70</v>
      </c>
      <c r="H858" s="157">
        <v>125</v>
      </c>
    </row>
    <row r="859" spans="1:8" ht="15.75" customHeight="1">
      <c r="A859" s="176" t="s">
        <v>646</v>
      </c>
      <c r="B859" s="178" t="s">
        <v>516</v>
      </c>
      <c r="C859" s="181">
        <v>6</v>
      </c>
      <c r="D859" s="136" t="s">
        <v>640</v>
      </c>
      <c r="E859" s="426">
        <v>27</v>
      </c>
      <c r="F859" s="426">
        <v>52</v>
      </c>
      <c r="G859" s="157">
        <v>30</v>
      </c>
      <c r="H859" s="157">
        <v>65</v>
      </c>
    </row>
    <row r="860" spans="1:8" ht="15.75" customHeight="1">
      <c r="A860" s="176" t="s">
        <v>646</v>
      </c>
      <c r="B860" s="178" t="s">
        <v>517</v>
      </c>
      <c r="C860" s="181">
        <v>6</v>
      </c>
      <c r="D860" s="136" t="s">
        <v>640</v>
      </c>
      <c r="E860" s="426">
        <v>33</v>
      </c>
      <c r="F860" s="426">
        <v>83</v>
      </c>
      <c r="G860" s="157">
        <v>31</v>
      </c>
      <c r="H860" s="157">
        <v>41</v>
      </c>
    </row>
    <row r="861" spans="1:8" ht="15.75" customHeight="1">
      <c r="A861" s="176" t="s">
        <v>646</v>
      </c>
      <c r="B861" s="178" t="s">
        <v>518</v>
      </c>
      <c r="C861" s="181">
        <v>6</v>
      </c>
      <c r="D861" s="136" t="s">
        <v>640</v>
      </c>
      <c r="E861" s="426">
        <v>17</v>
      </c>
      <c r="F861" s="426">
        <v>39</v>
      </c>
      <c r="G861" s="159">
        <v>20</v>
      </c>
      <c r="H861" s="159">
        <v>39</v>
      </c>
    </row>
    <row r="862" spans="1:8" ht="15.75" customHeight="1">
      <c r="A862" s="176" t="s">
        <v>646</v>
      </c>
      <c r="B862" s="178" t="s">
        <v>535</v>
      </c>
      <c r="C862" s="181">
        <v>6</v>
      </c>
      <c r="D862" s="136" t="s">
        <v>640</v>
      </c>
      <c r="E862" s="426">
        <v>57</v>
      </c>
      <c r="F862" s="426">
        <v>111</v>
      </c>
      <c r="G862" s="157">
        <v>45</v>
      </c>
      <c r="H862" s="157">
        <v>86</v>
      </c>
    </row>
    <row r="863" spans="1:8" ht="15.75" customHeight="1">
      <c r="A863" s="176" t="s">
        <v>646</v>
      </c>
      <c r="B863" s="178" t="s">
        <v>543</v>
      </c>
      <c r="C863" s="181">
        <v>6</v>
      </c>
      <c r="D863" s="136" t="s">
        <v>640</v>
      </c>
      <c r="E863" s="426">
        <v>58</v>
      </c>
      <c r="F863" s="426">
        <v>123</v>
      </c>
      <c r="G863" s="157">
        <v>62</v>
      </c>
      <c r="H863" s="157">
        <v>136</v>
      </c>
    </row>
    <row r="864" spans="1:8" ht="15.75" customHeight="1">
      <c r="A864" s="176" t="s">
        <v>647</v>
      </c>
      <c r="B864" s="178" t="s">
        <v>496</v>
      </c>
      <c r="C864" s="181">
        <v>6</v>
      </c>
      <c r="D864" s="136" t="s">
        <v>640</v>
      </c>
      <c r="E864" s="429" t="s">
        <v>520</v>
      </c>
      <c r="F864" s="429" t="s">
        <v>7</v>
      </c>
      <c r="G864" s="157" t="s">
        <v>7</v>
      </c>
      <c r="H864" s="157" t="s">
        <v>7</v>
      </c>
    </row>
    <row r="865" spans="1:8" ht="15.75" customHeight="1">
      <c r="A865" s="176" t="s">
        <v>647</v>
      </c>
      <c r="B865" s="178" t="s">
        <v>498</v>
      </c>
      <c r="C865" s="181">
        <v>6</v>
      </c>
      <c r="D865" s="136" t="s">
        <v>640</v>
      </c>
      <c r="E865" s="426">
        <v>77</v>
      </c>
      <c r="F865" s="426">
        <v>165</v>
      </c>
      <c r="G865" s="157">
        <v>88</v>
      </c>
      <c r="H865" s="157">
        <v>179</v>
      </c>
    </row>
    <row r="866" spans="1:8" ht="15.75" customHeight="1">
      <c r="A866" s="176" t="s">
        <v>647</v>
      </c>
      <c r="B866" s="178" t="s">
        <v>499</v>
      </c>
      <c r="C866" s="181">
        <v>6</v>
      </c>
      <c r="D866" s="136" t="s">
        <v>640</v>
      </c>
      <c r="E866" s="426">
        <v>81</v>
      </c>
      <c r="F866" s="426">
        <v>152</v>
      </c>
      <c r="G866" s="157">
        <v>97</v>
      </c>
      <c r="H866" s="157">
        <v>179</v>
      </c>
    </row>
    <row r="867" spans="1:8" ht="15.75" customHeight="1">
      <c r="A867" s="176" t="s">
        <v>647</v>
      </c>
      <c r="B867" s="178" t="s">
        <v>500</v>
      </c>
      <c r="C867" s="181">
        <v>6</v>
      </c>
      <c r="D867" s="136" t="s">
        <v>640</v>
      </c>
      <c r="E867" s="426">
        <v>47</v>
      </c>
      <c r="F867" s="426">
        <v>110</v>
      </c>
      <c r="G867" s="157">
        <v>51</v>
      </c>
      <c r="H867" s="157">
        <v>122</v>
      </c>
    </row>
    <row r="868" spans="1:8" ht="15.75" customHeight="1" thickBot="1">
      <c r="A868" s="177" t="s">
        <v>647</v>
      </c>
      <c r="B868" s="179" t="s">
        <v>501</v>
      </c>
      <c r="C868" s="182">
        <v>6</v>
      </c>
      <c r="D868" s="172" t="s">
        <v>640</v>
      </c>
      <c r="E868" s="428">
        <v>19</v>
      </c>
      <c r="F868" s="428">
        <v>43</v>
      </c>
      <c r="G868" s="170">
        <v>19</v>
      </c>
      <c r="H868" s="170">
        <v>41</v>
      </c>
    </row>
    <row r="869" spans="1:8" ht="15.75" customHeight="1">
      <c r="A869" s="176" t="s">
        <v>647</v>
      </c>
      <c r="B869" s="178" t="s">
        <v>514</v>
      </c>
      <c r="C869" s="181">
        <v>6</v>
      </c>
      <c r="D869" s="136" t="s">
        <v>640</v>
      </c>
      <c r="E869" s="426">
        <v>57</v>
      </c>
      <c r="F869" s="426">
        <v>124</v>
      </c>
      <c r="G869" s="157">
        <v>56</v>
      </c>
      <c r="H869" s="157">
        <v>124</v>
      </c>
    </row>
    <row r="870" spans="1:8" ht="15.75" customHeight="1">
      <c r="A870" s="176" t="s">
        <v>647</v>
      </c>
      <c r="B870" s="178" t="s">
        <v>516</v>
      </c>
      <c r="C870" s="181">
        <v>6</v>
      </c>
      <c r="D870" s="136" t="s">
        <v>640</v>
      </c>
      <c r="E870" s="426">
        <v>91</v>
      </c>
      <c r="F870" s="426">
        <v>181</v>
      </c>
      <c r="G870" s="157">
        <v>101</v>
      </c>
      <c r="H870" s="157">
        <v>173</v>
      </c>
    </row>
    <row r="871" spans="1:8" ht="15.75" customHeight="1">
      <c r="A871" s="176" t="s">
        <v>647</v>
      </c>
      <c r="B871" s="178" t="s">
        <v>517</v>
      </c>
      <c r="C871" s="181">
        <v>6</v>
      </c>
      <c r="D871" s="136" t="s">
        <v>640</v>
      </c>
      <c r="E871" s="426">
        <v>55</v>
      </c>
      <c r="F871" s="426">
        <v>131</v>
      </c>
      <c r="G871" s="157">
        <v>71</v>
      </c>
      <c r="H871" s="157">
        <v>168</v>
      </c>
    </row>
    <row r="872" spans="1:8" ht="15.75" customHeight="1">
      <c r="A872" s="176" t="s">
        <v>647</v>
      </c>
      <c r="B872" s="178" t="s">
        <v>518</v>
      </c>
      <c r="C872" s="181">
        <v>6</v>
      </c>
      <c r="D872" s="136" t="s">
        <v>640</v>
      </c>
      <c r="E872" s="426">
        <v>28</v>
      </c>
      <c r="F872" s="426">
        <v>66</v>
      </c>
      <c r="G872" s="157">
        <v>27</v>
      </c>
      <c r="H872" s="157">
        <v>71</v>
      </c>
    </row>
    <row r="873" spans="1:8" ht="15.75" customHeight="1">
      <c r="A873" s="176" t="s">
        <v>647</v>
      </c>
      <c r="B873" s="178" t="s">
        <v>535</v>
      </c>
      <c r="C873" s="181">
        <v>6</v>
      </c>
      <c r="D873" s="136" t="s">
        <v>640</v>
      </c>
      <c r="E873" s="426">
        <v>72</v>
      </c>
      <c r="F873" s="426">
        <v>147</v>
      </c>
      <c r="G873" s="157">
        <v>66</v>
      </c>
      <c r="H873" s="157">
        <v>137</v>
      </c>
    </row>
    <row r="874" spans="1:8" ht="15.75" customHeight="1">
      <c r="A874" s="176" t="s">
        <v>647</v>
      </c>
      <c r="B874" s="178" t="s">
        <v>543</v>
      </c>
      <c r="C874" s="181">
        <v>6</v>
      </c>
      <c r="D874" s="136" t="s">
        <v>640</v>
      </c>
      <c r="E874" s="426">
        <v>50</v>
      </c>
      <c r="F874" s="426">
        <v>105</v>
      </c>
      <c r="G874" s="157">
        <v>44</v>
      </c>
      <c r="H874" s="157">
        <v>103</v>
      </c>
    </row>
    <row r="875" spans="1:8" ht="15.75" customHeight="1">
      <c r="A875" s="176" t="s">
        <v>648</v>
      </c>
      <c r="B875" s="178" t="s">
        <v>496</v>
      </c>
      <c r="C875" s="181">
        <v>6</v>
      </c>
      <c r="D875" s="136" t="s">
        <v>640</v>
      </c>
      <c r="E875" s="426">
        <v>98</v>
      </c>
      <c r="F875" s="426">
        <v>173</v>
      </c>
      <c r="G875" s="157">
        <v>100</v>
      </c>
      <c r="H875" s="157">
        <v>193</v>
      </c>
    </row>
    <row r="876" spans="1:8" s="156" customFormat="1" ht="15.75" customHeight="1">
      <c r="A876" s="176" t="s">
        <v>648</v>
      </c>
      <c r="B876" s="178" t="s">
        <v>498</v>
      </c>
      <c r="C876" s="181">
        <v>6</v>
      </c>
      <c r="D876" s="136" t="s">
        <v>640</v>
      </c>
      <c r="E876" s="426">
        <v>116</v>
      </c>
      <c r="F876" s="426">
        <v>219</v>
      </c>
      <c r="G876" s="157">
        <v>97</v>
      </c>
      <c r="H876" s="157">
        <v>208</v>
      </c>
    </row>
    <row r="877" spans="1:8" ht="15.75" customHeight="1">
      <c r="A877" s="176" t="s">
        <v>648</v>
      </c>
      <c r="B877" s="178" t="s">
        <v>499</v>
      </c>
      <c r="C877" s="181">
        <v>6</v>
      </c>
      <c r="D877" s="136" t="s">
        <v>640</v>
      </c>
      <c r="E877" s="426">
        <v>34</v>
      </c>
      <c r="F877" s="426">
        <v>63</v>
      </c>
      <c r="G877" s="157">
        <v>35</v>
      </c>
      <c r="H877" s="157">
        <v>78</v>
      </c>
    </row>
    <row r="878" spans="1:8" ht="15.75" customHeight="1">
      <c r="A878" s="176" t="s">
        <v>648</v>
      </c>
      <c r="B878" s="178" t="s">
        <v>500</v>
      </c>
      <c r="C878" s="181">
        <v>6</v>
      </c>
      <c r="D878" s="136" t="s">
        <v>640</v>
      </c>
      <c r="E878" s="426">
        <v>41</v>
      </c>
      <c r="F878" s="426">
        <v>80</v>
      </c>
      <c r="G878" s="157">
        <v>38</v>
      </c>
      <c r="H878" s="157">
        <v>74</v>
      </c>
    </row>
    <row r="879" spans="1:8" ht="15.75" customHeight="1">
      <c r="A879" s="176" t="s">
        <v>648</v>
      </c>
      <c r="B879" s="178" t="s">
        <v>501</v>
      </c>
      <c r="C879" s="181">
        <v>6</v>
      </c>
      <c r="D879" s="136" t="s">
        <v>640</v>
      </c>
      <c r="E879" s="426">
        <v>15</v>
      </c>
      <c r="F879" s="426">
        <v>46</v>
      </c>
      <c r="G879" s="157">
        <v>16</v>
      </c>
      <c r="H879" s="157">
        <v>46</v>
      </c>
    </row>
    <row r="880" spans="1:8" ht="15.75" customHeight="1">
      <c r="A880" s="176" t="s">
        <v>648</v>
      </c>
      <c r="B880" s="178" t="s">
        <v>514</v>
      </c>
      <c r="C880" s="181">
        <v>6</v>
      </c>
      <c r="D880" s="136" t="s">
        <v>640</v>
      </c>
      <c r="E880" s="426">
        <v>50</v>
      </c>
      <c r="F880" s="426">
        <v>120</v>
      </c>
      <c r="G880" s="157">
        <v>35</v>
      </c>
      <c r="H880" s="157">
        <v>97</v>
      </c>
    </row>
    <row r="881" spans="1:8" ht="15.75" customHeight="1">
      <c r="A881" s="176" t="s">
        <v>648</v>
      </c>
      <c r="B881" s="178" t="s">
        <v>516</v>
      </c>
      <c r="C881" s="181">
        <v>6</v>
      </c>
      <c r="D881" s="136" t="s">
        <v>640</v>
      </c>
      <c r="E881" s="426">
        <v>23</v>
      </c>
      <c r="F881" s="426">
        <v>64</v>
      </c>
      <c r="G881" s="157">
        <v>18</v>
      </c>
      <c r="H881" s="157">
        <v>44</v>
      </c>
    </row>
    <row r="882" spans="1:8" ht="15.75" customHeight="1">
      <c r="A882" s="176" t="s">
        <v>648</v>
      </c>
      <c r="B882" s="178" t="s">
        <v>517</v>
      </c>
      <c r="C882" s="181">
        <v>6</v>
      </c>
      <c r="D882" s="136" t="s">
        <v>640</v>
      </c>
      <c r="E882" s="426">
        <v>34</v>
      </c>
      <c r="F882" s="426">
        <v>69</v>
      </c>
      <c r="G882" s="157">
        <v>29</v>
      </c>
      <c r="H882" s="157">
        <v>51</v>
      </c>
    </row>
    <row r="883" spans="1:8" ht="15.75" customHeight="1">
      <c r="A883" s="176" t="s">
        <v>648</v>
      </c>
      <c r="B883" s="178" t="s">
        <v>518</v>
      </c>
      <c r="C883" s="181">
        <v>6</v>
      </c>
      <c r="D883" s="136" t="s">
        <v>640</v>
      </c>
      <c r="E883" s="426">
        <v>4</v>
      </c>
      <c r="F883" s="426">
        <v>8</v>
      </c>
      <c r="G883" s="157">
        <v>3</v>
      </c>
      <c r="H883" s="157">
        <v>9</v>
      </c>
    </row>
    <row r="884" spans="1:8" ht="15.75" customHeight="1">
      <c r="A884" s="176" t="s">
        <v>648</v>
      </c>
      <c r="B884" s="178" t="s">
        <v>535</v>
      </c>
      <c r="C884" s="181">
        <v>6</v>
      </c>
      <c r="D884" s="136" t="s">
        <v>640</v>
      </c>
      <c r="E884" s="426">
        <v>31</v>
      </c>
      <c r="F884" s="426">
        <v>75</v>
      </c>
      <c r="G884" s="157">
        <v>28</v>
      </c>
      <c r="H884" s="157">
        <v>61</v>
      </c>
    </row>
    <row r="885" spans="1:8" ht="15.75" customHeight="1">
      <c r="A885" s="176" t="s">
        <v>649</v>
      </c>
      <c r="B885" s="178" t="s">
        <v>496</v>
      </c>
      <c r="C885" s="181">
        <v>6</v>
      </c>
      <c r="D885" s="136" t="s">
        <v>640</v>
      </c>
      <c r="E885" s="426">
        <v>79</v>
      </c>
      <c r="F885" s="426">
        <v>139</v>
      </c>
      <c r="G885" s="159">
        <v>76</v>
      </c>
      <c r="H885" s="159">
        <v>134</v>
      </c>
    </row>
    <row r="886" spans="1:8" ht="15.75" customHeight="1">
      <c r="A886" s="176" t="s">
        <v>649</v>
      </c>
      <c r="B886" s="178" t="s">
        <v>498</v>
      </c>
      <c r="C886" s="181">
        <v>6</v>
      </c>
      <c r="D886" s="136" t="s">
        <v>640</v>
      </c>
      <c r="E886" s="426">
        <v>88</v>
      </c>
      <c r="F886" s="426">
        <v>165</v>
      </c>
      <c r="G886" s="157">
        <v>96</v>
      </c>
      <c r="H886" s="157">
        <v>191</v>
      </c>
    </row>
    <row r="887" spans="1:8" ht="15.75" customHeight="1">
      <c r="A887" s="176" t="s">
        <v>649</v>
      </c>
      <c r="B887" s="178" t="s">
        <v>499</v>
      </c>
      <c r="C887" s="181">
        <v>6</v>
      </c>
      <c r="D887" s="136" t="s">
        <v>640</v>
      </c>
      <c r="E887" s="426">
        <v>56</v>
      </c>
      <c r="F887" s="426">
        <v>109</v>
      </c>
      <c r="G887" s="157">
        <v>62</v>
      </c>
      <c r="H887" s="157">
        <v>117</v>
      </c>
    </row>
    <row r="888" spans="1:8" ht="15.75" customHeight="1">
      <c r="A888" s="176" t="s">
        <v>649</v>
      </c>
      <c r="B888" s="178" t="s">
        <v>500</v>
      </c>
      <c r="C888" s="181">
        <v>6</v>
      </c>
      <c r="D888" s="136" t="s">
        <v>640</v>
      </c>
      <c r="E888" s="426">
        <v>15</v>
      </c>
      <c r="F888" s="426">
        <v>40</v>
      </c>
      <c r="G888" s="157">
        <v>14</v>
      </c>
      <c r="H888" s="157">
        <v>41</v>
      </c>
    </row>
    <row r="889" spans="1:8" ht="15.75" customHeight="1">
      <c r="A889" s="176" t="s">
        <v>649</v>
      </c>
      <c r="B889" s="178" t="s">
        <v>501</v>
      </c>
      <c r="C889" s="181">
        <v>6</v>
      </c>
      <c r="D889" s="136" t="s">
        <v>640</v>
      </c>
      <c r="E889" s="426">
        <v>27</v>
      </c>
      <c r="F889" s="426">
        <v>59</v>
      </c>
      <c r="G889" s="157">
        <v>22</v>
      </c>
      <c r="H889" s="157">
        <v>51</v>
      </c>
    </row>
    <row r="890" spans="1:8" ht="15.75" customHeight="1">
      <c r="A890" s="176" t="s">
        <v>649</v>
      </c>
      <c r="B890" s="178" t="s">
        <v>514</v>
      </c>
      <c r="C890" s="181">
        <v>6</v>
      </c>
      <c r="D890" s="136" t="s">
        <v>640</v>
      </c>
      <c r="E890" s="426">
        <v>82</v>
      </c>
      <c r="F890" s="426">
        <v>142</v>
      </c>
      <c r="G890" s="157">
        <v>89</v>
      </c>
      <c r="H890" s="157">
        <v>163</v>
      </c>
    </row>
    <row r="891" spans="1:8" ht="15.75" customHeight="1">
      <c r="A891" s="176" t="s">
        <v>649</v>
      </c>
      <c r="B891" s="178" t="s">
        <v>516</v>
      </c>
      <c r="C891" s="181">
        <v>6</v>
      </c>
      <c r="D891" s="136" t="s">
        <v>640</v>
      </c>
      <c r="E891" s="426">
        <v>35</v>
      </c>
      <c r="F891" s="426">
        <v>97</v>
      </c>
      <c r="G891" s="157">
        <v>25</v>
      </c>
      <c r="H891" s="157">
        <v>72</v>
      </c>
    </row>
    <row r="892" spans="1:8" ht="15.75" customHeight="1">
      <c r="A892" s="176" t="s">
        <v>649</v>
      </c>
      <c r="B892" s="178" t="s">
        <v>517</v>
      </c>
      <c r="C892" s="181">
        <v>6</v>
      </c>
      <c r="D892" s="136" t="s">
        <v>640</v>
      </c>
      <c r="E892" s="426">
        <v>91</v>
      </c>
      <c r="F892" s="426">
        <v>201</v>
      </c>
      <c r="G892" s="157">
        <v>82</v>
      </c>
      <c r="H892" s="157">
        <v>200</v>
      </c>
    </row>
    <row r="893" spans="1:8" ht="15.75" customHeight="1">
      <c r="A893" s="176" t="s">
        <v>649</v>
      </c>
      <c r="B893" s="178" t="s">
        <v>518</v>
      </c>
      <c r="C893" s="181">
        <v>6</v>
      </c>
      <c r="D893" s="136" t="s">
        <v>640</v>
      </c>
      <c r="E893" s="426">
        <v>103</v>
      </c>
      <c r="F893" s="426">
        <v>200</v>
      </c>
      <c r="G893" s="157">
        <v>117</v>
      </c>
      <c r="H893" s="157">
        <v>222</v>
      </c>
    </row>
    <row r="894" spans="1:8" ht="15.75" customHeight="1">
      <c r="A894" s="176" t="s">
        <v>649</v>
      </c>
      <c r="B894" s="178" t="s">
        <v>535</v>
      </c>
      <c r="C894" s="181">
        <v>6</v>
      </c>
      <c r="D894" s="136" t="s">
        <v>640</v>
      </c>
      <c r="E894" s="426">
        <v>23</v>
      </c>
      <c r="F894" s="426">
        <v>57</v>
      </c>
      <c r="G894" s="157">
        <v>29</v>
      </c>
      <c r="H894" s="157">
        <v>75</v>
      </c>
    </row>
    <row r="895" spans="1:8" ht="15.75" customHeight="1">
      <c r="A895" s="176" t="s">
        <v>650</v>
      </c>
      <c r="B895" s="178" t="s">
        <v>496</v>
      </c>
      <c r="C895" s="181">
        <v>6</v>
      </c>
      <c r="D895" s="136" t="s">
        <v>640</v>
      </c>
      <c r="E895" s="426">
        <v>132</v>
      </c>
      <c r="F895" s="426">
        <v>220</v>
      </c>
      <c r="G895" s="157">
        <v>130</v>
      </c>
      <c r="H895" s="157">
        <v>259</v>
      </c>
    </row>
    <row r="896" spans="1:8" ht="15.75" customHeight="1">
      <c r="A896" s="176" t="s">
        <v>650</v>
      </c>
      <c r="B896" s="178" t="s">
        <v>498</v>
      </c>
      <c r="C896" s="181">
        <v>6</v>
      </c>
      <c r="D896" s="136" t="s">
        <v>640</v>
      </c>
      <c r="E896" s="426">
        <v>111</v>
      </c>
      <c r="F896" s="426">
        <v>193</v>
      </c>
      <c r="G896" s="157">
        <v>107</v>
      </c>
      <c r="H896" s="157">
        <v>197</v>
      </c>
    </row>
    <row r="897" spans="1:8" ht="15.75" customHeight="1">
      <c r="A897" s="176" t="s">
        <v>650</v>
      </c>
      <c r="B897" s="178" t="s">
        <v>499</v>
      </c>
      <c r="C897" s="181">
        <v>6</v>
      </c>
      <c r="D897" s="136" t="s">
        <v>640</v>
      </c>
      <c r="E897" s="426">
        <v>53</v>
      </c>
      <c r="F897" s="426">
        <v>128</v>
      </c>
      <c r="G897" s="157">
        <v>46</v>
      </c>
      <c r="H897" s="157">
        <v>114</v>
      </c>
    </row>
    <row r="898" spans="1:8" ht="15.75" customHeight="1">
      <c r="A898" s="176" t="s">
        <v>650</v>
      </c>
      <c r="B898" s="178" t="s">
        <v>500</v>
      </c>
      <c r="C898" s="181">
        <v>6</v>
      </c>
      <c r="D898" s="136" t="s">
        <v>640</v>
      </c>
      <c r="E898" s="426">
        <v>61</v>
      </c>
      <c r="F898" s="426">
        <v>107</v>
      </c>
      <c r="G898" s="157">
        <v>63</v>
      </c>
      <c r="H898" s="157">
        <v>124</v>
      </c>
    </row>
    <row r="899" spans="1:8" ht="15.75" customHeight="1">
      <c r="A899" s="176" t="s">
        <v>650</v>
      </c>
      <c r="B899" s="178" t="s">
        <v>501</v>
      </c>
      <c r="C899" s="181">
        <v>6</v>
      </c>
      <c r="D899" s="136" t="s">
        <v>640</v>
      </c>
      <c r="E899" s="426">
        <v>55</v>
      </c>
      <c r="F899" s="426">
        <v>111</v>
      </c>
      <c r="G899" s="157">
        <v>54</v>
      </c>
      <c r="H899" s="157">
        <v>125</v>
      </c>
    </row>
    <row r="900" spans="1:8" ht="15.75" customHeight="1">
      <c r="A900" s="176" t="s">
        <v>650</v>
      </c>
      <c r="B900" s="178" t="s">
        <v>514</v>
      </c>
      <c r="C900" s="181">
        <v>6</v>
      </c>
      <c r="D900" s="136" t="s">
        <v>640</v>
      </c>
      <c r="E900" s="426">
        <v>131</v>
      </c>
      <c r="F900" s="426">
        <v>238</v>
      </c>
      <c r="G900" s="157">
        <v>118</v>
      </c>
      <c r="H900" s="157">
        <v>241</v>
      </c>
    </row>
    <row r="901" spans="1:8" ht="15.75" customHeight="1">
      <c r="A901" s="176" t="s">
        <v>650</v>
      </c>
      <c r="B901" s="178" t="s">
        <v>516</v>
      </c>
      <c r="C901" s="181">
        <v>6</v>
      </c>
      <c r="D901" s="136" t="s">
        <v>640</v>
      </c>
      <c r="E901" s="426">
        <v>53</v>
      </c>
      <c r="F901" s="426">
        <v>115</v>
      </c>
      <c r="G901" s="157">
        <v>51</v>
      </c>
      <c r="H901" s="157">
        <v>126</v>
      </c>
    </row>
    <row r="902" spans="1:8" ht="15.75" customHeight="1">
      <c r="A902" s="176" t="s">
        <v>650</v>
      </c>
      <c r="B902" s="178" t="s">
        <v>517</v>
      </c>
      <c r="C902" s="181">
        <v>6</v>
      </c>
      <c r="D902" s="136" t="s">
        <v>640</v>
      </c>
      <c r="E902" s="429" t="s">
        <v>520</v>
      </c>
      <c r="F902" s="429" t="s">
        <v>7</v>
      </c>
      <c r="G902" s="157" t="s">
        <v>7</v>
      </c>
      <c r="H902" s="157" t="s">
        <v>7</v>
      </c>
    </row>
    <row r="903" spans="1:8" ht="15.75" customHeight="1">
      <c r="A903" s="176" t="s">
        <v>650</v>
      </c>
      <c r="B903" s="178" t="s">
        <v>518</v>
      </c>
      <c r="C903" s="181">
        <v>6</v>
      </c>
      <c r="D903" s="136" t="s">
        <v>640</v>
      </c>
      <c r="E903" s="429" t="s">
        <v>520</v>
      </c>
      <c r="F903" s="429" t="s">
        <v>7</v>
      </c>
      <c r="G903" s="157" t="s">
        <v>7</v>
      </c>
      <c r="H903" s="157" t="s">
        <v>7</v>
      </c>
    </row>
    <row r="904" spans="1:8" ht="15.75" customHeight="1">
      <c r="A904" s="176" t="s">
        <v>651</v>
      </c>
      <c r="B904" s="178"/>
      <c r="C904" s="181">
        <v>6</v>
      </c>
      <c r="D904" s="136" t="s">
        <v>640</v>
      </c>
      <c r="E904" s="429" t="s">
        <v>520</v>
      </c>
      <c r="F904" s="429" t="s">
        <v>7</v>
      </c>
      <c r="G904" s="157" t="s">
        <v>7</v>
      </c>
      <c r="H904" s="157" t="s">
        <v>7</v>
      </c>
    </row>
    <row r="905" spans="1:8" ht="15.75" customHeight="1">
      <c r="A905" s="176" t="s">
        <v>652</v>
      </c>
      <c r="B905" s="178" t="s">
        <v>496</v>
      </c>
      <c r="C905" s="181">
        <v>6</v>
      </c>
      <c r="D905" s="136" t="s">
        <v>640</v>
      </c>
      <c r="E905" s="429" t="s">
        <v>520</v>
      </c>
      <c r="F905" s="429" t="s">
        <v>7</v>
      </c>
      <c r="G905" s="157" t="s">
        <v>7</v>
      </c>
      <c r="H905" s="157" t="s">
        <v>7</v>
      </c>
    </row>
    <row r="906" spans="1:8" ht="15.75" customHeight="1">
      <c r="A906" s="176" t="s">
        <v>652</v>
      </c>
      <c r="B906" s="178" t="s">
        <v>500</v>
      </c>
      <c r="C906" s="181">
        <v>6</v>
      </c>
      <c r="D906" s="136" t="s">
        <v>640</v>
      </c>
      <c r="E906" s="426">
        <v>1</v>
      </c>
      <c r="F906" s="426">
        <v>2</v>
      </c>
      <c r="G906" s="157">
        <v>1</v>
      </c>
      <c r="H906" s="157">
        <v>3</v>
      </c>
    </row>
    <row r="907" spans="1:8" ht="15.75" customHeight="1">
      <c r="A907" s="176" t="s">
        <v>652</v>
      </c>
      <c r="B907" s="178" t="s">
        <v>501</v>
      </c>
      <c r="C907" s="181">
        <v>6</v>
      </c>
      <c r="D907" s="136" t="s">
        <v>640</v>
      </c>
      <c r="E907" s="429" t="s">
        <v>520</v>
      </c>
      <c r="F907" s="429" t="s">
        <v>7</v>
      </c>
      <c r="G907" s="157" t="s">
        <v>7</v>
      </c>
      <c r="H907" s="157" t="s">
        <v>7</v>
      </c>
    </row>
    <row r="908" spans="1:8" ht="15.75" customHeight="1">
      <c r="A908" s="176" t="s">
        <v>652</v>
      </c>
      <c r="B908" s="178" t="s">
        <v>514</v>
      </c>
      <c r="C908" s="181">
        <v>6</v>
      </c>
      <c r="D908" s="136" t="s">
        <v>640</v>
      </c>
      <c r="E908" s="429" t="s">
        <v>520</v>
      </c>
      <c r="F908" s="429" t="s">
        <v>7</v>
      </c>
      <c r="G908" s="157" t="s">
        <v>7</v>
      </c>
      <c r="H908" s="157" t="s">
        <v>7</v>
      </c>
    </row>
    <row r="909" spans="1:8" ht="15.75" customHeight="1">
      <c r="A909" s="176" t="s">
        <v>652</v>
      </c>
      <c r="B909" s="178" t="s">
        <v>516</v>
      </c>
      <c r="C909" s="181">
        <v>6</v>
      </c>
      <c r="D909" s="136" t="s">
        <v>640</v>
      </c>
      <c r="E909" s="429" t="s">
        <v>520</v>
      </c>
      <c r="F909" s="429" t="s">
        <v>7</v>
      </c>
      <c r="G909" s="157">
        <v>4</v>
      </c>
      <c r="H909" s="157">
        <v>4</v>
      </c>
    </row>
    <row r="910" spans="1:8" ht="15.75" customHeight="1">
      <c r="A910" s="176" t="s">
        <v>652</v>
      </c>
      <c r="B910" s="178" t="s">
        <v>517</v>
      </c>
      <c r="C910" s="181">
        <v>6</v>
      </c>
      <c r="D910" s="136" t="s">
        <v>640</v>
      </c>
      <c r="E910" s="429" t="s">
        <v>520</v>
      </c>
      <c r="F910" s="429" t="s">
        <v>7</v>
      </c>
      <c r="G910" s="157" t="s">
        <v>7</v>
      </c>
      <c r="H910" s="157" t="s">
        <v>7</v>
      </c>
    </row>
    <row r="911" spans="1:8" ht="15.75" customHeight="1">
      <c r="A911" s="176" t="s">
        <v>653</v>
      </c>
      <c r="B911" s="178" t="s">
        <v>514</v>
      </c>
      <c r="C911" s="181">
        <v>6</v>
      </c>
      <c r="D911" s="136" t="s">
        <v>640</v>
      </c>
      <c r="E911" s="426">
        <v>24</v>
      </c>
      <c r="F911" s="426">
        <v>57</v>
      </c>
      <c r="G911" s="157">
        <v>19</v>
      </c>
      <c r="H911" s="157">
        <v>52</v>
      </c>
    </row>
    <row r="912" spans="1:8" ht="15.75" customHeight="1">
      <c r="A912" s="176" t="s">
        <v>653</v>
      </c>
      <c r="B912" s="178" t="s">
        <v>516</v>
      </c>
      <c r="C912" s="181">
        <v>6</v>
      </c>
      <c r="D912" s="136" t="s">
        <v>640</v>
      </c>
      <c r="E912" s="429" t="s">
        <v>520</v>
      </c>
      <c r="F912" s="429" t="s">
        <v>7</v>
      </c>
      <c r="G912" s="157" t="s">
        <v>7</v>
      </c>
      <c r="H912" s="157" t="s">
        <v>7</v>
      </c>
    </row>
    <row r="913" spans="1:8" ht="15.75" customHeight="1">
      <c r="A913" s="176" t="s">
        <v>653</v>
      </c>
      <c r="B913" s="178" t="s">
        <v>517</v>
      </c>
      <c r="C913" s="181">
        <v>6</v>
      </c>
      <c r="D913" s="136" t="s">
        <v>640</v>
      </c>
      <c r="E913" s="426">
        <v>35</v>
      </c>
      <c r="F913" s="426">
        <v>83</v>
      </c>
      <c r="G913" s="157">
        <v>34</v>
      </c>
      <c r="H913" s="157">
        <v>94</v>
      </c>
    </row>
    <row r="914" spans="1:8" ht="15.75" customHeight="1">
      <c r="A914" s="176" t="s">
        <v>654</v>
      </c>
      <c r="B914" s="178" t="s">
        <v>496</v>
      </c>
      <c r="C914" s="181">
        <v>6</v>
      </c>
      <c r="D914" s="136" t="s">
        <v>640</v>
      </c>
      <c r="E914" s="426">
        <v>70</v>
      </c>
      <c r="F914" s="426">
        <v>193</v>
      </c>
      <c r="G914" s="157">
        <v>93</v>
      </c>
      <c r="H914" s="157">
        <v>255</v>
      </c>
    </row>
    <row r="915" spans="1:8" ht="15.75" customHeight="1">
      <c r="A915" s="176" t="s">
        <v>654</v>
      </c>
      <c r="B915" s="178" t="s">
        <v>498</v>
      </c>
      <c r="C915" s="181">
        <v>6</v>
      </c>
      <c r="D915" s="136" t="s">
        <v>640</v>
      </c>
      <c r="E915" s="426">
        <v>52</v>
      </c>
      <c r="F915" s="426">
        <v>96</v>
      </c>
      <c r="G915" s="157">
        <v>56</v>
      </c>
      <c r="H915" s="157">
        <v>102</v>
      </c>
    </row>
    <row r="916" spans="1:8" ht="15.75" customHeight="1">
      <c r="A916" s="176" t="s">
        <v>654</v>
      </c>
      <c r="B916" s="178" t="s">
        <v>499</v>
      </c>
      <c r="C916" s="181">
        <v>6</v>
      </c>
      <c r="D916" s="136" t="s">
        <v>640</v>
      </c>
      <c r="E916" s="426">
        <v>55</v>
      </c>
      <c r="F916" s="426">
        <v>94</v>
      </c>
      <c r="G916" s="157">
        <v>58</v>
      </c>
      <c r="H916" s="157">
        <v>101</v>
      </c>
    </row>
    <row r="917" spans="1:8" ht="15.75" customHeight="1">
      <c r="A917" s="176" t="s">
        <v>655</v>
      </c>
      <c r="B917" s="178"/>
      <c r="C917" s="181">
        <v>6</v>
      </c>
      <c r="D917" s="136" t="s">
        <v>640</v>
      </c>
      <c r="E917" s="426">
        <v>238</v>
      </c>
      <c r="F917" s="426">
        <v>548</v>
      </c>
      <c r="G917" s="157">
        <v>234</v>
      </c>
      <c r="H917" s="157">
        <v>601</v>
      </c>
    </row>
    <row r="918" spans="1:8" ht="15.75" customHeight="1">
      <c r="A918" s="176" t="s">
        <v>656</v>
      </c>
      <c r="B918" s="178" t="s">
        <v>496</v>
      </c>
      <c r="C918" s="181">
        <v>6</v>
      </c>
      <c r="D918" s="136" t="s">
        <v>640</v>
      </c>
      <c r="E918" s="426">
        <v>25</v>
      </c>
      <c r="F918" s="426">
        <v>36</v>
      </c>
      <c r="G918" s="157">
        <v>21</v>
      </c>
      <c r="H918" s="157">
        <v>42</v>
      </c>
    </row>
    <row r="919" spans="1:8" ht="15.75" customHeight="1" thickBot="1">
      <c r="A919" s="177" t="s">
        <v>656</v>
      </c>
      <c r="B919" s="179" t="s">
        <v>498</v>
      </c>
      <c r="C919" s="182">
        <v>6</v>
      </c>
      <c r="D919" s="172" t="s">
        <v>640</v>
      </c>
      <c r="E919" s="428">
        <v>2</v>
      </c>
      <c r="F919" s="428">
        <v>2</v>
      </c>
      <c r="G919" s="170">
        <v>2</v>
      </c>
      <c r="H919" s="170">
        <v>3</v>
      </c>
    </row>
    <row r="920" spans="1:8" ht="15.75" customHeight="1">
      <c r="A920" s="176" t="s">
        <v>656</v>
      </c>
      <c r="B920" s="178" t="s">
        <v>499</v>
      </c>
      <c r="C920" s="181">
        <v>6</v>
      </c>
      <c r="D920" s="136" t="s">
        <v>640</v>
      </c>
      <c r="E920" s="426">
        <v>13</v>
      </c>
      <c r="F920" s="426">
        <v>21</v>
      </c>
      <c r="G920" s="157">
        <v>20</v>
      </c>
      <c r="H920" s="157">
        <v>29</v>
      </c>
    </row>
    <row r="921" spans="1:8" ht="15.75" customHeight="1">
      <c r="A921" s="176" t="s">
        <v>656</v>
      </c>
      <c r="B921" s="178" t="s">
        <v>500</v>
      </c>
      <c r="C921" s="181">
        <v>6</v>
      </c>
      <c r="D921" s="136" t="s">
        <v>640</v>
      </c>
      <c r="E921" s="426">
        <v>23</v>
      </c>
      <c r="F921" s="426">
        <v>53</v>
      </c>
      <c r="G921" s="157">
        <v>20</v>
      </c>
      <c r="H921" s="157">
        <v>43</v>
      </c>
    </row>
    <row r="922" spans="1:8" ht="15.75" customHeight="1">
      <c r="A922" s="176" t="s">
        <v>656</v>
      </c>
      <c r="B922" s="178" t="s">
        <v>501</v>
      </c>
      <c r="C922" s="181">
        <v>6</v>
      </c>
      <c r="D922" s="136" t="s">
        <v>640</v>
      </c>
      <c r="E922" s="426">
        <v>2</v>
      </c>
      <c r="F922" s="426">
        <v>7</v>
      </c>
      <c r="G922" s="157">
        <v>3</v>
      </c>
      <c r="H922" s="157">
        <v>7</v>
      </c>
    </row>
    <row r="923" spans="1:8" ht="15.75" customHeight="1">
      <c r="A923" s="176" t="s">
        <v>656</v>
      </c>
      <c r="B923" s="178" t="s">
        <v>514</v>
      </c>
      <c r="C923" s="181">
        <v>6</v>
      </c>
      <c r="D923" s="136" t="s">
        <v>640</v>
      </c>
      <c r="E923" s="426">
        <v>23</v>
      </c>
      <c r="F923" s="426">
        <v>61</v>
      </c>
      <c r="G923" s="157">
        <v>28</v>
      </c>
      <c r="H923" s="157">
        <v>64</v>
      </c>
    </row>
    <row r="924" spans="1:8" ht="15.75" customHeight="1">
      <c r="A924" s="176" t="s">
        <v>656</v>
      </c>
      <c r="B924" s="178" t="s">
        <v>516</v>
      </c>
      <c r="C924" s="181">
        <v>6</v>
      </c>
      <c r="D924" s="136" t="s">
        <v>640</v>
      </c>
      <c r="E924" s="426">
        <v>96</v>
      </c>
      <c r="F924" s="426">
        <v>222</v>
      </c>
      <c r="G924" s="157">
        <v>107</v>
      </c>
      <c r="H924" s="157">
        <v>244</v>
      </c>
    </row>
    <row r="925" spans="1:8" ht="15.75" customHeight="1">
      <c r="A925" s="176" t="s">
        <v>656</v>
      </c>
      <c r="B925" s="178" t="s">
        <v>517</v>
      </c>
      <c r="C925" s="181">
        <v>6</v>
      </c>
      <c r="D925" s="136" t="s">
        <v>640</v>
      </c>
      <c r="E925" s="426">
        <v>24</v>
      </c>
      <c r="F925" s="426">
        <v>43</v>
      </c>
      <c r="G925" s="157">
        <v>28</v>
      </c>
      <c r="H925" s="157">
        <v>61</v>
      </c>
    </row>
    <row r="926" spans="1:8" ht="15.75" customHeight="1">
      <c r="A926" s="176" t="s">
        <v>656</v>
      </c>
      <c r="B926" s="178" t="s">
        <v>518</v>
      </c>
      <c r="C926" s="181">
        <v>6</v>
      </c>
      <c r="D926" s="136" t="s">
        <v>640</v>
      </c>
      <c r="E926" s="426">
        <v>120</v>
      </c>
      <c r="F926" s="426">
        <v>194</v>
      </c>
      <c r="G926" s="157">
        <v>112</v>
      </c>
      <c r="H926" s="157">
        <v>198</v>
      </c>
    </row>
    <row r="927" spans="1:8" ht="15.75" customHeight="1">
      <c r="A927" s="176"/>
      <c r="B927" s="165" t="s">
        <v>657</v>
      </c>
      <c r="C927" s="181">
        <v>7</v>
      </c>
      <c r="D927" s="136"/>
      <c r="E927" s="427">
        <f>SUM(E928:E1192)</f>
        <v>18647</v>
      </c>
      <c r="F927" s="427">
        <f>SUM(F928:F1192)</f>
        <v>43359</v>
      </c>
      <c r="G927" s="187">
        <f>SUM(G928:G1192)</f>
        <v>18091</v>
      </c>
      <c r="H927" s="187">
        <f>SUM(H928:H1192)</f>
        <v>44260</v>
      </c>
    </row>
    <row r="928" spans="1:8" ht="15.75" customHeight="1">
      <c r="A928" s="176" t="s">
        <v>658</v>
      </c>
      <c r="B928" s="178" t="s">
        <v>496</v>
      </c>
      <c r="C928" s="181">
        <v>7</v>
      </c>
      <c r="D928" s="136" t="s">
        <v>659</v>
      </c>
      <c r="E928" s="426">
        <v>172</v>
      </c>
      <c r="F928" s="426">
        <v>438</v>
      </c>
      <c r="G928" s="157">
        <v>176</v>
      </c>
      <c r="H928" s="157">
        <v>433</v>
      </c>
    </row>
    <row r="929" spans="1:8" ht="15.75" customHeight="1">
      <c r="A929" s="176" t="s">
        <v>658</v>
      </c>
      <c r="B929" s="178" t="s">
        <v>498</v>
      </c>
      <c r="C929" s="181">
        <v>7</v>
      </c>
      <c r="D929" s="136" t="s">
        <v>660</v>
      </c>
      <c r="E929" s="426">
        <v>207</v>
      </c>
      <c r="F929" s="426">
        <v>439</v>
      </c>
      <c r="G929" s="157">
        <v>202</v>
      </c>
      <c r="H929" s="157">
        <v>476</v>
      </c>
    </row>
    <row r="930" spans="1:8" ht="15.75" customHeight="1">
      <c r="A930" s="176" t="s">
        <v>661</v>
      </c>
      <c r="B930" s="178" t="s">
        <v>496</v>
      </c>
      <c r="C930" s="181">
        <v>7</v>
      </c>
      <c r="D930" s="136" t="s">
        <v>660</v>
      </c>
      <c r="E930" s="426">
        <v>174</v>
      </c>
      <c r="F930" s="426">
        <v>391</v>
      </c>
      <c r="G930" s="157">
        <v>180</v>
      </c>
      <c r="H930" s="157">
        <v>437</v>
      </c>
    </row>
    <row r="931" spans="1:8" ht="15.75" customHeight="1">
      <c r="A931" s="176" t="s">
        <v>661</v>
      </c>
      <c r="B931" s="178" t="s">
        <v>498</v>
      </c>
      <c r="C931" s="181">
        <v>7</v>
      </c>
      <c r="D931" s="136" t="s">
        <v>660</v>
      </c>
      <c r="E931" s="426">
        <v>186</v>
      </c>
      <c r="F931" s="426">
        <v>377</v>
      </c>
      <c r="G931" s="159">
        <v>181</v>
      </c>
      <c r="H931" s="159">
        <v>387</v>
      </c>
    </row>
    <row r="932" spans="1:8" ht="15.75" customHeight="1">
      <c r="A932" s="176" t="s">
        <v>662</v>
      </c>
      <c r="B932" s="178" t="s">
        <v>496</v>
      </c>
      <c r="C932" s="181">
        <v>7</v>
      </c>
      <c r="D932" s="136" t="s">
        <v>660</v>
      </c>
      <c r="E932" s="426">
        <v>169</v>
      </c>
      <c r="F932" s="426">
        <v>359</v>
      </c>
      <c r="G932" s="157">
        <v>170</v>
      </c>
      <c r="H932" s="157">
        <v>404</v>
      </c>
    </row>
    <row r="933" spans="1:8" ht="15.75" customHeight="1">
      <c r="A933" s="176" t="s">
        <v>662</v>
      </c>
      <c r="B933" s="178" t="s">
        <v>498</v>
      </c>
      <c r="C933" s="181">
        <v>7</v>
      </c>
      <c r="D933" s="136" t="s">
        <v>660</v>
      </c>
      <c r="E933" s="426">
        <v>151</v>
      </c>
      <c r="F933" s="426">
        <v>332</v>
      </c>
      <c r="G933" s="157">
        <v>169</v>
      </c>
      <c r="H933" s="157">
        <v>396</v>
      </c>
    </row>
    <row r="934" spans="1:8" ht="15.75" customHeight="1">
      <c r="A934" s="176" t="s">
        <v>663</v>
      </c>
      <c r="B934" s="178" t="s">
        <v>498</v>
      </c>
      <c r="C934" s="181">
        <v>7</v>
      </c>
      <c r="D934" s="136" t="s">
        <v>660</v>
      </c>
      <c r="E934" s="426">
        <v>3</v>
      </c>
      <c r="F934" s="426">
        <v>8</v>
      </c>
      <c r="G934" s="157">
        <v>2</v>
      </c>
      <c r="H934" s="157">
        <v>6</v>
      </c>
    </row>
    <row r="935" spans="1:8" ht="15.75" customHeight="1">
      <c r="A935" s="176" t="s">
        <v>663</v>
      </c>
      <c r="B935" s="178" t="s">
        <v>499</v>
      </c>
      <c r="C935" s="181">
        <v>7</v>
      </c>
      <c r="D935" s="136" t="s">
        <v>660</v>
      </c>
      <c r="E935" s="426">
        <v>19</v>
      </c>
      <c r="F935" s="426">
        <v>39</v>
      </c>
      <c r="G935" s="157">
        <v>15</v>
      </c>
      <c r="H935" s="157">
        <v>38</v>
      </c>
    </row>
    <row r="936" spans="1:8" ht="15.75" customHeight="1">
      <c r="A936" s="176" t="s">
        <v>663</v>
      </c>
      <c r="B936" s="178" t="s">
        <v>500</v>
      </c>
      <c r="C936" s="181">
        <v>7</v>
      </c>
      <c r="D936" s="136" t="s">
        <v>660</v>
      </c>
      <c r="E936" s="426">
        <v>17</v>
      </c>
      <c r="F936" s="426">
        <v>38</v>
      </c>
      <c r="G936" s="157">
        <v>18</v>
      </c>
      <c r="H936" s="157">
        <v>48</v>
      </c>
    </row>
    <row r="937" spans="1:8" ht="15.75" customHeight="1">
      <c r="A937" s="176" t="s">
        <v>663</v>
      </c>
      <c r="B937" s="178" t="s">
        <v>501</v>
      </c>
      <c r="C937" s="181">
        <v>7</v>
      </c>
      <c r="D937" s="136" t="s">
        <v>660</v>
      </c>
      <c r="E937" s="426">
        <v>11</v>
      </c>
      <c r="F937" s="426">
        <v>139</v>
      </c>
      <c r="G937" s="157">
        <v>14</v>
      </c>
      <c r="H937" s="157">
        <v>141</v>
      </c>
    </row>
    <row r="938" spans="1:8" ht="15.75" customHeight="1">
      <c r="A938" s="176" t="s">
        <v>663</v>
      </c>
      <c r="B938" s="178" t="s">
        <v>514</v>
      </c>
      <c r="C938" s="181">
        <v>7</v>
      </c>
      <c r="D938" s="136" t="s">
        <v>660</v>
      </c>
      <c r="E938" s="426">
        <v>20</v>
      </c>
      <c r="F938" s="426">
        <v>48</v>
      </c>
      <c r="G938" s="157">
        <v>18</v>
      </c>
      <c r="H938" s="157">
        <v>52</v>
      </c>
    </row>
    <row r="939" spans="1:8" ht="15.75" customHeight="1">
      <c r="A939" s="176" t="s">
        <v>663</v>
      </c>
      <c r="B939" s="178" t="s">
        <v>516</v>
      </c>
      <c r="C939" s="181">
        <v>7</v>
      </c>
      <c r="D939" s="136" t="s">
        <v>660</v>
      </c>
      <c r="E939" s="426">
        <v>23</v>
      </c>
      <c r="F939" s="426">
        <v>52</v>
      </c>
      <c r="G939" s="157">
        <v>40</v>
      </c>
      <c r="H939" s="157">
        <v>96</v>
      </c>
    </row>
    <row r="940" spans="1:8" ht="15.75" customHeight="1">
      <c r="A940" s="176" t="s">
        <v>663</v>
      </c>
      <c r="B940" s="178" t="s">
        <v>517</v>
      </c>
      <c r="C940" s="181">
        <v>7</v>
      </c>
      <c r="D940" s="136" t="s">
        <v>660</v>
      </c>
      <c r="E940" s="426">
        <v>28</v>
      </c>
      <c r="F940" s="426">
        <v>75</v>
      </c>
      <c r="G940" s="157">
        <v>29</v>
      </c>
      <c r="H940" s="157">
        <v>89</v>
      </c>
    </row>
    <row r="941" spans="1:8" ht="15.75" customHeight="1">
      <c r="A941" s="176" t="s">
        <v>663</v>
      </c>
      <c r="B941" s="178" t="s">
        <v>518</v>
      </c>
      <c r="C941" s="181">
        <v>7</v>
      </c>
      <c r="D941" s="136" t="s">
        <v>660</v>
      </c>
      <c r="E941" s="426">
        <v>26</v>
      </c>
      <c r="F941" s="426">
        <v>59</v>
      </c>
      <c r="G941" s="157">
        <v>28</v>
      </c>
      <c r="H941" s="157">
        <v>66</v>
      </c>
    </row>
    <row r="942" spans="1:8" ht="15.75" customHeight="1">
      <c r="A942" s="176" t="s">
        <v>663</v>
      </c>
      <c r="B942" s="178" t="s">
        <v>535</v>
      </c>
      <c r="C942" s="181">
        <v>7</v>
      </c>
      <c r="D942" s="136" t="s">
        <v>660</v>
      </c>
      <c r="E942" s="426">
        <v>36</v>
      </c>
      <c r="F942" s="426">
        <v>127</v>
      </c>
      <c r="G942" s="157">
        <v>301</v>
      </c>
      <c r="H942" s="157">
        <v>781</v>
      </c>
    </row>
    <row r="943" spans="1:8" ht="15.75" customHeight="1">
      <c r="A943" s="176" t="s">
        <v>663</v>
      </c>
      <c r="B943" s="178" t="s">
        <v>543</v>
      </c>
      <c r="C943" s="181">
        <v>7</v>
      </c>
      <c r="D943" s="136" t="s">
        <v>660</v>
      </c>
      <c r="E943" s="426">
        <v>170</v>
      </c>
      <c r="F943" s="426">
        <v>364</v>
      </c>
      <c r="G943" s="157">
        <v>159</v>
      </c>
      <c r="H943" s="157">
        <v>394</v>
      </c>
    </row>
    <row r="944" spans="1:8" ht="15.75" customHeight="1">
      <c r="A944" s="176" t="s">
        <v>663</v>
      </c>
      <c r="B944" s="178" t="s">
        <v>545</v>
      </c>
      <c r="C944" s="181">
        <v>7</v>
      </c>
      <c r="D944" s="136" t="s">
        <v>660</v>
      </c>
      <c r="E944" s="426">
        <v>60</v>
      </c>
      <c r="F944" s="426">
        <v>177</v>
      </c>
      <c r="G944" s="157">
        <v>61</v>
      </c>
      <c r="H944" s="157">
        <v>187</v>
      </c>
    </row>
    <row r="945" spans="1:8" ht="15.75" customHeight="1">
      <c r="A945" s="176" t="s">
        <v>663</v>
      </c>
      <c r="B945" s="178" t="s">
        <v>546</v>
      </c>
      <c r="C945" s="181">
        <v>7</v>
      </c>
      <c r="D945" s="136" t="s">
        <v>660</v>
      </c>
      <c r="E945" s="426">
        <v>28</v>
      </c>
      <c r="F945" s="426">
        <v>68</v>
      </c>
      <c r="G945" s="157">
        <v>30</v>
      </c>
      <c r="H945" s="157">
        <v>76</v>
      </c>
    </row>
    <row r="946" spans="1:8" ht="15.75" customHeight="1">
      <c r="A946" s="176" t="s">
        <v>663</v>
      </c>
      <c r="B946" s="178" t="s">
        <v>547</v>
      </c>
      <c r="C946" s="181">
        <v>7</v>
      </c>
      <c r="D946" s="136" t="s">
        <v>660</v>
      </c>
      <c r="E946" s="426">
        <v>40</v>
      </c>
      <c r="F946" s="426">
        <v>104</v>
      </c>
      <c r="G946" s="157">
        <v>41</v>
      </c>
      <c r="H946" s="157">
        <v>105</v>
      </c>
    </row>
    <row r="947" spans="1:8" ht="15.75" customHeight="1">
      <c r="A947" s="176" t="s">
        <v>663</v>
      </c>
      <c r="B947" s="178" t="s">
        <v>548</v>
      </c>
      <c r="C947" s="181">
        <v>7</v>
      </c>
      <c r="D947" s="136" t="s">
        <v>660</v>
      </c>
      <c r="E947" s="426">
        <v>46</v>
      </c>
      <c r="F947" s="426">
        <v>151</v>
      </c>
      <c r="G947" s="157">
        <v>46</v>
      </c>
      <c r="H947" s="157">
        <v>169</v>
      </c>
    </row>
    <row r="948" spans="1:8" ht="15.75" customHeight="1">
      <c r="A948" s="176" t="s">
        <v>663</v>
      </c>
      <c r="B948" s="178" t="s">
        <v>549</v>
      </c>
      <c r="C948" s="181">
        <v>7</v>
      </c>
      <c r="D948" s="136" t="s">
        <v>660</v>
      </c>
      <c r="E948" s="426">
        <v>62</v>
      </c>
      <c r="F948" s="426">
        <v>166</v>
      </c>
      <c r="G948" s="157">
        <v>64</v>
      </c>
      <c r="H948" s="157">
        <v>187</v>
      </c>
    </row>
    <row r="949" spans="1:8" ht="15.75" customHeight="1">
      <c r="A949" s="176" t="s">
        <v>664</v>
      </c>
      <c r="B949" s="178" t="s">
        <v>908</v>
      </c>
      <c r="C949" s="181">
        <v>7</v>
      </c>
      <c r="D949" s="136" t="s">
        <v>660</v>
      </c>
      <c r="E949" s="426">
        <v>218</v>
      </c>
      <c r="F949" s="426">
        <v>429</v>
      </c>
      <c r="G949" s="157" t="s">
        <v>7</v>
      </c>
      <c r="H949" s="157" t="s">
        <v>7</v>
      </c>
    </row>
    <row r="950" spans="1:8" ht="15.75" customHeight="1">
      <c r="A950" s="176" t="s">
        <v>665</v>
      </c>
      <c r="B950" s="178" t="s">
        <v>909</v>
      </c>
      <c r="C950" s="181">
        <v>7</v>
      </c>
      <c r="D950" s="136" t="s">
        <v>660</v>
      </c>
      <c r="E950" s="426">
        <v>40</v>
      </c>
      <c r="F950" s="426">
        <v>76</v>
      </c>
      <c r="G950" s="157" t="s">
        <v>7</v>
      </c>
      <c r="H950" s="157" t="s">
        <v>7</v>
      </c>
    </row>
    <row r="951" spans="1:8" ht="15.75" customHeight="1">
      <c r="A951" s="176" t="s">
        <v>666</v>
      </c>
      <c r="B951" s="178" t="s">
        <v>909</v>
      </c>
      <c r="C951" s="181">
        <v>7</v>
      </c>
      <c r="D951" s="136" t="s">
        <v>660</v>
      </c>
      <c r="E951" s="426">
        <v>37</v>
      </c>
      <c r="F951" s="426">
        <v>96</v>
      </c>
      <c r="G951" s="157" t="s">
        <v>7</v>
      </c>
      <c r="H951" s="157" t="s">
        <v>7</v>
      </c>
    </row>
    <row r="952" spans="1:8" ht="15.75" customHeight="1">
      <c r="A952" s="176" t="s">
        <v>667</v>
      </c>
      <c r="B952" s="178" t="s">
        <v>496</v>
      </c>
      <c r="C952" s="181">
        <v>7</v>
      </c>
      <c r="D952" s="136" t="s">
        <v>660</v>
      </c>
      <c r="E952" s="426">
        <v>54</v>
      </c>
      <c r="F952" s="426">
        <v>95</v>
      </c>
      <c r="G952" s="157">
        <v>61</v>
      </c>
      <c r="H952" s="157">
        <v>143</v>
      </c>
    </row>
    <row r="953" spans="1:8" ht="15.75" customHeight="1">
      <c r="A953" s="176" t="s">
        <v>667</v>
      </c>
      <c r="B953" s="178" t="s">
        <v>498</v>
      </c>
      <c r="C953" s="181">
        <v>7</v>
      </c>
      <c r="D953" s="136" t="s">
        <v>660</v>
      </c>
      <c r="E953" s="429" t="s">
        <v>520</v>
      </c>
      <c r="F953" s="429" t="s">
        <v>7</v>
      </c>
      <c r="G953" s="157" t="s">
        <v>7</v>
      </c>
      <c r="H953" s="157" t="s">
        <v>7</v>
      </c>
    </row>
    <row r="954" spans="1:8" ht="15.75" customHeight="1">
      <c r="A954" s="176" t="s">
        <v>667</v>
      </c>
      <c r="B954" s="178" t="s">
        <v>499</v>
      </c>
      <c r="C954" s="181">
        <v>7</v>
      </c>
      <c r="D954" s="136" t="s">
        <v>660</v>
      </c>
      <c r="E954" s="429" t="s">
        <v>520</v>
      </c>
      <c r="F954" s="429" t="s">
        <v>7</v>
      </c>
      <c r="G954" s="157" t="s">
        <v>7</v>
      </c>
      <c r="H954" s="157" t="s">
        <v>7</v>
      </c>
    </row>
    <row r="955" spans="1:8" ht="15.75" customHeight="1">
      <c r="A955" s="176" t="s">
        <v>667</v>
      </c>
      <c r="B955" s="178" t="s">
        <v>500</v>
      </c>
      <c r="C955" s="181">
        <v>7</v>
      </c>
      <c r="D955" s="136" t="s">
        <v>660</v>
      </c>
      <c r="E955" s="429" t="s">
        <v>520</v>
      </c>
      <c r="F955" s="429" t="s">
        <v>7</v>
      </c>
      <c r="G955" s="157" t="s">
        <v>7</v>
      </c>
      <c r="H955" s="157" t="s">
        <v>7</v>
      </c>
    </row>
    <row r="956" spans="1:8" ht="15.75" customHeight="1">
      <c r="A956" s="176" t="s">
        <v>667</v>
      </c>
      <c r="B956" s="178" t="s">
        <v>501</v>
      </c>
      <c r="C956" s="181">
        <v>7</v>
      </c>
      <c r="D956" s="136" t="s">
        <v>660</v>
      </c>
      <c r="E956" s="429" t="s">
        <v>520</v>
      </c>
      <c r="F956" s="429" t="s">
        <v>7</v>
      </c>
      <c r="G956" s="157" t="s">
        <v>7</v>
      </c>
      <c r="H956" s="157" t="s">
        <v>7</v>
      </c>
    </row>
    <row r="957" spans="1:8" ht="15.75" customHeight="1">
      <c r="A957" s="176" t="s">
        <v>668</v>
      </c>
      <c r="B957" s="178" t="s">
        <v>496</v>
      </c>
      <c r="C957" s="181">
        <v>7</v>
      </c>
      <c r="D957" s="136" t="s">
        <v>660</v>
      </c>
      <c r="E957" s="426">
        <v>40</v>
      </c>
      <c r="F957" s="426">
        <v>79</v>
      </c>
      <c r="G957" s="157">
        <v>43</v>
      </c>
      <c r="H957" s="157">
        <v>100</v>
      </c>
    </row>
    <row r="958" spans="1:8" ht="15.75" customHeight="1">
      <c r="A958" s="176" t="s">
        <v>668</v>
      </c>
      <c r="B958" s="178" t="s">
        <v>498</v>
      </c>
      <c r="C958" s="181">
        <v>7</v>
      </c>
      <c r="D958" s="136" t="s">
        <v>660</v>
      </c>
      <c r="E958" s="426">
        <v>45</v>
      </c>
      <c r="F958" s="426">
        <v>87</v>
      </c>
      <c r="G958" s="157">
        <v>40</v>
      </c>
      <c r="H958" s="157">
        <v>79</v>
      </c>
    </row>
    <row r="959" spans="1:8" ht="15.75" customHeight="1">
      <c r="A959" s="176" t="s">
        <v>668</v>
      </c>
      <c r="B959" s="178" t="s">
        <v>499</v>
      </c>
      <c r="C959" s="181">
        <v>7</v>
      </c>
      <c r="D959" s="136" t="s">
        <v>660</v>
      </c>
      <c r="E959" s="426">
        <v>3</v>
      </c>
      <c r="F959" s="426">
        <v>7</v>
      </c>
      <c r="G959" s="157">
        <v>3</v>
      </c>
      <c r="H959" s="157">
        <v>9</v>
      </c>
    </row>
    <row r="960" spans="1:8" ht="15.75" customHeight="1">
      <c r="A960" s="176" t="s">
        <v>668</v>
      </c>
      <c r="B960" s="178" t="s">
        <v>500</v>
      </c>
      <c r="C960" s="181">
        <v>7</v>
      </c>
      <c r="D960" s="136" t="s">
        <v>660</v>
      </c>
      <c r="E960" s="426">
        <v>16</v>
      </c>
      <c r="F960" s="426">
        <v>19</v>
      </c>
      <c r="G960" s="157">
        <v>27</v>
      </c>
      <c r="H960" s="157">
        <v>29</v>
      </c>
    </row>
    <row r="961" spans="1:8" ht="15.75" customHeight="1">
      <c r="A961" s="176" t="s">
        <v>668</v>
      </c>
      <c r="B961" s="178" t="s">
        <v>501</v>
      </c>
      <c r="C961" s="181">
        <v>7</v>
      </c>
      <c r="D961" s="136" t="s">
        <v>660</v>
      </c>
      <c r="E961" s="426">
        <v>2</v>
      </c>
      <c r="F961" s="426">
        <v>5</v>
      </c>
      <c r="G961" s="157">
        <v>2</v>
      </c>
      <c r="H961" s="157">
        <v>6</v>
      </c>
    </row>
    <row r="962" spans="1:8" ht="15.75" customHeight="1">
      <c r="A962" s="176" t="s">
        <v>669</v>
      </c>
      <c r="B962" s="178" t="s">
        <v>500</v>
      </c>
      <c r="C962" s="181">
        <v>7</v>
      </c>
      <c r="D962" s="136" t="s">
        <v>660</v>
      </c>
      <c r="E962" s="426">
        <v>23</v>
      </c>
      <c r="F962" s="426">
        <v>43</v>
      </c>
      <c r="G962" s="157">
        <v>24</v>
      </c>
      <c r="H962" s="157">
        <v>46</v>
      </c>
    </row>
    <row r="963" spans="1:8" ht="15.75" customHeight="1">
      <c r="A963" s="176" t="s">
        <v>669</v>
      </c>
      <c r="B963" s="178" t="s">
        <v>501</v>
      </c>
      <c r="C963" s="181">
        <v>7</v>
      </c>
      <c r="D963" s="136" t="s">
        <v>660</v>
      </c>
      <c r="E963" s="429" t="s">
        <v>520</v>
      </c>
      <c r="F963" s="429" t="s">
        <v>7</v>
      </c>
      <c r="G963" s="157" t="s">
        <v>7</v>
      </c>
      <c r="H963" s="157" t="s">
        <v>7</v>
      </c>
    </row>
    <row r="964" spans="1:8" ht="15.75" customHeight="1">
      <c r="A964" s="176" t="s">
        <v>670</v>
      </c>
      <c r="B964" s="178" t="s">
        <v>501</v>
      </c>
      <c r="C964" s="181">
        <v>7</v>
      </c>
      <c r="D964" s="136" t="s">
        <v>660</v>
      </c>
      <c r="E964" s="426">
        <v>27</v>
      </c>
      <c r="F964" s="426">
        <v>45</v>
      </c>
      <c r="G964" s="157">
        <v>24</v>
      </c>
      <c r="H964" s="157">
        <v>51</v>
      </c>
    </row>
    <row r="965" spans="1:8" ht="15.75" customHeight="1">
      <c r="A965" s="176" t="s">
        <v>671</v>
      </c>
      <c r="B965" s="178" t="s">
        <v>496</v>
      </c>
      <c r="C965" s="181">
        <v>7</v>
      </c>
      <c r="D965" s="136" t="s">
        <v>660</v>
      </c>
      <c r="E965" s="426">
        <v>36</v>
      </c>
      <c r="F965" s="426">
        <v>73</v>
      </c>
      <c r="G965" s="157">
        <v>33</v>
      </c>
      <c r="H965" s="157">
        <v>69</v>
      </c>
    </row>
    <row r="966" spans="1:8" ht="15.75" customHeight="1">
      <c r="A966" s="176" t="s">
        <v>671</v>
      </c>
      <c r="B966" s="178" t="s">
        <v>498</v>
      </c>
      <c r="C966" s="181">
        <v>7</v>
      </c>
      <c r="D966" s="136" t="s">
        <v>660</v>
      </c>
      <c r="E966" s="426">
        <v>92</v>
      </c>
      <c r="F966" s="426">
        <v>171</v>
      </c>
      <c r="G966" s="157">
        <v>85</v>
      </c>
      <c r="H966" s="157">
        <v>200</v>
      </c>
    </row>
    <row r="967" spans="1:8" ht="15.75" customHeight="1">
      <c r="A967" s="176" t="s">
        <v>671</v>
      </c>
      <c r="B967" s="178" t="s">
        <v>499</v>
      </c>
      <c r="C967" s="181">
        <v>7</v>
      </c>
      <c r="D967" s="136" t="s">
        <v>660</v>
      </c>
      <c r="E967" s="426">
        <v>4</v>
      </c>
      <c r="F967" s="426">
        <v>13</v>
      </c>
      <c r="G967" s="157">
        <v>5</v>
      </c>
      <c r="H967" s="157">
        <v>17</v>
      </c>
    </row>
    <row r="968" spans="1:8" ht="15.75" customHeight="1">
      <c r="A968" s="176" t="s">
        <v>671</v>
      </c>
      <c r="B968" s="178" t="s">
        <v>500</v>
      </c>
      <c r="C968" s="181">
        <v>7</v>
      </c>
      <c r="D968" s="136" t="s">
        <v>660</v>
      </c>
      <c r="E968" s="426">
        <v>111</v>
      </c>
      <c r="F968" s="426">
        <v>217</v>
      </c>
      <c r="G968" s="157">
        <v>115</v>
      </c>
      <c r="H968" s="157">
        <v>252</v>
      </c>
    </row>
    <row r="969" spans="1:8" ht="15.75" customHeight="1">
      <c r="A969" s="176" t="s">
        <v>671</v>
      </c>
      <c r="B969" s="178" t="s">
        <v>501</v>
      </c>
      <c r="C969" s="181">
        <v>7</v>
      </c>
      <c r="D969" s="136" t="s">
        <v>660</v>
      </c>
      <c r="E969" s="426">
        <v>135</v>
      </c>
      <c r="F969" s="426">
        <v>284</v>
      </c>
      <c r="G969" s="157">
        <v>137</v>
      </c>
      <c r="H969" s="157">
        <v>315</v>
      </c>
    </row>
    <row r="970" spans="1:8" ht="15.75" customHeight="1" thickBot="1">
      <c r="A970" s="177" t="s">
        <v>671</v>
      </c>
      <c r="B970" s="179" t="s">
        <v>514</v>
      </c>
      <c r="C970" s="182">
        <v>7</v>
      </c>
      <c r="D970" s="172" t="s">
        <v>660</v>
      </c>
      <c r="E970" s="428">
        <v>103</v>
      </c>
      <c r="F970" s="428">
        <v>244</v>
      </c>
      <c r="G970" s="170">
        <v>80</v>
      </c>
      <c r="H970" s="170">
        <v>205</v>
      </c>
    </row>
    <row r="971" spans="1:8" ht="15.75" customHeight="1">
      <c r="A971" s="176" t="s">
        <v>671</v>
      </c>
      <c r="B971" s="178" t="s">
        <v>516</v>
      </c>
      <c r="C971" s="181">
        <v>7</v>
      </c>
      <c r="D971" s="136" t="s">
        <v>660</v>
      </c>
      <c r="E971" s="426">
        <v>42</v>
      </c>
      <c r="F971" s="426">
        <v>105</v>
      </c>
      <c r="G971" s="157">
        <v>39</v>
      </c>
      <c r="H971" s="157">
        <v>119</v>
      </c>
    </row>
    <row r="972" spans="1:8" ht="15.75" customHeight="1">
      <c r="A972" s="176" t="s">
        <v>671</v>
      </c>
      <c r="B972" s="178" t="s">
        <v>517</v>
      </c>
      <c r="C972" s="181">
        <v>7</v>
      </c>
      <c r="D972" s="136" t="s">
        <v>660</v>
      </c>
      <c r="E972" s="426">
        <v>33</v>
      </c>
      <c r="F972" s="426">
        <v>91</v>
      </c>
      <c r="G972" s="157">
        <v>31</v>
      </c>
      <c r="H972" s="157">
        <v>106</v>
      </c>
    </row>
    <row r="973" spans="1:8" ht="15.75" customHeight="1">
      <c r="A973" s="176" t="s">
        <v>671</v>
      </c>
      <c r="B973" s="178" t="s">
        <v>518</v>
      </c>
      <c r="C973" s="181">
        <v>7</v>
      </c>
      <c r="D973" s="136" t="s">
        <v>660</v>
      </c>
      <c r="E973" s="426">
        <v>45</v>
      </c>
      <c r="F973" s="426">
        <v>99</v>
      </c>
      <c r="G973" s="157">
        <v>45</v>
      </c>
      <c r="H973" s="157">
        <v>120</v>
      </c>
    </row>
    <row r="974" spans="1:8" ht="15.75" customHeight="1">
      <c r="A974" s="176" t="s">
        <v>671</v>
      </c>
      <c r="B974" s="178" t="s">
        <v>535</v>
      </c>
      <c r="C974" s="181">
        <v>7</v>
      </c>
      <c r="D974" s="136" t="s">
        <v>660</v>
      </c>
      <c r="E974" s="426">
        <v>49</v>
      </c>
      <c r="F974" s="426">
        <v>132</v>
      </c>
      <c r="G974" s="157">
        <v>48</v>
      </c>
      <c r="H974" s="157">
        <v>147</v>
      </c>
    </row>
    <row r="975" spans="1:8" ht="15.75" customHeight="1">
      <c r="A975" s="176" t="s">
        <v>671</v>
      </c>
      <c r="B975" s="178" t="s">
        <v>543</v>
      </c>
      <c r="C975" s="181">
        <v>7</v>
      </c>
      <c r="D975" s="136" t="s">
        <v>660</v>
      </c>
      <c r="E975" s="426">
        <v>80</v>
      </c>
      <c r="F975" s="426">
        <v>223</v>
      </c>
      <c r="G975" s="157">
        <v>75</v>
      </c>
      <c r="H975" s="157">
        <v>229</v>
      </c>
    </row>
    <row r="976" spans="1:8" ht="15.75" customHeight="1">
      <c r="A976" s="176" t="s">
        <v>671</v>
      </c>
      <c r="B976" s="178" t="s">
        <v>545</v>
      </c>
      <c r="C976" s="181">
        <v>7</v>
      </c>
      <c r="D976" s="136" t="s">
        <v>660</v>
      </c>
      <c r="E976" s="426">
        <v>37</v>
      </c>
      <c r="F976" s="426">
        <v>84</v>
      </c>
      <c r="G976" s="157">
        <v>17</v>
      </c>
      <c r="H976" s="157">
        <v>49</v>
      </c>
    </row>
    <row r="977" spans="1:8" ht="15.75" customHeight="1">
      <c r="A977" s="176" t="s">
        <v>671</v>
      </c>
      <c r="B977" s="178" t="s">
        <v>546</v>
      </c>
      <c r="C977" s="181">
        <v>7</v>
      </c>
      <c r="D977" s="136" t="s">
        <v>660</v>
      </c>
      <c r="E977" s="426">
        <v>38</v>
      </c>
      <c r="F977" s="426">
        <v>69</v>
      </c>
      <c r="G977" s="157">
        <v>41</v>
      </c>
      <c r="H977" s="157">
        <v>66</v>
      </c>
    </row>
    <row r="978" spans="1:8" ht="15.75" customHeight="1">
      <c r="A978" s="176" t="s">
        <v>671</v>
      </c>
      <c r="B978" s="178" t="s">
        <v>547</v>
      </c>
      <c r="C978" s="181">
        <v>7</v>
      </c>
      <c r="D978" s="136" t="s">
        <v>660</v>
      </c>
      <c r="E978" s="426">
        <v>48</v>
      </c>
      <c r="F978" s="426">
        <v>81</v>
      </c>
      <c r="G978" s="159">
        <v>30</v>
      </c>
      <c r="H978" s="159">
        <v>66</v>
      </c>
    </row>
    <row r="979" spans="1:8" ht="15.75" customHeight="1">
      <c r="A979" s="176" t="s">
        <v>671</v>
      </c>
      <c r="B979" s="178" t="s">
        <v>548</v>
      </c>
      <c r="C979" s="181">
        <v>7</v>
      </c>
      <c r="D979" s="136" t="s">
        <v>660</v>
      </c>
      <c r="E979" s="426">
        <v>103</v>
      </c>
      <c r="F979" s="426">
        <v>243</v>
      </c>
      <c r="G979" s="159">
        <v>91</v>
      </c>
      <c r="H979" s="159">
        <v>249</v>
      </c>
    </row>
    <row r="980" spans="1:8" ht="15.75" customHeight="1">
      <c r="A980" s="176" t="s">
        <v>671</v>
      </c>
      <c r="B980" s="178" t="s">
        <v>549</v>
      </c>
      <c r="C980" s="181">
        <v>7</v>
      </c>
      <c r="D980" s="136" t="s">
        <v>660</v>
      </c>
      <c r="E980" s="426">
        <v>85</v>
      </c>
      <c r="F980" s="426">
        <v>216</v>
      </c>
      <c r="G980" s="157">
        <v>92</v>
      </c>
      <c r="H980" s="157">
        <v>233</v>
      </c>
    </row>
    <row r="981" spans="1:8" ht="15.75" customHeight="1">
      <c r="A981" s="176" t="s">
        <v>671</v>
      </c>
      <c r="B981" s="178" t="s">
        <v>553</v>
      </c>
      <c r="C981" s="181">
        <v>7</v>
      </c>
      <c r="D981" s="136" t="s">
        <v>660</v>
      </c>
      <c r="E981" s="426">
        <v>100</v>
      </c>
      <c r="F981" s="426">
        <v>199</v>
      </c>
      <c r="G981" s="157">
        <v>95</v>
      </c>
      <c r="H981" s="157">
        <v>200</v>
      </c>
    </row>
    <row r="982" spans="1:8" ht="15.75" customHeight="1">
      <c r="A982" s="176" t="s">
        <v>671</v>
      </c>
      <c r="B982" s="178" t="s">
        <v>555</v>
      </c>
      <c r="C982" s="181">
        <v>7</v>
      </c>
      <c r="D982" s="136" t="s">
        <v>660</v>
      </c>
      <c r="E982" s="426">
        <v>1</v>
      </c>
      <c r="F982" s="426">
        <v>2</v>
      </c>
      <c r="G982" s="157">
        <v>8</v>
      </c>
      <c r="H982" s="157">
        <v>10</v>
      </c>
    </row>
    <row r="983" spans="1:8" ht="15.75" customHeight="1">
      <c r="A983" s="176" t="s">
        <v>671</v>
      </c>
      <c r="B983" s="178" t="s">
        <v>556</v>
      </c>
      <c r="C983" s="181">
        <v>7</v>
      </c>
      <c r="D983" s="136" t="s">
        <v>660</v>
      </c>
      <c r="E983" s="426">
        <v>156</v>
      </c>
      <c r="F983" s="426">
        <v>213</v>
      </c>
      <c r="G983" s="157">
        <v>176</v>
      </c>
      <c r="H983" s="157">
        <v>239</v>
      </c>
    </row>
    <row r="984" spans="1:8" ht="15.75" customHeight="1">
      <c r="A984" s="176" t="s">
        <v>671</v>
      </c>
      <c r="B984" s="178" t="s">
        <v>557</v>
      </c>
      <c r="C984" s="181">
        <v>7</v>
      </c>
      <c r="D984" s="136" t="s">
        <v>660</v>
      </c>
      <c r="E984" s="426">
        <v>112</v>
      </c>
      <c r="F984" s="426">
        <v>253</v>
      </c>
      <c r="G984" s="157">
        <v>117</v>
      </c>
      <c r="H984" s="157">
        <v>254</v>
      </c>
    </row>
    <row r="985" spans="1:8" ht="15.75" customHeight="1">
      <c r="A985" s="176" t="s">
        <v>671</v>
      </c>
      <c r="B985" s="178" t="s">
        <v>558</v>
      </c>
      <c r="C985" s="181">
        <v>7</v>
      </c>
      <c r="D985" s="136" t="s">
        <v>660</v>
      </c>
      <c r="E985" s="426">
        <v>40</v>
      </c>
      <c r="F985" s="426">
        <v>96</v>
      </c>
      <c r="G985" s="157">
        <v>37</v>
      </c>
      <c r="H985" s="157">
        <v>91</v>
      </c>
    </row>
    <row r="986" spans="1:8" ht="15.75" customHeight="1">
      <c r="A986" s="176" t="s">
        <v>671</v>
      </c>
      <c r="B986" s="178" t="s">
        <v>559</v>
      </c>
      <c r="C986" s="181">
        <v>7</v>
      </c>
      <c r="D986" s="136" t="s">
        <v>660</v>
      </c>
      <c r="E986" s="426">
        <v>78</v>
      </c>
      <c r="F986" s="426">
        <v>170</v>
      </c>
      <c r="G986" s="157">
        <v>83</v>
      </c>
      <c r="H986" s="157">
        <v>189</v>
      </c>
    </row>
    <row r="987" spans="1:8" ht="15.75" customHeight="1">
      <c r="A987" s="176" t="s">
        <v>671</v>
      </c>
      <c r="B987" s="178" t="s">
        <v>560</v>
      </c>
      <c r="C987" s="181">
        <v>7</v>
      </c>
      <c r="D987" s="136" t="s">
        <v>660</v>
      </c>
      <c r="E987" s="426">
        <v>95</v>
      </c>
      <c r="F987" s="426">
        <v>231</v>
      </c>
      <c r="G987" s="157">
        <v>110</v>
      </c>
      <c r="H987" s="157">
        <v>217</v>
      </c>
    </row>
    <row r="988" spans="1:8" ht="15.75" customHeight="1">
      <c r="A988" s="176" t="s">
        <v>671</v>
      </c>
      <c r="B988" s="178" t="s">
        <v>561</v>
      </c>
      <c r="C988" s="181">
        <v>7</v>
      </c>
      <c r="D988" s="136" t="s">
        <v>660</v>
      </c>
      <c r="E988" s="426">
        <v>90</v>
      </c>
      <c r="F988" s="426">
        <v>202</v>
      </c>
      <c r="G988" s="157">
        <v>70</v>
      </c>
      <c r="H988" s="157">
        <v>189</v>
      </c>
    </row>
    <row r="989" spans="1:8" ht="15.75" customHeight="1">
      <c r="A989" s="176" t="s">
        <v>672</v>
      </c>
      <c r="B989" s="178" t="s">
        <v>496</v>
      </c>
      <c r="C989" s="181">
        <v>7</v>
      </c>
      <c r="D989" s="136" t="s">
        <v>660</v>
      </c>
      <c r="E989" s="426">
        <v>23</v>
      </c>
      <c r="F989" s="426">
        <v>39</v>
      </c>
      <c r="G989" s="157">
        <v>24</v>
      </c>
      <c r="H989" s="157">
        <v>46</v>
      </c>
    </row>
    <row r="990" spans="1:8" ht="15.75" customHeight="1">
      <c r="A990" s="176" t="s">
        <v>672</v>
      </c>
      <c r="B990" s="178" t="s">
        <v>498</v>
      </c>
      <c r="C990" s="181">
        <v>7</v>
      </c>
      <c r="D990" s="136" t="s">
        <v>660</v>
      </c>
      <c r="E990" s="426">
        <v>63</v>
      </c>
      <c r="F990" s="426">
        <v>106</v>
      </c>
      <c r="G990" s="157">
        <v>60</v>
      </c>
      <c r="H990" s="157">
        <v>100</v>
      </c>
    </row>
    <row r="991" spans="1:8" ht="15.75" customHeight="1">
      <c r="A991" s="176" t="s">
        <v>672</v>
      </c>
      <c r="B991" s="178" t="s">
        <v>499</v>
      </c>
      <c r="C991" s="181">
        <v>7</v>
      </c>
      <c r="D991" s="136" t="s">
        <v>660</v>
      </c>
      <c r="E991" s="426">
        <v>1</v>
      </c>
      <c r="F991" s="426">
        <v>3</v>
      </c>
      <c r="G991" s="157">
        <v>1</v>
      </c>
      <c r="H991" s="157">
        <v>3</v>
      </c>
    </row>
    <row r="992" spans="1:8" ht="15.75" customHeight="1">
      <c r="A992" s="176" t="s">
        <v>672</v>
      </c>
      <c r="B992" s="178" t="s">
        <v>500</v>
      </c>
      <c r="C992" s="181">
        <v>7</v>
      </c>
      <c r="D992" s="136" t="s">
        <v>660</v>
      </c>
      <c r="E992" s="426">
        <v>38</v>
      </c>
      <c r="F992" s="426">
        <v>91</v>
      </c>
      <c r="G992" s="157">
        <v>45</v>
      </c>
      <c r="H992" s="157">
        <v>116</v>
      </c>
    </row>
    <row r="993" spans="1:8" ht="15.75" customHeight="1">
      <c r="A993" s="176" t="s">
        <v>672</v>
      </c>
      <c r="B993" s="178" t="s">
        <v>501</v>
      </c>
      <c r="C993" s="181">
        <v>7</v>
      </c>
      <c r="D993" s="136" t="s">
        <v>660</v>
      </c>
      <c r="E993" s="426">
        <v>14</v>
      </c>
      <c r="F993" s="426">
        <v>30</v>
      </c>
      <c r="G993" s="157">
        <v>16</v>
      </c>
      <c r="H993" s="157">
        <v>31</v>
      </c>
    </row>
    <row r="994" spans="1:8" ht="15.75" customHeight="1">
      <c r="A994" s="176" t="s">
        <v>672</v>
      </c>
      <c r="B994" s="178" t="s">
        <v>514</v>
      </c>
      <c r="C994" s="181">
        <v>7</v>
      </c>
      <c r="D994" s="136" t="s">
        <v>660</v>
      </c>
      <c r="E994" s="426">
        <v>4</v>
      </c>
      <c r="F994" s="426">
        <v>12</v>
      </c>
      <c r="G994" s="157">
        <v>4</v>
      </c>
      <c r="H994" s="157">
        <v>15</v>
      </c>
    </row>
    <row r="995" spans="1:8" ht="15.75" customHeight="1">
      <c r="A995" s="176" t="s">
        <v>672</v>
      </c>
      <c r="B995" s="178" t="s">
        <v>516</v>
      </c>
      <c r="C995" s="181">
        <v>7</v>
      </c>
      <c r="D995" s="136" t="s">
        <v>660</v>
      </c>
      <c r="E995" s="426">
        <v>5</v>
      </c>
      <c r="F995" s="426">
        <v>10</v>
      </c>
      <c r="G995" s="157">
        <v>6</v>
      </c>
      <c r="H995" s="157">
        <v>15</v>
      </c>
    </row>
    <row r="996" spans="1:8" ht="15.75" customHeight="1">
      <c r="A996" s="176" t="s">
        <v>672</v>
      </c>
      <c r="B996" s="178" t="s">
        <v>517</v>
      </c>
      <c r="C996" s="181">
        <v>7</v>
      </c>
      <c r="D996" s="136" t="s">
        <v>660</v>
      </c>
      <c r="E996" s="429" t="s">
        <v>520</v>
      </c>
      <c r="F996" s="429" t="s">
        <v>7</v>
      </c>
      <c r="G996" s="157" t="s">
        <v>7</v>
      </c>
      <c r="H996" s="157" t="s">
        <v>7</v>
      </c>
    </row>
    <row r="997" spans="1:8" ht="15.75" customHeight="1">
      <c r="A997" s="176" t="s">
        <v>672</v>
      </c>
      <c r="B997" s="178" t="s">
        <v>518</v>
      </c>
      <c r="C997" s="181">
        <v>7</v>
      </c>
      <c r="D997" s="136" t="s">
        <v>660</v>
      </c>
      <c r="E997" s="426">
        <v>33</v>
      </c>
      <c r="F997" s="426">
        <v>74</v>
      </c>
      <c r="G997" s="157">
        <v>33</v>
      </c>
      <c r="H997" s="157">
        <v>76</v>
      </c>
    </row>
    <row r="998" spans="1:8" ht="15.75" customHeight="1">
      <c r="A998" s="176" t="s">
        <v>672</v>
      </c>
      <c r="B998" s="178" t="s">
        <v>535</v>
      </c>
      <c r="C998" s="181">
        <v>7</v>
      </c>
      <c r="D998" s="136" t="s">
        <v>660</v>
      </c>
      <c r="E998" s="426">
        <v>34</v>
      </c>
      <c r="F998" s="426">
        <v>75</v>
      </c>
      <c r="G998" s="157">
        <v>37</v>
      </c>
      <c r="H998" s="157">
        <v>92</v>
      </c>
    </row>
    <row r="999" spans="1:8" ht="15.75" customHeight="1">
      <c r="A999" s="176" t="s">
        <v>672</v>
      </c>
      <c r="B999" s="178" t="s">
        <v>543</v>
      </c>
      <c r="C999" s="181">
        <v>7</v>
      </c>
      <c r="D999" s="136" t="s">
        <v>660</v>
      </c>
      <c r="E999" s="426">
        <v>30</v>
      </c>
      <c r="F999" s="426">
        <v>67</v>
      </c>
      <c r="G999" s="157">
        <v>20</v>
      </c>
      <c r="H999" s="157">
        <v>52</v>
      </c>
    </row>
    <row r="1000" spans="1:8" ht="15.75" customHeight="1">
      <c r="A1000" s="176" t="s">
        <v>672</v>
      </c>
      <c r="B1000" s="178" t="s">
        <v>545</v>
      </c>
      <c r="C1000" s="181">
        <v>7</v>
      </c>
      <c r="D1000" s="136" t="s">
        <v>660</v>
      </c>
      <c r="E1000" s="426">
        <v>7</v>
      </c>
      <c r="F1000" s="426">
        <v>14</v>
      </c>
      <c r="G1000" s="157">
        <v>18</v>
      </c>
      <c r="H1000" s="157">
        <v>29</v>
      </c>
    </row>
    <row r="1001" spans="1:8" ht="15.75" customHeight="1">
      <c r="A1001" s="176" t="s">
        <v>672</v>
      </c>
      <c r="B1001" s="178" t="s">
        <v>546</v>
      </c>
      <c r="C1001" s="181">
        <v>7</v>
      </c>
      <c r="D1001" s="136" t="s">
        <v>660</v>
      </c>
      <c r="E1001" s="429" t="s">
        <v>520</v>
      </c>
      <c r="F1001" s="429" t="s">
        <v>7</v>
      </c>
      <c r="G1001" s="157" t="s">
        <v>7</v>
      </c>
      <c r="H1001" s="157" t="s">
        <v>7</v>
      </c>
    </row>
    <row r="1002" spans="1:8" ht="15.75" customHeight="1">
      <c r="A1002" s="176" t="s">
        <v>672</v>
      </c>
      <c r="B1002" s="178" t="s">
        <v>547</v>
      </c>
      <c r="C1002" s="181">
        <v>7</v>
      </c>
      <c r="D1002" s="136" t="s">
        <v>660</v>
      </c>
      <c r="E1002" s="426">
        <v>13</v>
      </c>
      <c r="F1002" s="426">
        <v>48</v>
      </c>
      <c r="G1002" s="157" t="s">
        <v>7</v>
      </c>
      <c r="H1002" s="157" t="s">
        <v>7</v>
      </c>
    </row>
    <row r="1003" spans="1:8" ht="15.75" customHeight="1">
      <c r="A1003" s="176" t="s">
        <v>672</v>
      </c>
      <c r="B1003" s="178" t="s">
        <v>548</v>
      </c>
      <c r="C1003" s="181">
        <v>7</v>
      </c>
      <c r="D1003" s="136" t="s">
        <v>660</v>
      </c>
      <c r="E1003" s="426">
        <v>69</v>
      </c>
      <c r="F1003" s="426">
        <v>150</v>
      </c>
      <c r="G1003" s="157">
        <v>60</v>
      </c>
      <c r="H1003" s="157">
        <v>152</v>
      </c>
    </row>
    <row r="1004" spans="1:8" ht="15.75" customHeight="1">
      <c r="A1004" s="176" t="s">
        <v>672</v>
      </c>
      <c r="B1004" s="178" t="s">
        <v>549</v>
      </c>
      <c r="C1004" s="181">
        <v>7</v>
      </c>
      <c r="D1004" s="136" t="s">
        <v>660</v>
      </c>
      <c r="E1004" s="426">
        <v>50</v>
      </c>
      <c r="F1004" s="426">
        <v>121</v>
      </c>
      <c r="G1004" s="157">
        <v>60</v>
      </c>
      <c r="H1004" s="157">
        <v>145</v>
      </c>
    </row>
    <row r="1005" spans="1:8" ht="15.75" customHeight="1">
      <c r="A1005" s="176" t="s">
        <v>672</v>
      </c>
      <c r="B1005" s="178" t="s">
        <v>553</v>
      </c>
      <c r="C1005" s="181">
        <v>7</v>
      </c>
      <c r="D1005" s="136" t="s">
        <v>660</v>
      </c>
      <c r="E1005" s="426">
        <v>9</v>
      </c>
      <c r="F1005" s="426">
        <v>24</v>
      </c>
      <c r="G1005" s="157">
        <v>8</v>
      </c>
      <c r="H1005" s="157">
        <v>23</v>
      </c>
    </row>
    <row r="1006" spans="1:8" ht="15.75" customHeight="1">
      <c r="A1006" s="176" t="s">
        <v>672</v>
      </c>
      <c r="B1006" s="178" t="s">
        <v>555</v>
      </c>
      <c r="C1006" s="181">
        <v>7</v>
      </c>
      <c r="D1006" s="136" t="s">
        <v>660</v>
      </c>
      <c r="E1006" s="426">
        <v>18</v>
      </c>
      <c r="F1006" s="426">
        <v>42</v>
      </c>
      <c r="G1006" s="157">
        <v>16</v>
      </c>
      <c r="H1006" s="157">
        <v>47</v>
      </c>
    </row>
    <row r="1007" spans="1:8" ht="15.75" customHeight="1">
      <c r="A1007" s="176" t="s">
        <v>672</v>
      </c>
      <c r="B1007" s="178" t="s">
        <v>556</v>
      </c>
      <c r="C1007" s="181">
        <v>7</v>
      </c>
      <c r="D1007" s="136" t="s">
        <v>660</v>
      </c>
      <c r="E1007" s="426">
        <v>37</v>
      </c>
      <c r="F1007" s="426">
        <v>83</v>
      </c>
      <c r="G1007" s="157">
        <v>49</v>
      </c>
      <c r="H1007" s="157">
        <v>106</v>
      </c>
    </row>
    <row r="1008" spans="1:8" ht="15.75" customHeight="1">
      <c r="A1008" s="176" t="s">
        <v>672</v>
      </c>
      <c r="B1008" s="178" t="s">
        <v>557</v>
      </c>
      <c r="C1008" s="181">
        <v>7</v>
      </c>
      <c r="D1008" s="136" t="s">
        <v>660</v>
      </c>
      <c r="E1008" s="426">
        <v>92</v>
      </c>
      <c r="F1008" s="426">
        <v>167</v>
      </c>
      <c r="G1008" s="157">
        <v>90</v>
      </c>
      <c r="H1008" s="157">
        <v>176</v>
      </c>
    </row>
    <row r="1009" spans="1:8" ht="15.75" customHeight="1">
      <c r="A1009" s="176" t="s">
        <v>672</v>
      </c>
      <c r="B1009" s="178" t="s">
        <v>558</v>
      </c>
      <c r="C1009" s="181">
        <v>7</v>
      </c>
      <c r="D1009" s="136" t="s">
        <v>660</v>
      </c>
      <c r="E1009" s="426">
        <v>65</v>
      </c>
      <c r="F1009" s="426">
        <v>128</v>
      </c>
      <c r="G1009" s="157">
        <v>71</v>
      </c>
      <c r="H1009" s="157">
        <v>149</v>
      </c>
    </row>
    <row r="1010" spans="1:8" ht="15.75" customHeight="1">
      <c r="A1010" s="176" t="s">
        <v>672</v>
      </c>
      <c r="B1010" s="178" t="s">
        <v>559</v>
      </c>
      <c r="C1010" s="181">
        <v>7</v>
      </c>
      <c r="D1010" s="136" t="s">
        <v>660</v>
      </c>
      <c r="E1010" s="426">
        <v>137</v>
      </c>
      <c r="F1010" s="426">
        <v>221</v>
      </c>
      <c r="G1010" s="157">
        <v>119</v>
      </c>
      <c r="H1010" s="157">
        <v>219</v>
      </c>
    </row>
    <row r="1011" spans="1:8" ht="15.75" customHeight="1">
      <c r="A1011" s="176" t="s">
        <v>672</v>
      </c>
      <c r="B1011" s="178" t="s">
        <v>560</v>
      </c>
      <c r="C1011" s="181">
        <v>7</v>
      </c>
      <c r="D1011" s="136" t="s">
        <v>660</v>
      </c>
      <c r="E1011" s="426">
        <v>99</v>
      </c>
      <c r="F1011" s="426">
        <v>168</v>
      </c>
      <c r="G1011" s="157">
        <v>103</v>
      </c>
      <c r="H1011" s="157">
        <v>153</v>
      </c>
    </row>
    <row r="1012" spans="1:8" ht="15.75" customHeight="1">
      <c r="A1012" s="176" t="s">
        <v>672</v>
      </c>
      <c r="B1012" s="178" t="s">
        <v>561</v>
      </c>
      <c r="C1012" s="181">
        <v>7</v>
      </c>
      <c r="D1012" s="136" t="s">
        <v>660</v>
      </c>
      <c r="E1012" s="426">
        <v>31</v>
      </c>
      <c r="F1012" s="426">
        <v>66</v>
      </c>
      <c r="G1012" s="157">
        <v>22</v>
      </c>
      <c r="H1012" s="157">
        <v>53</v>
      </c>
    </row>
    <row r="1013" spans="1:8" ht="15.75" customHeight="1">
      <c r="A1013" s="176" t="s">
        <v>673</v>
      </c>
      <c r="B1013" s="178" t="s">
        <v>496</v>
      </c>
      <c r="C1013" s="181">
        <v>7</v>
      </c>
      <c r="D1013" s="136" t="s">
        <v>660</v>
      </c>
      <c r="E1013" s="426">
        <v>112</v>
      </c>
      <c r="F1013" s="426">
        <v>187</v>
      </c>
      <c r="G1013" s="157">
        <v>116</v>
      </c>
      <c r="H1013" s="157">
        <v>216</v>
      </c>
    </row>
    <row r="1014" spans="1:8" ht="15.75" customHeight="1">
      <c r="A1014" s="176" t="s">
        <v>673</v>
      </c>
      <c r="B1014" s="178" t="s">
        <v>498</v>
      </c>
      <c r="C1014" s="181">
        <v>7</v>
      </c>
      <c r="D1014" s="136" t="s">
        <v>660</v>
      </c>
      <c r="E1014" s="426">
        <v>1</v>
      </c>
      <c r="F1014" s="426">
        <v>2</v>
      </c>
      <c r="G1014" s="157">
        <v>1</v>
      </c>
      <c r="H1014" s="157">
        <v>2</v>
      </c>
    </row>
    <row r="1015" spans="1:8" ht="15.75" customHeight="1">
      <c r="A1015" s="176" t="s">
        <v>673</v>
      </c>
      <c r="B1015" s="178" t="s">
        <v>499</v>
      </c>
      <c r="C1015" s="181">
        <v>7</v>
      </c>
      <c r="D1015" s="136" t="s">
        <v>660</v>
      </c>
      <c r="E1015" s="426">
        <v>39</v>
      </c>
      <c r="F1015" s="426">
        <v>93</v>
      </c>
      <c r="G1015" s="157">
        <v>50</v>
      </c>
      <c r="H1015" s="157">
        <v>138</v>
      </c>
    </row>
    <row r="1016" spans="1:8" ht="15.75" customHeight="1">
      <c r="A1016" s="176" t="s">
        <v>673</v>
      </c>
      <c r="B1016" s="178" t="s">
        <v>500</v>
      </c>
      <c r="C1016" s="181">
        <v>7</v>
      </c>
      <c r="D1016" s="136" t="s">
        <v>660</v>
      </c>
      <c r="E1016" s="426">
        <v>87</v>
      </c>
      <c r="F1016" s="426">
        <v>144</v>
      </c>
      <c r="G1016" s="157">
        <v>84</v>
      </c>
      <c r="H1016" s="157">
        <v>163</v>
      </c>
    </row>
    <row r="1017" spans="1:8" ht="15.75" customHeight="1">
      <c r="A1017" s="176" t="s">
        <v>673</v>
      </c>
      <c r="B1017" s="178" t="s">
        <v>501</v>
      </c>
      <c r="C1017" s="181">
        <v>7</v>
      </c>
      <c r="D1017" s="136" t="s">
        <v>660</v>
      </c>
      <c r="E1017" s="426">
        <v>27</v>
      </c>
      <c r="F1017" s="426">
        <v>76</v>
      </c>
      <c r="G1017" s="157">
        <v>25</v>
      </c>
      <c r="H1017" s="157">
        <v>64</v>
      </c>
    </row>
    <row r="1018" spans="1:8" ht="15.75" customHeight="1">
      <c r="A1018" s="176" t="s">
        <v>673</v>
      </c>
      <c r="B1018" s="178" t="s">
        <v>514</v>
      </c>
      <c r="C1018" s="181">
        <v>7</v>
      </c>
      <c r="D1018" s="136" t="s">
        <v>660</v>
      </c>
      <c r="E1018" s="426">
        <v>27</v>
      </c>
      <c r="F1018" s="426">
        <v>50</v>
      </c>
      <c r="G1018" s="157">
        <v>25</v>
      </c>
      <c r="H1018" s="157">
        <v>47</v>
      </c>
    </row>
    <row r="1019" spans="1:8" ht="15.75" customHeight="1">
      <c r="A1019" s="176" t="s">
        <v>673</v>
      </c>
      <c r="B1019" s="178" t="s">
        <v>516</v>
      </c>
      <c r="C1019" s="181">
        <v>7</v>
      </c>
      <c r="D1019" s="136" t="s">
        <v>660</v>
      </c>
      <c r="E1019" s="426">
        <v>12</v>
      </c>
      <c r="F1019" s="426">
        <v>100</v>
      </c>
      <c r="G1019" s="157">
        <v>10</v>
      </c>
      <c r="H1019" s="157">
        <v>50</v>
      </c>
    </row>
    <row r="1020" spans="1:8" ht="15.75" customHeight="1">
      <c r="A1020" s="176" t="s">
        <v>673</v>
      </c>
      <c r="B1020" s="178" t="s">
        <v>517</v>
      </c>
      <c r="C1020" s="181">
        <v>7</v>
      </c>
      <c r="D1020" s="136" t="s">
        <v>660</v>
      </c>
      <c r="E1020" s="426">
        <v>8</v>
      </c>
      <c r="F1020" s="426">
        <v>21</v>
      </c>
      <c r="G1020" s="159">
        <v>7</v>
      </c>
      <c r="H1020" s="159">
        <v>23</v>
      </c>
    </row>
    <row r="1021" spans="1:8" ht="15.75" customHeight="1" thickBot="1">
      <c r="A1021" s="177" t="s">
        <v>673</v>
      </c>
      <c r="B1021" s="179" t="s">
        <v>518</v>
      </c>
      <c r="C1021" s="182">
        <v>7</v>
      </c>
      <c r="D1021" s="172" t="s">
        <v>660</v>
      </c>
      <c r="E1021" s="428">
        <v>16</v>
      </c>
      <c r="F1021" s="428">
        <v>44</v>
      </c>
      <c r="G1021" s="170">
        <v>16</v>
      </c>
      <c r="H1021" s="170">
        <v>27</v>
      </c>
    </row>
    <row r="1022" spans="1:8" ht="15.75" customHeight="1">
      <c r="A1022" s="176" t="s">
        <v>673</v>
      </c>
      <c r="B1022" s="178" t="s">
        <v>535</v>
      </c>
      <c r="C1022" s="181">
        <v>7</v>
      </c>
      <c r="D1022" s="136" t="s">
        <v>660</v>
      </c>
      <c r="E1022" s="426">
        <v>16</v>
      </c>
      <c r="F1022" s="426">
        <v>36</v>
      </c>
      <c r="G1022" s="157">
        <v>18</v>
      </c>
      <c r="H1022" s="157">
        <v>42</v>
      </c>
    </row>
    <row r="1023" spans="1:8" ht="15.75" customHeight="1">
      <c r="A1023" s="176" t="s">
        <v>673</v>
      </c>
      <c r="B1023" s="178" t="s">
        <v>543</v>
      </c>
      <c r="C1023" s="181">
        <v>7</v>
      </c>
      <c r="D1023" s="136" t="s">
        <v>660</v>
      </c>
      <c r="E1023" s="426">
        <v>16</v>
      </c>
      <c r="F1023" s="426">
        <v>41</v>
      </c>
      <c r="G1023" s="157">
        <v>18</v>
      </c>
      <c r="H1023" s="157">
        <v>42</v>
      </c>
    </row>
    <row r="1024" spans="1:8" ht="15.75" customHeight="1">
      <c r="A1024" s="176" t="s">
        <v>673</v>
      </c>
      <c r="B1024" s="178" t="s">
        <v>545</v>
      </c>
      <c r="C1024" s="181">
        <v>7</v>
      </c>
      <c r="D1024" s="136" t="s">
        <v>660</v>
      </c>
      <c r="E1024" s="429" t="s">
        <v>520</v>
      </c>
      <c r="F1024" s="429" t="s">
        <v>7</v>
      </c>
      <c r="G1024" s="157" t="s">
        <v>7</v>
      </c>
      <c r="H1024" s="157" t="s">
        <v>7</v>
      </c>
    </row>
    <row r="1025" spans="1:8" ht="15.75" customHeight="1">
      <c r="A1025" s="176" t="s">
        <v>673</v>
      </c>
      <c r="B1025" s="178" t="s">
        <v>546</v>
      </c>
      <c r="C1025" s="181">
        <v>7</v>
      </c>
      <c r="D1025" s="136" t="s">
        <v>660</v>
      </c>
      <c r="E1025" s="426">
        <v>55</v>
      </c>
      <c r="F1025" s="426">
        <v>126</v>
      </c>
      <c r="G1025" s="157">
        <v>58</v>
      </c>
      <c r="H1025" s="157">
        <v>129</v>
      </c>
    </row>
    <row r="1026" spans="1:8" ht="15.75" customHeight="1">
      <c r="A1026" s="176" t="s">
        <v>673</v>
      </c>
      <c r="B1026" s="178" t="s">
        <v>547</v>
      </c>
      <c r="C1026" s="181">
        <v>7</v>
      </c>
      <c r="D1026" s="136" t="s">
        <v>660</v>
      </c>
      <c r="E1026" s="426">
        <v>20</v>
      </c>
      <c r="F1026" s="426">
        <v>48</v>
      </c>
      <c r="G1026" s="157">
        <v>22</v>
      </c>
      <c r="H1026" s="157">
        <v>55</v>
      </c>
    </row>
    <row r="1027" spans="1:8" ht="15.75" customHeight="1">
      <c r="A1027" s="176" t="s">
        <v>673</v>
      </c>
      <c r="B1027" s="178" t="s">
        <v>548</v>
      </c>
      <c r="C1027" s="181">
        <v>7</v>
      </c>
      <c r="D1027" s="136" t="s">
        <v>660</v>
      </c>
      <c r="E1027" s="426">
        <v>9</v>
      </c>
      <c r="F1027" s="426">
        <v>18</v>
      </c>
      <c r="G1027" s="157">
        <v>8</v>
      </c>
      <c r="H1027" s="157">
        <v>21</v>
      </c>
    </row>
    <row r="1028" spans="1:8" ht="15.75" customHeight="1">
      <c r="A1028" s="176" t="s">
        <v>673</v>
      </c>
      <c r="B1028" s="178" t="s">
        <v>549</v>
      </c>
      <c r="C1028" s="181">
        <v>7</v>
      </c>
      <c r="D1028" s="136" t="s">
        <v>660</v>
      </c>
      <c r="E1028" s="426">
        <v>95</v>
      </c>
      <c r="F1028" s="426">
        <v>213</v>
      </c>
      <c r="G1028" s="157">
        <v>89</v>
      </c>
      <c r="H1028" s="157">
        <v>212</v>
      </c>
    </row>
    <row r="1029" spans="1:8" ht="15.75" customHeight="1">
      <c r="A1029" s="176" t="s">
        <v>673</v>
      </c>
      <c r="B1029" s="178" t="s">
        <v>553</v>
      </c>
      <c r="C1029" s="181">
        <v>7</v>
      </c>
      <c r="D1029" s="136" t="s">
        <v>660</v>
      </c>
      <c r="E1029" s="426">
        <v>71</v>
      </c>
      <c r="F1029" s="426">
        <v>150</v>
      </c>
      <c r="G1029" s="157">
        <v>63</v>
      </c>
      <c r="H1029" s="157">
        <v>147</v>
      </c>
    </row>
    <row r="1030" spans="1:8" ht="15.75" customHeight="1">
      <c r="A1030" s="176" t="s">
        <v>673</v>
      </c>
      <c r="B1030" s="178" t="s">
        <v>555</v>
      </c>
      <c r="C1030" s="181">
        <v>7</v>
      </c>
      <c r="D1030" s="136" t="s">
        <v>660</v>
      </c>
      <c r="E1030" s="426">
        <v>66</v>
      </c>
      <c r="F1030" s="426">
        <v>180</v>
      </c>
      <c r="G1030" s="159">
        <v>67</v>
      </c>
      <c r="H1030" s="159">
        <v>182</v>
      </c>
    </row>
    <row r="1031" spans="1:8" ht="15.75" customHeight="1">
      <c r="A1031" s="176" t="s">
        <v>673</v>
      </c>
      <c r="B1031" s="178" t="s">
        <v>556</v>
      </c>
      <c r="C1031" s="181">
        <v>7</v>
      </c>
      <c r="D1031" s="136" t="s">
        <v>660</v>
      </c>
      <c r="E1031" s="426">
        <v>40</v>
      </c>
      <c r="F1031" s="426">
        <v>95</v>
      </c>
      <c r="G1031" s="159">
        <v>42</v>
      </c>
      <c r="H1031" s="159">
        <v>96</v>
      </c>
    </row>
    <row r="1032" spans="1:8" ht="15.75" customHeight="1">
      <c r="A1032" s="176" t="s">
        <v>673</v>
      </c>
      <c r="B1032" s="178" t="s">
        <v>557</v>
      </c>
      <c r="C1032" s="181">
        <v>7</v>
      </c>
      <c r="D1032" s="136" t="s">
        <v>660</v>
      </c>
      <c r="E1032" s="426">
        <v>157</v>
      </c>
      <c r="F1032" s="426">
        <v>381</v>
      </c>
      <c r="G1032" s="157">
        <v>185</v>
      </c>
      <c r="H1032" s="157">
        <v>415</v>
      </c>
    </row>
    <row r="1033" spans="1:8" ht="15.75" customHeight="1">
      <c r="A1033" s="176" t="s">
        <v>673</v>
      </c>
      <c r="B1033" s="178" t="s">
        <v>558</v>
      </c>
      <c r="C1033" s="181">
        <v>7</v>
      </c>
      <c r="D1033" s="136" t="s">
        <v>660</v>
      </c>
      <c r="E1033" s="426">
        <v>135</v>
      </c>
      <c r="F1033" s="426">
        <v>273</v>
      </c>
      <c r="G1033" s="157">
        <v>133</v>
      </c>
      <c r="H1033" s="157">
        <v>290</v>
      </c>
    </row>
    <row r="1034" spans="1:8" ht="15.75" customHeight="1">
      <c r="A1034" s="176" t="s">
        <v>673</v>
      </c>
      <c r="B1034" s="178" t="s">
        <v>559</v>
      </c>
      <c r="C1034" s="181">
        <v>7</v>
      </c>
      <c r="D1034" s="136" t="s">
        <v>660</v>
      </c>
      <c r="E1034" s="426">
        <v>145</v>
      </c>
      <c r="F1034" s="426">
        <v>282</v>
      </c>
      <c r="G1034" s="157">
        <v>157</v>
      </c>
      <c r="H1034" s="157">
        <v>295</v>
      </c>
    </row>
    <row r="1035" spans="1:8" ht="15.75" customHeight="1">
      <c r="A1035" s="176" t="s">
        <v>673</v>
      </c>
      <c r="B1035" s="178" t="s">
        <v>560</v>
      </c>
      <c r="C1035" s="181">
        <v>7</v>
      </c>
      <c r="D1035" s="136" t="s">
        <v>660</v>
      </c>
      <c r="E1035" s="426">
        <v>15</v>
      </c>
      <c r="F1035" s="426">
        <v>30</v>
      </c>
      <c r="G1035" s="157">
        <v>17</v>
      </c>
      <c r="H1035" s="157">
        <v>40</v>
      </c>
    </row>
    <row r="1036" spans="1:8" ht="15.75" customHeight="1">
      <c r="A1036" s="176" t="s">
        <v>673</v>
      </c>
      <c r="B1036" s="178" t="s">
        <v>561</v>
      </c>
      <c r="C1036" s="181">
        <v>7</v>
      </c>
      <c r="D1036" s="136" t="s">
        <v>660</v>
      </c>
      <c r="E1036" s="426">
        <v>80</v>
      </c>
      <c r="F1036" s="426">
        <v>148</v>
      </c>
      <c r="G1036" s="157">
        <v>84</v>
      </c>
      <c r="H1036" s="157">
        <v>169</v>
      </c>
    </row>
    <row r="1037" spans="1:8" ht="15.75" customHeight="1">
      <c r="A1037" s="176" t="s">
        <v>674</v>
      </c>
      <c r="B1037" s="178" t="s">
        <v>496</v>
      </c>
      <c r="C1037" s="181">
        <v>7</v>
      </c>
      <c r="D1037" s="136" t="s">
        <v>660</v>
      </c>
      <c r="E1037" s="426">
        <v>64</v>
      </c>
      <c r="F1037" s="426">
        <v>132</v>
      </c>
      <c r="G1037" s="157">
        <v>58</v>
      </c>
      <c r="H1037" s="157">
        <v>117</v>
      </c>
    </row>
    <row r="1038" spans="1:8" ht="15.75" customHeight="1">
      <c r="A1038" s="176" t="s">
        <v>674</v>
      </c>
      <c r="B1038" s="178" t="s">
        <v>498</v>
      </c>
      <c r="C1038" s="181">
        <v>7</v>
      </c>
      <c r="D1038" s="136" t="s">
        <v>660</v>
      </c>
      <c r="E1038" s="426">
        <v>71</v>
      </c>
      <c r="F1038" s="426">
        <v>153</v>
      </c>
      <c r="G1038" s="157">
        <v>76</v>
      </c>
      <c r="H1038" s="157">
        <v>170</v>
      </c>
    </row>
    <row r="1039" spans="1:8" ht="15.75" customHeight="1">
      <c r="A1039" s="176" t="s">
        <v>674</v>
      </c>
      <c r="B1039" s="178" t="s">
        <v>499</v>
      </c>
      <c r="C1039" s="181">
        <v>7</v>
      </c>
      <c r="D1039" s="136" t="s">
        <v>660</v>
      </c>
      <c r="E1039" s="426">
        <v>86</v>
      </c>
      <c r="F1039" s="426">
        <v>200</v>
      </c>
      <c r="G1039" s="157">
        <v>99</v>
      </c>
      <c r="H1039" s="157">
        <v>241</v>
      </c>
    </row>
    <row r="1040" spans="1:8" ht="15.75" customHeight="1">
      <c r="A1040" s="176" t="s">
        <v>674</v>
      </c>
      <c r="B1040" s="178" t="s">
        <v>500</v>
      </c>
      <c r="C1040" s="181">
        <v>7</v>
      </c>
      <c r="D1040" s="136" t="s">
        <v>660</v>
      </c>
      <c r="E1040" s="426">
        <v>161</v>
      </c>
      <c r="F1040" s="426">
        <v>350</v>
      </c>
      <c r="G1040" s="157">
        <v>149</v>
      </c>
      <c r="H1040" s="157">
        <v>344</v>
      </c>
    </row>
    <row r="1041" spans="1:8" ht="15.75" customHeight="1">
      <c r="A1041" s="176" t="s">
        <v>674</v>
      </c>
      <c r="B1041" s="178" t="s">
        <v>501</v>
      </c>
      <c r="C1041" s="181">
        <v>7</v>
      </c>
      <c r="D1041" s="136" t="s">
        <v>660</v>
      </c>
      <c r="E1041" s="426">
        <v>133</v>
      </c>
      <c r="F1041" s="426">
        <v>309</v>
      </c>
      <c r="G1041" s="157">
        <v>121</v>
      </c>
      <c r="H1041" s="157">
        <v>282</v>
      </c>
    </row>
    <row r="1042" spans="1:8" ht="15.75" customHeight="1">
      <c r="A1042" s="176" t="s">
        <v>674</v>
      </c>
      <c r="B1042" s="178" t="s">
        <v>514</v>
      </c>
      <c r="C1042" s="181">
        <v>7</v>
      </c>
      <c r="D1042" s="136" t="s">
        <v>660</v>
      </c>
      <c r="E1042" s="426">
        <v>37</v>
      </c>
      <c r="F1042" s="426">
        <v>167</v>
      </c>
      <c r="G1042" s="157">
        <v>28</v>
      </c>
      <c r="H1042" s="157">
        <v>245</v>
      </c>
    </row>
    <row r="1043" spans="1:8" ht="15.75" customHeight="1">
      <c r="A1043" s="176" t="s">
        <v>674</v>
      </c>
      <c r="B1043" s="178" t="s">
        <v>516</v>
      </c>
      <c r="C1043" s="181">
        <v>7</v>
      </c>
      <c r="D1043" s="136" t="s">
        <v>660</v>
      </c>
      <c r="E1043" s="426">
        <v>101</v>
      </c>
      <c r="F1043" s="426">
        <v>215</v>
      </c>
      <c r="G1043" s="157">
        <v>89</v>
      </c>
      <c r="H1043" s="157">
        <v>200</v>
      </c>
    </row>
    <row r="1044" spans="1:8" ht="15.75" customHeight="1">
      <c r="A1044" s="176" t="s">
        <v>674</v>
      </c>
      <c r="B1044" s="178" t="s">
        <v>517</v>
      </c>
      <c r="C1044" s="181">
        <v>7</v>
      </c>
      <c r="D1044" s="136" t="s">
        <v>660</v>
      </c>
      <c r="E1044" s="426">
        <v>55</v>
      </c>
      <c r="F1044" s="426">
        <v>126</v>
      </c>
      <c r="G1044" s="157">
        <v>55</v>
      </c>
      <c r="H1044" s="157">
        <v>139</v>
      </c>
    </row>
    <row r="1045" spans="1:8" ht="15.75" customHeight="1">
      <c r="A1045" s="176" t="s">
        <v>674</v>
      </c>
      <c r="B1045" s="178" t="s">
        <v>518</v>
      </c>
      <c r="C1045" s="181">
        <v>7</v>
      </c>
      <c r="D1045" s="136" t="s">
        <v>660</v>
      </c>
      <c r="E1045" s="426">
        <v>123</v>
      </c>
      <c r="F1045" s="426">
        <v>290</v>
      </c>
      <c r="G1045" s="157">
        <v>134</v>
      </c>
      <c r="H1045" s="157">
        <v>322</v>
      </c>
    </row>
    <row r="1046" spans="1:8" ht="15.75" customHeight="1">
      <c r="A1046" s="176" t="s">
        <v>674</v>
      </c>
      <c r="B1046" s="178" t="s">
        <v>535</v>
      </c>
      <c r="C1046" s="181">
        <v>7</v>
      </c>
      <c r="D1046" s="136" t="s">
        <v>660</v>
      </c>
      <c r="E1046" s="426">
        <v>119</v>
      </c>
      <c r="F1046" s="426">
        <v>298</v>
      </c>
      <c r="G1046" s="157">
        <v>122</v>
      </c>
      <c r="H1046" s="157">
        <v>327</v>
      </c>
    </row>
    <row r="1047" spans="1:8" ht="15.75" customHeight="1">
      <c r="A1047" s="176" t="s">
        <v>674</v>
      </c>
      <c r="B1047" s="178" t="s">
        <v>543</v>
      </c>
      <c r="C1047" s="181">
        <v>7</v>
      </c>
      <c r="D1047" s="136" t="s">
        <v>660</v>
      </c>
      <c r="E1047" s="426">
        <v>114</v>
      </c>
      <c r="F1047" s="426">
        <v>280</v>
      </c>
      <c r="G1047" s="157">
        <v>111</v>
      </c>
      <c r="H1047" s="157">
        <v>304</v>
      </c>
    </row>
    <row r="1048" spans="1:8" ht="15.75" customHeight="1">
      <c r="A1048" s="176" t="s">
        <v>674</v>
      </c>
      <c r="B1048" s="178" t="s">
        <v>545</v>
      </c>
      <c r="C1048" s="181">
        <v>7</v>
      </c>
      <c r="D1048" s="136" t="s">
        <v>660</v>
      </c>
      <c r="E1048" s="426">
        <v>98</v>
      </c>
      <c r="F1048" s="426">
        <v>214</v>
      </c>
      <c r="G1048" s="157">
        <v>103</v>
      </c>
      <c r="H1048" s="157">
        <v>247</v>
      </c>
    </row>
    <row r="1049" spans="1:8" ht="15.75" customHeight="1">
      <c r="A1049" s="176" t="s">
        <v>674</v>
      </c>
      <c r="B1049" s="178" t="s">
        <v>546</v>
      </c>
      <c r="C1049" s="181">
        <v>7</v>
      </c>
      <c r="D1049" s="136" t="s">
        <v>660</v>
      </c>
      <c r="E1049" s="426">
        <v>97</v>
      </c>
      <c r="F1049" s="426">
        <v>174</v>
      </c>
      <c r="G1049" s="157">
        <v>113</v>
      </c>
      <c r="H1049" s="157">
        <v>219</v>
      </c>
    </row>
    <row r="1050" spans="1:8" ht="15.75" customHeight="1">
      <c r="A1050" s="176" t="s">
        <v>674</v>
      </c>
      <c r="B1050" s="178" t="s">
        <v>547</v>
      </c>
      <c r="C1050" s="181">
        <v>7</v>
      </c>
      <c r="D1050" s="136" t="s">
        <v>660</v>
      </c>
      <c r="E1050" s="426">
        <v>72</v>
      </c>
      <c r="F1050" s="426">
        <v>135</v>
      </c>
      <c r="G1050" s="157">
        <v>82</v>
      </c>
      <c r="H1050" s="157">
        <v>176</v>
      </c>
    </row>
    <row r="1051" spans="1:8" ht="15.75" customHeight="1">
      <c r="A1051" s="176" t="s">
        <v>674</v>
      </c>
      <c r="B1051" s="178" t="s">
        <v>548</v>
      </c>
      <c r="C1051" s="181">
        <v>7</v>
      </c>
      <c r="D1051" s="136" t="s">
        <v>660</v>
      </c>
      <c r="E1051" s="426">
        <v>100</v>
      </c>
      <c r="F1051" s="426">
        <v>252</v>
      </c>
      <c r="G1051" s="157">
        <v>105</v>
      </c>
      <c r="H1051" s="157">
        <v>266</v>
      </c>
    </row>
    <row r="1052" spans="1:8" ht="15.75" customHeight="1">
      <c r="A1052" s="176" t="s">
        <v>674</v>
      </c>
      <c r="B1052" s="178" t="s">
        <v>549</v>
      </c>
      <c r="C1052" s="181">
        <v>7</v>
      </c>
      <c r="D1052" s="136" t="s">
        <v>660</v>
      </c>
      <c r="E1052" s="426">
        <v>131</v>
      </c>
      <c r="F1052" s="426">
        <v>298</v>
      </c>
      <c r="G1052" s="157">
        <v>133</v>
      </c>
      <c r="H1052" s="157">
        <v>330</v>
      </c>
    </row>
    <row r="1053" spans="1:8" ht="15.75" customHeight="1">
      <c r="A1053" s="176" t="s">
        <v>674</v>
      </c>
      <c r="B1053" s="178" t="s">
        <v>553</v>
      </c>
      <c r="C1053" s="181">
        <v>7</v>
      </c>
      <c r="D1053" s="136" t="s">
        <v>660</v>
      </c>
      <c r="E1053" s="426">
        <v>86</v>
      </c>
      <c r="F1053" s="426">
        <v>181</v>
      </c>
      <c r="G1053" s="157">
        <v>85</v>
      </c>
      <c r="H1053" s="157">
        <v>190</v>
      </c>
    </row>
    <row r="1054" spans="1:8" ht="15.75" customHeight="1">
      <c r="A1054" s="176" t="s">
        <v>674</v>
      </c>
      <c r="B1054" s="178" t="s">
        <v>555</v>
      </c>
      <c r="C1054" s="181">
        <v>7</v>
      </c>
      <c r="D1054" s="136" t="s">
        <v>660</v>
      </c>
      <c r="E1054" s="426">
        <v>24</v>
      </c>
      <c r="F1054" s="426">
        <v>57</v>
      </c>
      <c r="G1054" s="157">
        <v>23</v>
      </c>
      <c r="H1054" s="157">
        <v>59</v>
      </c>
    </row>
    <row r="1055" spans="1:8" ht="15.75" customHeight="1">
      <c r="A1055" s="176" t="s">
        <v>674</v>
      </c>
      <c r="B1055" s="178" t="s">
        <v>556</v>
      </c>
      <c r="C1055" s="181">
        <v>7</v>
      </c>
      <c r="D1055" s="136" t="s">
        <v>660</v>
      </c>
      <c r="E1055" s="426">
        <v>1</v>
      </c>
      <c r="F1055" s="426">
        <v>5</v>
      </c>
      <c r="G1055" s="157">
        <v>1</v>
      </c>
      <c r="H1055" s="157">
        <v>7</v>
      </c>
    </row>
    <row r="1056" spans="1:8" ht="15.75" customHeight="1">
      <c r="A1056" s="176" t="s">
        <v>674</v>
      </c>
      <c r="B1056" s="178" t="s">
        <v>557</v>
      </c>
      <c r="C1056" s="181">
        <v>7</v>
      </c>
      <c r="D1056" s="136" t="s">
        <v>660</v>
      </c>
      <c r="E1056" s="426">
        <v>51</v>
      </c>
      <c r="F1056" s="426">
        <v>136</v>
      </c>
      <c r="G1056" s="157">
        <v>54</v>
      </c>
      <c r="H1056" s="157">
        <v>136</v>
      </c>
    </row>
    <row r="1057" spans="1:8" ht="15.75" customHeight="1">
      <c r="A1057" s="176" t="s">
        <v>674</v>
      </c>
      <c r="B1057" s="178" t="s">
        <v>558</v>
      </c>
      <c r="C1057" s="181">
        <v>7</v>
      </c>
      <c r="D1057" s="136" t="s">
        <v>660</v>
      </c>
      <c r="E1057" s="426">
        <v>106</v>
      </c>
      <c r="F1057" s="426">
        <v>198</v>
      </c>
      <c r="G1057" s="157">
        <v>100</v>
      </c>
      <c r="H1057" s="157">
        <v>198</v>
      </c>
    </row>
    <row r="1058" spans="1:8" ht="15.75" customHeight="1">
      <c r="A1058" s="176" t="s">
        <v>674</v>
      </c>
      <c r="B1058" s="178" t="s">
        <v>559</v>
      </c>
      <c r="C1058" s="181">
        <v>7</v>
      </c>
      <c r="D1058" s="136" t="s">
        <v>660</v>
      </c>
      <c r="E1058" s="426">
        <v>68</v>
      </c>
      <c r="F1058" s="426">
        <v>158</v>
      </c>
      <c r="G1058" s="157">
        <v>75</v>
      </c>
      <c r="H1058" s="157">
        <v>179</v>
      </c>
    </row>
    <row r="1059" spans="1:8" ht="15.75" customHeight="1">
      <c r="A1059" s="176" t="s">
        <v>674</v>
      </c>
      <c r="B1059" s="178" t="s">
        <v>560</v>
      </c>
      <c r="C1059" s="181">
        <v>7</v>
      </c>
      <c r="D1059" s="136" t="s">
        <v>660</v>
      </c>
      <c r="E1059" s="426">
        <v>23</v>
      </c>
      <c r="F1059" s="426">
        <v>45</v>
      </c>
      <c r="G1059" s="157">
        <v>20</v>
      </c>
      <c r="H1059" s="157">
        <v>37</v>
      </c>
    </row>
    <row r="1060" spans="1:8" ht="15.75" customHeight="1">
      <c r="A1060" s="176" t="s">
        <v>674</v>
      </c>
      <c r="B1060" s="178" t="s">
        <v>561</v>
      </c>
      <c r="C1060" s="181">
        <v>7</v>
      </c>
      <c r="D1060" s="136" t="s">
        <v>660</v>
      </c>
      <c r="E1060" s="426">
        <v>90</v>
      </c>
      <c r="F1060" s="426">
        <v>220</v>
      </c>
      <c r="G1060" s="157">
        <v>95</v>
      </c>
      <c r="H1060" s="157">
        <v>244</v>
      </c>
    </row>
    <row r="1061" spans="1:8" ht="15.75" customHeight="1">
      <c r="A1061" s="176" t="s">
        <v>675</v>
      </c>
      <c r="B1061" s="178" t="s">
        <v>496</v>
      </c>
      <c r="C1061" s="181">
        <v>7</v>
      </c>
      <c r="D1061" s="136" t="s">
        <v>660</v>
      </c>
      <c r="E1061" s="426">
        <v>46</v>
      </c>
      <c r="F1061" s="426">
        <v>96</v>
      </c>
      <c r="G1061" s="159">
        <v>45</v>
      </c>
      <c r="H1061" s="159">
        <v>100</v>
      </c>
    </row>
    <row r="1062" spans="1:8" ht="15.75" customHeight="1">
      <c r="A1062" s="176" t="s">
        <v>675</v>
      </c>
      <c r="B1062" s="178" t="s">
        <v>498</v>
      </c>
      <c r="C1062" s="181">
        <v>7</v>
      </c>
      <c r="D1062" s="136" t="s">
        <v>660</v>
      </c>
      <c r="E1062" s="426">
        <v>81</v>
      </c>
      <c r="F1062" s="426">
        <v>172</v>
      </c>
      <c r="G1062" s="157">
        <v>75</v>
      </c>
      <c r="H1062" s="157">
        <v>183</v>
      </c>
    </row>
    <row r="1063" spans="1:8" ht="15.75" customHeight="1">
      <c r="A1063" s="176" t="s">
        <v>675</v>
      </c>
      <c r="B1063" s="178" t="s">
        <v>499</v>
      </c>
      <c r="C1063" s="181">
        <v>7</v>
      </c>
      <c r="D1063" s="136" t="s">
        <v>660</v>
      </c>
      <c r="E1063" s="426">
        <v>95</v>
      </c>
      <c r="F1063" s="426">
        <v>216</v>
      </c>
      <c r="G1063" s="157">
        <v>106</v>
      </c>
      <c r="H1063" s="157">
        <v>242</v>
      </c>
    </row>
    <row r="1064" spans="1:8" ht="15.75" customHeight="1">
      <c r="A1064" s="176" t="s">
        <v>675</v>
      </c>
      <c r="B1064" s="178" t="s">
        <v>500</v>
      </c>
      <c r="C1064" s="181">
        <v>7</v>
      </c>
      <c r="D1064" s="136" t="s">
        <v>660</v>
      </c>
      <c r="E1064" s="426">
        <v>100</v>
      </c>
      <c r="F1064" s="426">
        <v>234</v>
      </c>
      <c r="G1064" s="157">
        <v>99</v>
      </c>
      <c r="H1064" s="157">
        <v>266</v>
      </c>
    </row>
    <row r="1065" spans="1:8" ht="15.75" customHeight="1">
      <c r="A1065" s="176" t="s">
        <v>675</v>
      </c>
      <c r="B1065" s="178" t="s">
        <v>501</v>
      </c>
      <c r="C1065" s="181">
        <v>7</v>
      </c>
      <c r="D1065" s="136" t="s">
        <v>660</v>
      </c>
      <c r="E1065" s="426">
        <v>44</v>
      </c>
      <c r="F1065" s="426">
        <v>111</v>
      </c>
      <c r="G1065" s="157">
        <v>47</v>
      </c>
      <c r="H1065" s="157">
        <v>118</v>
      </c>
    </row>
    <row r="1066" spans="1:8" ht="15.75" customHeight="1">
      <c r="A1066" s="176" t="s">
        <v>675</v>
      </c>
      <c r="B1066" s="178" t="s">
        <v>514</v>
      </c>
      <c r="C1066" s="181">
        <v>7</v>
      </c>
      <c r="D1066" s="136" t="s">
        <v>660</v>
      </c>
      <c r="E1066" s="426">
        <v>76</v>
      </c>
      <c r="F1066" s="426">
        <v>174</v>
      </c>
      <c r="G1066" s="157">
        <v>76</v>
      </c>
      <c r="H1066" s="157">
        <v>178</v>
      </c>
    </row>
    <row r="1067" spans="1:8" ht="15.75" customHeight="1">
      <c r="A1067" s="176" t="s">
        <v>675</v>
      </c>
      <c r="B1067" s="178" t="s">
        <v>516</v>
      </c>
      <c r="C1067" s="181">
        <v>7</v>
      </c>
      <c r="D1067" s="136" t="s">
        <v>660</v>
      </c>
      <c r="E1067" s="426">
        <v>45</v>
      </c>
      <c r="F1067" s="426">
        <v>102</v>
      </c>
      <c r="G1067" s="157">
        <v>54</v>
      </c>
      <c r="H1067" s="157">
        <v>116</v>
      </c>
    </row>
    <row r="1068" spans="1:8" ht="15.75" customHeight="1">
      <c r="A1068" s="176" t="s">
        <v>675</v>
      </c>
      <c r="B1068" s="178" t="s">
        <v>517</v>
      </c>
      <c r="C1068" s="181">
        <v>7</v>
      </c>
      <c r="D1068" s="136" t="s">
        <v>660</v>
      </c>
      <c r="E1068" s="426">
        <v>112</v>
      </c>
      <c r="F1068" s="426">
        <v>269</v>
      </c>
      <c r="G1068" s="157">
        <v>109</v>
      </c>
      <c r="H1068" s="157">
        <v>286</v>
      </c>
    </row>
    <row r="1069" spans="1:8" ht="15.75" customHeight="1">
      <c r="A1069" s="176" t="s">
        <v>675</v>
      </c>
      <c r="B1069" s="178" t="s">
        <v>518</v>
      </c>
      <c r="C1069" s="181">
        <v>7</v>
      </c>
      <c r="D1069" s="136" t="s">
        <v>660</v>
      </c>
      <c r="E1069" s="426">
        <v>66</v>
      </c>
      <c r="F1069" s="426">
        <v>160</v>
      </c>
      <c r="G1069" s="157">
        <v>65</v>
      </c>
      <c r="H1069" s="157">
        <v>151</v>
      </c>
    </row>
    <row r="1070" spans="1:8" ht="15.75" customHeight="1">
      <c r="A1070" s="176" t="s">
        <v>675</v>
      </c>
      <c r="B1070" s="178" t="s">
        <v>535</v>
      </c>
      <c r="C1070" s="181">
        <v>7</v>
      </c>
      <c r="D1070" s="136" t="s">
        <v>660</v>
      </c>
      <c r="E1070" s="426">
        <v>92</v>
      </c>
      <c r="F1070" s="426">
        <v>230</v>
      </c>
      <c r="G1070" s="157">
        <v>93</v>
      </c>
      <c r="H1070" s="157">
        <v>237</v>
      </c>
    </row>
    <row r="1071" spans="1:8" ht="15.75" customHeight="1">
      <c r="A1071" s="176" t="s">
        <v>675</v>
      </c>
      <c r="B1071" s="178" t="s">
        <v>543</v>
      </c>
      <c r="C1071" s="181">
        <v>7</v>
      </c>
      <c r="D1071" s="136" t="s">
        <v>660</v>
      </c>
      <c r="E1071" s="426">
        <v>83</v>
      </c>
      <c r="F1071" s="426">
        <v>237</v>
      </c>
      <c r="G1071" s="157">
        <v>81</v>
      </c>
      <c r="H1071" s="157">
        <v>228</v>
      </c>
    </row>
    <row r="1072" spans="1:8" ht="15.75" customHeight="1" thickBot="1">
      <c r="A1072" s="177" t="s">
        <v>675</v>
      </c>
      <c r="B1072" s="179" t="s">
        <v>545</v>
      </c>
      <c r="C1072" s="182">
        <v>7</v>
      </c>
      <c r="D1072" s="172" t="s">
        <v>660</v>
      </c>
      <c r="E1072" s="428">
        <v>75</v>
      </c>
      <c r="F1072" s="428">
        <v>167</v>
      </c>
      <c r="G1072" s="170">
        <v>77</v>
      </c>
      <c r="H1072" s="170">
        <v>187</v>
      </c>
    </row>
    <row r="1073" spans="1:8" ht="15.75" customHeight="1">
      <c r="A1073" s="176" t="s">
        <v>675</v>
      </c>
      <c r="B1073" s="178" t="s">
        <v>546</v>
      </c>
      <c r="C1073" s="181">
        <v>7</v>
      </c>
      <c r="D1073" s="136" t="s">
        <v>660</v>
      </c>
      <c r="E1073" s="426">
        <v>45</v>
      </c>
      <c r="F1073" s="426">
        <v>83</v>
      </c>
      <c r="G1073" s="157">
        <v>46</v>
      </c>
      <c r="H1073" s="157">
        <v>100</v>
      </c>
    </row>
    <row r="1074" spans="1:8" ht="15.75" customHeight="1">
      <c r="A1074" s="176" t="s">
        <v>675</v>
      </c>
      <c r="B1074" s="178" t="s">
        <v>547</v>
      </c>
      <c r="C1074" s="181">
        <v>7</v>
      </c>
      <c r="D1074" s="136" t="s">
        <v>660</v>
      </c>
      <c r="E1074" s="426">
        <v>99</v>
      </c>
      <c r="F1074" s="426">
        <v>226</v>
      </c>
      <c r="G1074" s="157">
        <v>106</v>
      </c>
      <c r="H1074" s="157">
        <v>248</v>
      </c>
    </row>
    <row r="1075" spans="1:8" ht="15.75" customHeight="1">
      <c r="A1075" s="176" t="s">
        <v>675</v>
      </c>
      <c r="B1075" s="178" t="s">
        <v>548</v>
      </c>
      <c r="C1075" s="181">
        <v>7</v>
      </c>
      <c r="D1075" s="136" t="s">
        <v>660</v>
      </c>
      <c r="E1075" s="426">
        <v>61</v>
      </c>
      <c r="F1075" s="426">
        <v>168</v>
      </c>
      <c r="G1075" s="157">
        <v>55</v>
      </c>
      <c r="H1075" s="157">
        <v>147</v>
      </c>
    </row>
    <row r="1076" spans="1:8" ht="15.75" customHeight="1">
      <c r="A1076" s="176" t="s">
        <v>675</v>
      </c>
      <c r="B1076" s="178" t="s">
        <v>549</v>
      </c>
      <c r="C1076" s="181">
        <v>7</v>
      </c>
      <c r="D1076" s="136" t="s">
        <v>660</v>
      </c>
      <c r="E1076" s="426">
        <v>102</v>
      </c>
      <c r="F1076" s="426">
        <v>241</v>
      </c>
      <c r="G1076" s="157">
        <v>113</v>
      </c>
      <c r="H1076" s="157">
        <v>242</v>
      </c>
    </row>
    <row r="1077" spans="1:8" ht="15.75" customHeight="1">
      <c r="A1077" s="176" t="s">
        <v>675</v>
      </c>
      <c r="B1077" s="178" t="s">
        <v>553</v>
      </c>
      <c r="C1077" s="181">
        <v>7</v>
      </c>
      <c r="D1077" s="136" t="s">
        <v>660</v>
      </c>
      <c r="E1077" s="426">
        <v>90</v>
      </c>
      <c r="F1077" s="426">
        <v>226</v>
      </c>
      <c r="G1077" s="157">
        <v>96</v>
      </c>
      <c r="H1077" s="157">
        <v>225</v>
      </c>
    </row>
    <row r="1078" spans="1:8" ht="15.75" customHeight="1">
      <c r="A1078" s="176" t="s">
        <v>675</v>
      </c>
      <c r="B1078" s="178" t="s">
        <v>555</v>
      </c>
      <c r="C1078" s="181">
        <v>7</v>
      </c>
      <c r="D1078" s="136" t="s">
        <v>660</v>
      </c>
      <c r="E1078" s="426">
        <v>16</v>
      </c>
      <c r="F1078" s="426">
        <v>48</v>
      </c>
      <c r="G1078" s="157">
        <v>17</v>
      </c>
      <c r="H1078" s="157">
        <v>42</v>
      </c>
    </row>
    <row r="1079" spans="1:8" ht="15.75" customHeight="1">
      <c r="A1079" s="176" t="s">
        <v>675</v>
      </c>
      <c r="B1079" s="178" t="s">
        <v>556</v>
      </c>
      <c r="C1079" s="181">
        <v>7</v>
      </c>
      <c r="D1079" s="136" t="s">
        <v>660</v>
      </c>
      <c r="E1079" s="429" t="s">
        <v>520</v>
      </c>
      <c r="F1079" s="429" t="s">
        <v>7</v>
      </c>
      <c r="G1079" s="157">
        <v>1</v>
      </c>
      <c r="H1079" s="157">
        <v>4</v>
      </c>
    </row>
    <row r="1080" spans="1:8" ht="15.75" customHeight="1">
      <c r="A1080" s="176" t="s">
        <v>675</v>
      </c>
      <c r="B1080" s="178" t="s">
        <v>557</v>
      </c>
      <c r="C1080" s="181">
        <v>7</v>
      </c>
      <c r="D1080" s="136" t="s">
        <v>660</v>
      </c>
      <c r="E1080" s="426">
        <v>57</v>
      </c>
      <c r="F1080" s="426">
        <v>123</v>
      </c>
      <c r="G1080" s="157">
        <v>45</v>
      </c>
      <c r="H1080" s="157">
        <v>95</v>
      </c>
    </row>
    <row r="1081" spans="1:8" ht="15.75" customHeight="1">
      <c r="A1081" s="176" t="s">
        <v>675</v>
      </c>
      <c r="B1081" s="178" t="s">
        <v>558</v>
      </c>
      <c r="C1081" s="181">
        <v>7</v>
      </c>
      <c r="D1081" s="136" t="s">
        <v>660</v>
      </c>
      <c r="E1081" s="426">
        <v>74</v>
      </c>
      <c r="F1081" s="426">
        <v>158</v>
      </c>
      <c r="G1081" s="159">
        <v>72</v>
      </c>
      <c r="H1081" s="159">
        <v>171</v>
      </c>
    </row>
    <row r="1082" spans="1:8" ht="15.75" customHeight="1">
      <c r="A1082" s="176" t="s">
        <v>675</v>
      </c>
      <c r="B1082" s="178" t="s">
        <v>559</v>
      </c>
      <c r="C1082" s="181">
        <v>7</v>
      </c>
      <c r="D1082" s="136" t="s">
        <v>660</v>
      </c>
      <c r="E1082" s="426">
        <v>71</v>
      </c>
      <c r="F1082" s="426">
        <v>183</v>
      </c>
      <c r="G1082" s="159">
        <v>68</v>
      </c>
      <c r="H1082" s="159">
        <v>169</v>
      </c>
    </row>
    <row r="1083" spans="1:8" ht="15.75" customHeight="1">
      <c r="A1083" s="176" t="s">
        <v>675</v>
      </c>
      <c r="B1083" s="178" t="s">
        <v>560</v>
      </c>
      <c r="C1083" s="181">
        <v>7</v>
      </c>
      <c r="D1083" s="136" t="s">
        <v>660</v>
      </c>
      <c r="E1083" s="426">
        <v>68</v>
      </c>
      <c r="F1083" s="426">
        <v>149</v>
      </c>
      <c r="G1083" s="157">
        <v>78</v>
      </c>
      <c r="H1083" s="157">
        <v>170</v>
      </c>
    </row>
    <row r="1084" spans="1:8" ht="15.75" customHeight="1">
      <c r="A1084" s="176" t="s">
        <v>675</v>
      </c>
      <c r="B1084" s="178" t="s">
        <v>561</v>
      </c>
      <c r="C1084" s="181">
        <v>7</v>
      </c>
      <c r="D1084" s="136" t="s">
        <v>660</v>
      </c>
      <c r="E1084" s="426">
        <v>131</v>
      </c>
      <c r="F1084" s="426">
        <v>252</v>
      </c>
      <c r="G1084" s="157">
        <v>158</v>
      </c>
      <c r="H1084" s="157">
        <v>311</v>
      </c>
    </row>
    <row r="1085" spans="1:8" ht="15.75" customHeight="1">
      <c r="A1085" s="176" t="s">
        <v>676</v>
      </c>
      <c r="B1085" s="178" t="s">
        <v>496</v>
      </c>
      <c r="C1085" s="181">
        <v>7</v>
      </c>
      <c r="D1085" s="136" t="s">
        <v>660</v>
      </c>
      <c r="E1085" s="426">
        <v>27</v>
      </c>
      <c r="F1085" s="426">
        <v>51</v>
      </c>
      <c r="G1085" s="157">
        <v>28</v>
      </c>
      <c r="H1085" s="157">
        <v>64</v>
      </c>
    </row>
    <row r="1086" spans="1:8" ht="15.75" customHeight="1">
      <c r="A1086" s="176" t="s">
        <v>676</v>
      </c>
      <c r="B1086" s="178" t="s">
        <v>498</v>
      </c>
      <c r="C1086" s="181">
        <v>7</v>
      </c>
      <c r="D1086" s="136" t="s">
        <v>660</v>
      </c>
      <c r="E1086" s="426">
        <v>80</v>
      </c>
      <c r="F1086" s="426">
        <v>174</v>
      </c>
      <c r="G1086" s="157">
        <v>81</v>
      </c>
      <c r="H1086" s="157">
        <v>192</v>
      </c>
    </row>
    <row r="1087" spans="1:8" ht="15.75" customHeight="1">
      <c r="A1087" s="176" t="s">
        <v>676</v>
      </c>
      <c r="B1087" s="178" t="s">
        <v>499</v>
      </c>
      <c r="C1087" s="181">
        <v>7</v>
      </c>
      <c r="D1087" s="136" t="s">
        <v>660</v>
      </c>
      <c r="E1087" s="426">
        <v>183</v>
      </c>
      <c r="F1087" s="426">
        <v>346</v>
      </c>
      <c r="G1087" s="157">
        <v>178</v>
      </c>
      <c r="H1087" s="157">
        <v>360</v>
      </c>
    </row>
    <row r="1088" spans="1:8" ht="15.75" customHeight="1">
      <c r="A1088" s="176" t="s">
        <v>676</v>
      </c>
      <c r="B1088" s="178" t="s">
        <v>500</v>
      </c>
      <c r="C1088" s="181">
        <v>7</v>
      </c>
      <c r="D1088" s="136" t="s">
        <v>660</v>
      </c>
      <c r="E1088" s="426">
        <v>171</v>
      </c>
      <c r="F1088" s="426">
        <v>349</v>
      </c>
      <c r="G1088" s="157">
        <v>163</v>
      </c>
      <c r="H1088" s="157">
        <v>376</v>
      </c>
    </row>
    <row r="1089" spans="1:8" ht="15.75" customHeight="1">
      <c r="A1089" s="176" t="s">
        <v>676</v>
      </c>
      <c r="B1089" s="178" t="s">
        <v>501</v>
      </c>
      <c r="C1089" s="181">
        <v>7</v>
      </c>
      <c r="D1089" s="136" t="s">
        <v>660</v>
      </c>
      <c r="E1089" s="426">
        <v>109</v>
      </c>
      <c r="F1089" s="426">
        <v>262</v>
      </c>
      <c r="G1089" s="157">
        <v>109</v>
      </c>
      <c r="H1089" s="157">
        <v>257</v>
      </c>
    </row>
    <row r="1090" spans="1:8" ht="15.75" customHeight="1">
      <c r="A1090" s="176" t="s">
        <v>676</v>
      </c>
      <c r="B1090" s="178" t="s">
        <v>514</v>
      </c>
      <c r="C1090" s="181">
        <v>7</v>
      </c>
      <c r="D1090" s="136" t="s">
        <v>660</v>
      </c>
      <c r="E1090" s="426">
        <v>140</v>
      </c>
      <c r="F1090" s="426">
        <v>319</v>
      </c>
      <c r="G1090" s="157">
        <v>132</v>
      </c>
      <c r="H1090" s="157">
        <v>317</v>
      </c>
    </row>
    <row r="1091" spans="1:8" ht="15.75" customHeight="1">
      <c r="A1091" s="176" t="s">
        <v>676</v>
      </c>
      <c r="B1091" s="178" t="s">
        <v>516</v>
      </c>
      <c r="C1091" s="181">
        <v>7</v>
      </c>
      <c r="D1091" s="136" t="s">
        <v>660</v>
      </c>
      <c r="E1091" s="426">
        <v>146</v>
      </c>
      <c r="F1091" s="426">
        <v>355</v>
      </c>
      <c r="G1091" s="157">
        <v>152</v>
      </c>
      <c r="H1091" s="157">
        <v>395</v>
      </c>
    </row>
    <row r="1092" spans="1:8" ht="15.75" customHeight="1">
      <c r="A1092" s="176" t="s">
        <v>676</v>
      </c>
      <c r="B1092" s="178" t="s">
        <v>517</v>
      </c>
      <c r="C1092" s="181">
        <v>7</v>
      </c>
      <c r="D1092" s="136" t="s">
        <v>660</v>
      </c>
      <c r="E1092" s="426">
        <v>159</v>
      </c>
      <c r="F1092" s="426">
        <v>376</v>
      </c>
      <c r="G1092" s="157">
        <v>165</v>
      </c>
      <c r="H1092" s="157">
        <v>417</v>
      </c>
    </row>
    <row r="1093" spans="1:8" ht="15.75" customHeight="1">
      <c r="A1093" s="176" t="s">
        <v>676</v>
      </c>
      <c r="B1093" s="178" t="s">
        <v>518</v>
      </c>
      <c r="C1093" s="181">
        <v>7</v>
      </c>
      <c r="D1093" s="136" t="s">
        <v>660</v>
      </c>
      <c r="E1093" s="426">
        <v>158</v>
      </c>
      <c r="F1093" s="426">
        <v>365</v>
      </c>
      <c r="G1093" s="157">
        <v>148</v>
      </c>
      <c r="H1093" s="157">
        <v>351</v>
      </c>
    </row>
    <row r="1094" spans="1:8" ht="15.75" customHeight="1">
      <c r="A1094" s="176" t="s">
        <v>676</v>
      </c>
      <c r="B1094" s="178" t="s">
        <v>535</v>
      </c>
      <c r="C1094" s="181">
        <v>7</v>
      </c>
      <c r="D1094" s="136" t="s">
        <v>660</v>
      </c>
      <c r="E1094" s="426">
        <v>84</v>
      </c>
      <c r="F1094" s="426">
        <v>202</v>
      </c>
      <c r="G1094" s="157">
        <v>76</v>
      </c>
      <c r="H1094" s="157">
        <v>185</v>
      </c>
    </row>
    <row r="1095" spans="1:8" ht="15.75" customHeight="1">
      <c r="A1095" s="176" t="s">
        <v>676</v>
      </c>
      <c r="B1095" s="178" t="s">
        <v>543</v>
      </c>
      <c r="C1095" s="181">
        <v>7</v>
      </c>
      <c r="D1095" s="136" t="s">
        <v>660</v>
      </c>
      <c r="E1095" s="426">
        <v>139</v>
      </c>
      <c r="F1095" s="426">
        <v>372</v>
      </c>
      <c r="G1095" s="157">
        <v>142</v>
      </c>
      <c r="H1095" s="157">
        <v>403</v>
      </c>
    </row>
    <row r="1096" spans="1:8" ht="15.75" customHeight="1">
      <c r="A1096" s="176" t="s">
        <v>676</v>
      </c>
      <c r="B1096" s="178" t="s">
        <v>545</v>
      </c>
      <c r="C1096" s="181">
        <v>7</v>
      </c>
      <c r="D1096" s="136" t="s">
        <v>660</v>
      </c>
      <c r="E1096" s="426">
        <v>101</v>
      </c>
      <c r="F1096" s="426">
        <v>270</v>
      </c>
      <c r="G1096" s="157">
        <v>101</v>
      </c>
      <c r="H1096" s="157">
        <v>277</v>
      </c>
    </row>
    <row r="1097" spans="1:8" ht="15.75" customHeight="1">
      <c r="A1097" s="176" t="s">
        <v>676</v>
      </c>
      <c r="B1097" s="178" t="s">
        <v>546</v>
      </c>
      <c r="C1097" s="181">
        <v>7</v>
      </c>
      <c r="D1097" s="136" t="s">
        <v>660</v>
      </c>
      <c r="E1097" s="426">
        <v>82</v>
      </c>
      <c r="F1097" s="426">
        <v>193</v>
      </c>
      <c r="G1097" s="157">
        <v>87</v>
      </c>
      <c r="H1097" s="157">
        <v>207</v>
      </c>
    </row>
    <row r="1098" spans="1:8" ht="15.75" customHeight="1">
      <c r="A1098" s="176" t="s">
        <v>676</v>
      </c>
      <c r="B1098" s="178" t="s">
        <v>547</v>
      </c>
      <c r="C1098" s="181">
        <v>7</v>
      </c>
      <c r="D1098" s="136" t="s">
        <v>660</v>
      </c>
      <c r="E1098" s="426">
        <v>121</v>
      </c>
      <c r="F1098" s="426">
        <v>295</v>
      </c>
      <c r="G1098" s="157">
        <v>118</v>
      </c>
      <c r="H1098" s="157">
        <v>306</v>
      </c>
    </row>
    <row r="1099" spans="1:8" ht="15.75" customHeight="1">
      <c r="A1099" s="176" t="s">
        <v>676</v>
      </c>
      <c r="B1099" s="178" t="s">
        <v>548</v>
      </c>
      <c r="C1099" s="181">
        <v>7</v>
      </c>
      <c r="D1099" s="136" t="s">
        <v>660</v>
      </c>
      <c r="E1099" s="426">
        <v>240</v>
      </c>
      <c r="F1099" s="426">
        <v>488</v>
      </c>
      <c r="G1099" s="157">
        <v>242</v>
      </c>
      <c r="H1099" s="157">
        <v>493</v>
      </c>
    </row>
    <row r="1100" spans="1:8" ht="15.75" customHeight="1">
      <c r="A1100" s="176" t="s">
        <v>676</v>
      </c>
      <c r="B1100" s="178" t="s">
        <v>549</v>
      </c>
      <c r="C1100" s="181">
        <v>7</v>
      </c>
      <c r="D1100" s="136" t="s">
        <v>660</v>
      </c>
      <c r="E1100" s="426">
        <v>106</v>
      </c>
      <c r="F1100" s="426">
        <v>258</v>
      </c>
      <c r="G1100" s="157">
        <v>94</v>
      </c>
      <c r="H1100" s="157">
        <v>246</v>
      </c>
    </row>
    <row r="1101" spans="1:8" ht="15.75" customHeight="1">
      <c r="A1101" s="176" t="s">
        <v>676</v>
      </c>
      <c r="B1101" s="178" t="s">
        <v>553</v>
      </c>
      <c r="C1101" s="181">
        <v>7</v>
      </c>
      <c r="D1101" s="136" t="s">
        <v>660</v>
      </c>
      <c r="E1101" s="426">
        <v>30</v>
      </c>
      <c r="F1101" s="426">
        <v>56</v>
      </c>
      <c r="G1101" s="159">
        <v>14</v>
      </c>
      <c r="H1101" s="159">
        <v>31</v>
      </c>
    </row>
    <row r="1102" spans="1:8" ht="15.75" customHeight="1">
      <c r="A1102" s="176" t="s">
        <v>676</v>
      </c>
      <c r="B1102" s="178" t="s">
        <v>555</v>
      </c>
      <c r="C1102" s="181">
        <v>7</v>
      </c>
      <c r="D1102" s="136" t="s">
        <v>660</v>
      </c>
      <c r="E1102" s="429" t="s">
        <v>520</v>
      </c>
      <c r="F1102" s="429" t="s">
        <v>7</v>
      </c>
      <c r="G1102" s="157" t="s">
        <v>7</v>
      </c>
      <c r="H1102" s="157" t="s">
        <v>7</v>
      </c>
    </row>
    <row r="1103" spans="1:8" ht="15.75" customHeight="1">
      <c r="A1103" s="176" t="s">
        <v>676</v>
      </c>
      <c r="B1103" s="178" t="s">
        <v>556</v>
      </c>
      <c r="C1103" s="181">
        <v>7</v>
      </c>
      <c r="D1103" s="136" t="s">
        <v>660</v>
      </c>
      <c r="E1103" s="429" t="s">
        <v>520</v>
      </c>
      <c r="F1103" s="429" t="s">
        <v>7</v>
      </c>
      <c r="G1103" s="157" t="s">
        <v>7</v>
      </c>
      <c r="H1103" s="157" t="s">
        <v>7</v>
      </c>
    </row>
    <row r="1104" spans="1:8" ht="15.75" customHeight="1">
      <c r="A1104" s="176" t="s">
        <v>676</v>
      </c>
      <c r="B1104" s="178" t="s">
        <v>557</v>
      </c>
      <c r="C1104" s="181">
        <v>7</v>
      </c>
      <c r="D1104" s="136" t="s">
        <v>660</v>
      </c>
      <c r="E1104" s="426">
        <v>32</v>
      </c>
      <c r="F1104" s="426">
        <v>86</v>
      </c>
      <c r="G1104" s="157">
        <v>27</v>
      </c>
      <c r="H1104" s="157">
        <v>83</v>
      </c>
    </row>
    <row r="1105" spans="1:8" ht="15.75" customHeight="1">
      <c r="A1105" s="176" t="s">
        <v>676</v>
      </c>
      <c r="B1105" s="178" t="s">
        <v>558</v>
      </c>
      <c r="C1105" s="181">
        <v>7</v>
      </c>
      <c r="D1105" s="136" t="s">
        <v>660</v>
      </c>
      <c r="E1105" s="426">
        <v>76</v>
      </c>
      <c r="F1105" s="426">
        <v>169</v>
      </c>
      <c r="G1105" s="157">
        <v>76</v>
      </c>
      <c r="H1105" s="157">
        <v>181</v>
      </c>
    </row>
    <row r="1106" spans="1:8" ht="15.75" customHeight="1">
      <c r="A1106" s="176" t="s">
        <v>676</v>
      </c>
      <c r="B1106" s="178" t="s">
        <v>559</v>
      </c>
      <c r="C1106" s="181">
        <v>7</v>
      </c>
      <c r="D1106" s="136" t="s">
        <v>660</v>
      </c>
      <c r="E1106" s="426">
        <v>84</v>
      </c>
      <c r="F1106" s="426">
        <v>198</v>
      </c>
      <c r="G1106" s="157">
        <v>88</v>
      </c>
      <c r="H1106" s="157">
        <v>225</v>
      </c>
    </row>
    <row r="1107" spans="1:8" ht="15.75" customHeight="1">
      <c r="A1107" s="176" t="s">
        <v>676</v>
      </c>
      <c r="B1107" s="178" t="s">
        <v>560</v>
      </c>
      <c r="C1107" s="181">
        <v>7</v>
      </c>
      <c r="D1107" s="136" t="s">
        <v>660</v>
      </c>
      <c r="E1107" s="426">
        <v>101</v>
      </c>
      <c r="F1107" s="426">
        <v>237</v>
      </c>
      <c r="G1107" s="157">
        <v>105</v>
      </c>
      <c r="H1107" s="157">
        <v>241</v>
      </c>
    </row>
    <row r="1108" spans="1:8" ht="15.75" customHeight="1">
      <c r="A1108" s="176" t="s">
        <v>676</v>
      </c>
      <c r="B1108" s="178" t="s">
        <v>561</v>
      </c>
      <c r="C1108" s="181">
        <v>7</v>
      </c>
      <c r="D1108" s="136" t="s">
        <v>660</v>
      </c>
      <c r="E1108" s="426">
        <v>84</v>
      </c>
      <c r="F1108" s="426">
        <v>229</v>
      </c>
      <c r="G1108" s="157">
        <v>87</v>
      </c>
      <c r="H1108" s="157">
        <v>234</v>
      </c>
    </row>
    <row r="1109" spans="1:8" ht="15.75" customHeight="1">
      <c r="A1109" s="176" t="s">
        <v>677</v>
      </c>
      <c r="B1109" s="178" t="s">
        <v>496</v>
      </c>
      <c r="C1109" s="181">
        <v>7</v>
      </c>
      <c r="D1109" s="136" t="s">
        <v>660</v>
      </c>
      <c r="E1109" s="426">
        <v>49</v>
      </c>
      <c r="F1109" s="426">
        <v>95</v>
      </c>
      <c r="G1109" s="157">
        <v>48</v>
      </c>
      <c r="H1109" s="157">
        <v>109</v>
      </c>
    </row>
    <row r="1110" spans="1:8" ht="15.75" customHeight="1">
      <c r="A1110" s="176" t="s">
        <v>677</v>
      </c>
      <c r="B1110" s="178" t="s">
        <v>498</v>
      </c>
      <c r="C1110" s="181">
        <v>7</v>
      </c>
      <c r="D1110" s="136" t="s">
        <v>660</v>
      </c>
      <c r="E1110" s="426">
        <v>68</v>
      </c>
      <c r="F1110" s="426">
        <v>155</v>
      </c>
      <c r="G1110" s="157">
        <v>66</v>
      </c>
      <c r="H1110" s="157">
        <v>159</v>
      </c>
    </row>
    <row r="1111" spans="1:8" ht="15.75" customHeight="1">
      <c r="A1111" s="176" t="s">
        <v>677</v>
      </c>
      <c r="B1111" s="178" t="s">
        <v>499</v>
      </c>
      <c r="C1111" s="181">
        <v>7</v>
      </c>
      <c r="D1111" s="136" t="s">
        <v>660</v>
      </c>
      <c r="E1111" s="426">
        <v>63</v>
      </c>
      <c r="F1111" s="426">
        <v>166</v>
      </c>
      <c r="G1111" s="157">
        <v>66</v>
      </c>
      <c r="H1111" s="157">
        <v>167</v>
      </c>
    </row>
    <row r="1112" spans="1:8" ht="15.75" customHeight="1">
      <c r="A1112" s="176" t="s">
        <v>677</v>
      </c>
      <c r="B1112" s="178" t="s">
        <v>500</v>
      </c>
      <c r="C1112" s="181">
        <v>7</v>
      </c>
      <c r="D1112" s="136" t="s">
        <v>660</v>
      </c>
      <c r="E1112" s="426">
        <v>56</v>
      </c>
      <c r="F1112" s="426">
        <v>111</v>
      </c>
      <c r="G1112" s="157">
        <v>42</v>
      </c>
      <c r="H1112" s="157">
        <v>78</v>
      </c>
    </row>
    <row r="1113" spans="1:8" ht="15.75" customHeight="1">
      <c r="A1113" s="176" t="s">
        <v>677</v>
      </c>
      <c r="B1113" s="178" t="s">
        <v>501</v>
      </c>
      <c r="C1113" s="181">
        <v>7</v>
      </c>
      <c r="D1113" s="136" t="s">
        <v>660</v>
      </c>
      <c r="E1113" s="426">
        <v>84</v>
      </c>
      <c r="F1113" s="426">
        <v>182</v>
      </c>
      <c r="G1113" s="157">
        <v>80</v>
      </c>
      <c r="H1113" s="157">
        <v>209</v>
      </c>
    </row>
    <row r="1114" spans="1:8" ht="15.75" customHeight="1">
      <c r="A1114" s="176" t="s">
        <v>677</v>
      </c>
      <c r="B1114" s="178" t="s">
        <v>514</v>
      </c>
      <c r="C1114" s="181">
        <v>7</v>
      </c>
      <c r="D1114" s="136" t="s">
        <v>660</v>
      </c>
      <c r="E1114" s="426">
        <v>119</v>
      </c>
      <c r="F1114" s="426">
        <v>274</v>
      </c>
      <c r="G1114" s="157">
        <v>108</v>
      </c>
      <c r="H1114" s="157">
        <v>272</v>
      </c>
    </row>
    <row r="1115" spans="1:8" ht="15.75" customHeight="1">
      <c r="A1115" s="176" t="s">
        <v>677</v>
      </c>
      <c r="B1115" s="178" t="s">
        <v>516</v>
      </c>
      <c r="C1115" s="181">
        <v>7</v>
      </c>
      <c r="D1115" s="136" t="s">
        <v>660</v>
      </c>
      <c r="E1115" s="426">
        <v>114</v>
      </c>
      <c r="F1115" s="426">
        <v>259</v>
      </c>
      <c r="G1115" s="157">
        <v>100</v>
      </c>
      <c r="H1115" s="157">
        <v>249</v>
      </c>
    </row>
    <row r="1116" spans="1:8" ht="15.75" customHeight="1">
      <c r="A1116" s="176" t="s">
        <v>677</v>
      </c>
      <c r="B1116" s="178" t="s">
        <v>517</v>
      </c>
      <c r="C1116" s="181">
        <v>7</v>
      </c>
      <c r="D1116" s="136" t="s">
        <v>660</v>
      </c>
      <c r="E1116" s="426">
        <v>132</v>
      </c>
      <c r="F1116" s="426">
        <v>382</v>
      </c>
      <c r="G1116" s="157">
        <v>132</v>
      </c>
      <c r="H1116" s="157">
        <v>371</v>
      </c>
    </row>
    <row r="1117" spans="1:8" ht="15.75" customHeight="1">
      <c r="A1117" s="176" t="s">
        <v>677</v>
      </c>
      <c r="B1117" s="178" t="s">
        <v>518</v>
      </c>
      <c r="C1117" s="181">
        <v>7</v>
      </c>
      <c r="D1117" s="136" t="s">
        <v>660</v>
      </c>
      <c r="E1117" s="426">
        <v>110</v>
      </c>
      <c r="F1117" s="426">
        <v>278</v>
      </c>
      <c r="G1117" s="157">
        <v>118</v>
      </c>
      <c r="H1117" s="157">
        <v>284</v>
      </c>
    </row>
    <row r="1118" spans="1:8" ht="15.75" customHeight="1">
      <c r="A1118" s="176" t="s">
        <v>677</v>
      </c>
      <c r="B1118" s="178" t="s">
        <v>535</v>
      </c>
      <c r="C1118" s="181">
        <v>7</v>
      </c>
      <c r="D1118" s="136" t="s">
        <v>660</v>
      </c>
      <c r="E1118" s="426">
        <v>100</v>
      </c>
      <c r="F1118" s="426">
        <v>185</v>
      </c>
      <c r="G1118" s="157">
        <v>73</v>
      </c>
      <c r="H1118" s="157">
        <v>187</v>
      </c>
    </row>
    <row r="1119" spans="1:8" s="156" customFormat="1" ht="15.75" customHeight="1">
      <c r="A1119" s="176" t="s">
        <v>677</v>
      </c>
      <c r="B1119" s="178" t="s">
        <v>543</v>
      </c>
      <c r="C1119" s="181">
        <v>7</v>
      </c>
      <c r="D1119" s="136" t="s">
        <v>660</v>
      </c>
      <c r="E1119" s="426">
        <v>47</v>
      </c>
      <c r="F1119" s="426">
        <v>120</v>
      </c>
      <c r="G1119" s="157">
        <v>49</v>
      </c>
      <c r="H1119" s="157">
        <v>122</v>
      </c>
    </row>
    <row r="1120" spans="1:8" ht="15.75" customHeight="1">
      <c r="A1120" s="176" t="s">
        <v>677</v>
      </c>
      <c r="B1120" s="178" t="s">
        <v>545</v>
      </c>
      <c r="C1120" s="181">
        <v>7</v>
      </c>
      <c r="D1120" s="136" t="s">
        <v>660</v>
      </c>
      <c r="E1120" s="426">
        <v>107</v>
      </c>
      <c r="F1120" s="426">
        <v>269</v>
      </c>
      <c r="G1120" s="157">
        <v>107</v>
      </c>
      <c r="H1120" s="157">
        <v>279</v>
      </c>
    </row>
    <row r="1121" spans="1:8" ht="15.75" customHeight="1">
      <c r="A1121" s="176" t="s">
        <v>677</v>
      </c>
      <c r="B1121" s="178" t="s">
        <v>546</v>
      </c>
      <c r="C1121" s="181">
        <v>7</v>
      </c>
      <c r="D1121" s="136" t="s">
        <v>660</v>
      </c>
      <c r="E1121" s="426">
        <v>111</v>
      </c>
      <c r="F1121" s="426">
        <v>258</v>
      </c>
      <c r="G1121" s="157">
        <v>111</v>
      </c>
      <c r="H1121" s="157">
        <v>263</v>
      </c>
    </row>
    <row r="1122" spans="1:8" ht="15.75" customHeight="1">
      <c r="A1122" s="176" t="s">
        <v>677</v>
      </c>
      <c r="B1122" s="178" t="s">
        <v>547</v>
      </c>
      <c r="C1122" s="181">
        <v>7</v>
      </c>
      <c r="D1122" s="136" t="s">
        <v>660</v>
      </c>
      <c r="E1122" s="426">
        <v>93</v>
      </c>
      <c r="F1122" s="426">
        <v>215</v>
      </c>
      <c r="G1122" s="157">
        <v>101</v>
      </c>
      <c r="H1122" s="157">
        <v>263</v>
      </c>
    </row>
    <row r="1123" spans="1:8" ht="15.75" customHeight="1" thickBot="1">
      <c r="A1123" s="177" t="s">
        <v>677</v>
      </c>
      <c r="B1123" s="179" t="s">
        <v>548</v>
      </c>
      <c r="C1123" s="182">
        <v>7</v>
      </c>
      <c r="D1123" s="172" t="s">
        <v>660</v>
      </c>
      <c r="E1123" s="428">
        <v>43</v>
      </c>
      <c r="F1123" s="428">
        <v>113</v>
      </c>
      <c r="G1123" s="170">
        <v>45</v>
      </c>
      <c r="H1123" s="170">
        <v>127</v>
      </c>
    </row>
    <row r="1124" spans="1:8" ht="15.75" customHeight="1">
      <c r="A1124" s="176" t="s">
        <v>677</v>
      </c>
      <c r="B1124" s="178" t="s">
        <v>549</v>
      </c>
      <c r="C1124" s="181">
        <v>7</v>
      </c>
      <c r="D1124" s="136" t="s">
        <v>660</v>
      </c>
      <c r="E1124" s="426">
        <v>52</v>
      </c>
      <c r="F1124" s="426">
        <v>122</v>
      </c>
      <c r="G1124" s="157">
        <v>50</v>
      </c>
      <c r="H1124" s="157">
        <v>118</v>
      </c>
    </row>
    <row r="1125" spans="1:8" ht="15.75" customHeight="1">
      <c r="A1125" s="176" t="s">
        <v>677</v>
      </c>
      <c r="B1125" s="178" t="s">
        <v>553</v>
      </c>
      <c r="C1125" s="181">
        <v>7</v>
      </c>
      <c r="D1125" s="136" t="s">
        <v>660</v>
      </c>
      <c r="E1125" s="426">
        <v>96</v>
      </c>
      <c r="F1125" s="426">
        <v>230</v>
      </c>
      <c r="G1125" s="157">
        <v>102</v>
      </c>
      <c r="H1125" s="157">
        <v>277</v>
      </c>
    </row>
    <row r="1126" spans="1:8" ht="15.75" customHeight="1">
      <c r="A1126" s="176" t="s">
        <v>677</v>
      </c>
      <c r="B1126" s="178" t="s">
        <v>555</v>
      </c>
      <c r="C1126" s="181">
        <v>7</v>
      </c>
      <c r="D1126" s="136" t="s">
        <v>660</v>
      </c>
      <c r="E1126" s="426">
        <v>23</v>
      </c>
      <c r="F1126" s="426">
        <v>52</v>
      </c>
      <c r="G1126" s="157">
        <v>21</v>
      </c>
      <c r="H1126" s="157">
        <v>44</v>
      </c>
    </row>
    <row r="1127" spans="1:8" ht="15.75" customHeight="1">
      <c r="A1127" s="176" t="s">
        <v>677</v>
      </c>
      <c r="B1127" s="178" t="s">
        <v>556</v>
      </c>
      <c r="C1127" s="181">
        <v>7</v>
      </c>
      <c r="D1127" s="136" t="s">
        <v>660</v>
      </c>
      <c r="E1127" s="426">
        <v>54</v>
      </c>
      <c r="F1127" s="426">
        <v>144</v>
      </c>
      <c r="G1127" s="157">
        <v>59</v>
      </c>
      <c r="H1127" s="157">
        <v>155</v>
      </c>
    </row>
    <row r="1128" spans="1:8" ht="15.75" customHeight="1">
      <c r="A1128" s="176" t="s">
        <v>677</v>
      </c>
      <c r="B1128" s="178" t="s">
        <v>557</v>
      </c>
      <c r="C1128" s="181">
        <v>7</v>
      </c>
      <c r="D1128" s="136" t="s">
        <v>660</v>
      </c>
      <c r="E1128" s="426">
        <v>48</v>
      </c>
      <c r="F1128" s="426">
        <v>130</v>
      </c>
      <c r="G1128" s="157">
        <v>52</v>
      </c>
      <c r="H1128" s="157">
        <v>147</v>
      </c>
    </row>
    <row r="1129" spans="1:8" ht="15.75" customHeight="1">
      <c r="A1129" s="176" t="s">
        <v>677</v>
      </c>
      <c r="B1129" s="178" t="s">
        <v>558</v>
      </c>
      <c r="C1129" s="181">
        <v>7</v>
      </c>
      <c r="D1129" s="136" t="s">
        <v>660</v>
      </c>
      <c r="E1129" s="426">
        <v>86</v>
      </c>
      <c r="F1129" s="426">
        <v>223</v>
      </c>
      <c r="G1129" s="157">
        <v>84</v>
      </c>
      <c r="H1129" s="157">
        <v>235</v>
      </c>
    </row>
    <row r="1130" spans="1:8" ht="15.75" customHeight="1">
      <c r="A1130" s="176" t="s">
        <v>678</v>
      </c>
      <c r="B1130" s="178" t="s">
        <v>496</v>
      </c>
      <c r="C1130" s="181">
        <v>7</v>
      </c>
      <c r="D1130" s="136" t="s">
        <v>660</v>
      </c>
      <c r="E1130" s="426">
        <v>57</v>
      </c>
      <c r="F1130" s="426">
        <v>142</v>
      </c>
      <c r="G1130" s="157">
        <v>56</v>
      </c>
      <c r="H1130" s="157">
        <v>160</v>
      </c>
    </row>
    <row r="1131" spans="1:8" ht="15.75" customHeight="1">
      <c r="A1131" s="176" t="s">
        <v>678</v>
      </c>
      <c r="B1131" s="178" t="s">
        <v>498</v>
      </c>
      <c r="C1131" s="181">
        <v>7</v>
      </c>
      <c r="D1131" s="136" t="s">
        <v>660</v>
      </c>
      <c r="E1131" s="426">
        <v>73</v>
      </c>
      <c r="F1131" s="426">
        <v>150</v>
      </c>
      <c r="G1131" s="157">
        <v>69</v>
      </c>
      <c r="H1131" s="157">
        <v>173</v>
      </c>
    </row>
    <row r="1132" spans="1:8" ht="15.75" customHeight="1">
      <c r="A1132" s="176" t="s">
        <v>678</v>
      </c>
      <c r="B1132" s="178" t="s">
        <v>499</v>
      </c>
      <c r="C1132" s="181">
        <v>7</v>
      </c>
      <c r="D1132" s="136" t="s">
        <v>660</v>
      </c>
      <c r="E1132" s="426">
        <v>158</v>
      </c>
      <c r="F1132" s="426">
        <v>327</v>
      </c>
      <c r="G1132" s="157">
        <v>137</v>
      </c>
      <c r="H1132" s="157">
        <v>340</v>
      </c>
    </row>
    <row r="1133" spans="1:8" ht="15.75" customHeight="1">
      <c r="A1133" s="176" t="s">
        <v>678</v>
      </c>
      <c r="B1133" s="178" t="s">
        <v>500</v>
      </c>
      <c r="C1133" s="181">
        <v>7</v>
      </c>
      <c r="D1133" s="136" t="s">
        <v>660</v>
      </c>
      <c r="E1133" s="426">
        <v>60</v>
      </c>
      <c r="F1133" s="426">
        <v>128</v>
      </c>
      <c r="G1133" s="157">
        <v>51</v>
      </c>
      <c r="H1133" s="157">
        <v>119</v>
      </c>
    </row>
    <row r="1134" spans="1:8" ht="15.75" customHeight="1">
      <c r="A1134" s="176" t="s">
        <v>678</v>
      </c>
      <c r="B1134" s="178" t="s">
        <v>501</v>
      </c>
      <c r="C1134" s="181">
        <v>7</v>
      </c>
      <c r="D1134" s="136" t="s">
        <v>660</v>
      </c>
      <c r="E1134" s="426">
        <v>99</v>
      </c>
      <c r="F1134" s="426">
        <v>219</v>
      </c>
      <c r="G1134" s="159">
        <v>105</v>
      </c>
      <c r="H1134" s="159">
        <v>235</v>
      </c>
    </row>
    <row r="1135" spans="1:8" ht="15.75" customHeight="1">
      <c r="A1135" s="176" t="s">
        <v>678</v>
      </c>
      <c r="B1135" s="178" t="s">
        <v>514</v>
      </c>
      <c r="C1135" s="181">
        <v>7</v>
      </c>
      <c r="D1135" s="136" t="s">
        <v>660</v>
      </c>
      <c r="E1135" s="426">
        <v>100</v>
      </c>
      <c r="F1135" s="426">
        <v>237</v>
      </c>
      <c r="G1135" s="159">
        <v>94</v>
      </c>
      <c r="H1135" s="159">
        <v>250</v>
      </c>
    </row>
    <row r="1136" spans="1:8" ht="15.75" customHeight="1">
      <c r="A1136" s="176" t="s">
        <v>678</v>
      </c>
      <c r="B1136" s="178" t="s">
        <v>516</v>
      </c>
      <c r="C1136" s="181">
        <v>7</v>
      </c>
      <c r="D1136" s="136" t="s">
        <v>660</v>
      </c>
      <c r="E1136" s="426">
        <v>96</v>
      </c>
      <c r="F1136" s="426">
        <v>215</v>
      </c>
      <c r="G1136" s="157">
        <v>103</v>
      </c>
      <c r="H1136" s="157">
        <v>253</v>
      </c>
    </row>
    <row r="1137" spans="1:8" ht="15.75" customHeight="1">
      <c r="A1137" s="176" t="s">
        <v>678</v>
      </c>
      <c r="B1137" s="178" t="s">
        <v>517</v>
      </c>
      <c r="C1137" s="181">
        <v>7</v>
      </c>
      <c r="D1137" s="136" t="s">
        <v>660</v>
      </c>
      <c r="E1137" s="426">
        <v>131</v>
      </c>
      <c r="F1137" s="426">
        <v>340</v>
      </c>
      <c r="G1137" s="157">
        <v>131</v>
      </c>
      <c r="H1137" s="157">
        <v>344</v>
      </c>
    </row>
    <row r="1138" spans="1:8" ht="15.75" customHeight="1">
      <c r="A1138" s="176" t="s">
        <v>678</v>
      </c>
      <c r="B1138" s="178" t="s">
        <v>518</v>
      </c>
      <c r="C1138" s="181">
        <v>7</v>
      </c>
      <c r="D1138" s="136" t="s">
        <v>660</v>
      </c>
      <c r="E1138" s="426">
        <v>108</v>
      </c>
      <c r="F1138" s="426">
        <v>275</v>
      </c>
      <c r="G1138" s="157">
        <v>118</v>
      </c>
      <c r="H1138" s="157">
        <v>328</v>
      </c>
    </row>
    <row r="1139" spans="1:8" ht="15.75" customHeight="1">
      <c r="A1139" s="176" t="s">
        <v>678</v>
      </c>
      <c r="B1139" s="178" t="s">
        <v>535</v>
      </c>
      <c r="C1139" s="181">
        <v>7</v>
      </c>
      <c r="D1139" s="136" t="s">
        <v>660</v>
      </c>
      <c r="E1139" s="426">
        <v>100</v>
      </c>
      <c r="F1139" s="426">
        <v>248</v>
      </c>
      <c r="G1139" s="157">
        <v>93</v>
      </c>
      <c r="H1139" s="157">
        <v>253</v>
      </c>
    </row>
    <row r="1140" spans="1:8" ht="15.75" customHeight="1">
      <c r="A1140" s="176" t="s">
        <v>678</v>
      </c>
      <c r="B1140" s="178" t="s">
        <v>543</v>
      </c>
      <c r="C1140" s="181">
        <v>7</v>
      </c>
      <c r="D1140" s="136" t="s">
        <v>660</v>
      </c>
      <c r="E1140" s="426">
        <v>120</v>
      </c>
      <c r="F1140" s="426">
        <v>310</v>
      </c>
      <c r="G1140" s="157">
        <v>122</v>
      </c>
      <c r="H1140" s="157">
        <v>318</v>
      </c>
    </row>
    <row r="1141" spans="1:8" ht="15.75" customHeight="1">
      <c r="A1141" s="176" t="s">
        <v>678</v>
      </c>
      <c r="B1141" s="178" t="s">
        <v>545</v>
      </c>
      <c r="C1141" s="181">
        <v>7</v>
      </c>
      <c r="D1141" s="136" t="s">
        <v>660</v>
      </c>
      <c r="E1141" s="426">
        <v>95</v>
      </c>
      <c r="F1141" s="426">
        <v>254</v>
      </c>
      <c r="G1141" s="157">
        <v>98</v>
      </c>
      <c r="H1141" s="157">
        <v>276</v>
      </c>
    </row>
    <row r="1142" spans="1:8" ht="15.75" customHeight="1">
      <c r="A1142" s="176" t="s">
        <v>678</v>
      </c>
      <c r="B1142" s="178" t="s">
        <v>546</v>
      </c>
      <c r="C1142" s="181">
        <v>7</v>
      </c>
      <c r="D1142" s="136" t="s">
        <v>660</v>
      </c>
      <c r="E1142" s="426">
        <v>51</v>
      </c>
      <c r="F1142" s="426">
        <v>118</v>
      </c>
      <c r="G1142" s="157">
        <v>54</v>
      </c>
      <c r="H1142" s="157">
        <v>141</v>
      </c>
    </row>
    <row r="1143" spans="1:8" ht="15.75" customHeight="1">
      <c r="A1143" s="176" t="s">
        <v>678</v>
      </c>
      <c r="B1143" s="178" t="s">
        <v>547</v>
      </c>
      <c r="C1143" s="181">
        <v>7</v>
      </c>
      <c r="D1143" s="136" t="s">
        <v>660</v>
      </c>
      <c r="E1143" s="426">
        <v>101</v>
      </c>
      <c r="F1143" s="426">
        <v>234</v>
      </c>
      <c r="G1143" s="159">
        <v>98</v>
      </c>
      <c r="H1143" s="159">
        <v>260</v>
      </c>
    </row>
    <row r="1144" spans="1:8" ht="15.75" customHeight="1">
      <c r="A1144" s="176" t="s">
        <v>678</v>
      </c>
      <c r="B1144" s="178" t="s">
        <v>548</v>
      </c>
      <c r="C1144" s="181">
        <v>7</v>
      </c>
      <c r="D1144" s="136" t="s">
        <v>660</v>
      </c>
      <c r="E1144" s="426">
        <v>80</v>
      </c>
      <c r="F1144" s="426">
        <v>237</v>
      </c>
      <c r="G1144" s="157">
        <v>83</v>
      </c>
      <c r="H1144" s="157">
        <v>258</v>
      </c>
    </row>
    <row r="1145" spans="1:8" ht="15.75" customHeight="1">
      <c r="A1145" s="176" t="s">
        <v>678</v>
      </c>
      <c r="B1145" s="178" t="s">
        <v>549</v>
      </c>
      <c r="C1145" s="181">
        <v>7</v>
      </c>
      <c r="D1145" s="136" t="s">
        <v>660</v>
      </c>
      <c r="E1145" s="426">
        <v>39</v>
      </c>
      <c r="F1145" s="426">
        <v>110</v>
      </c>
      <c r="G1145" s="157">
        <v>43</v>
      </c>
      <c r="H1145" s="157">
        <v>114</v>
      </c>
    </row>
    <row r="1146" spans="1:8" ht="15.75" customHeight="1">
      <c r="A1146" s="176" t="s">
        <v>678</v>
      </c>
      <c r="B1146" s="178" t="s">
        <v>553</v>
      </c>
      <c r="C1146" s="181">
        <v>7</v>
      </c>
      <c r="D1146" s="136" t="s">
        <v>660</v>
      </c>
      <c r="E1146" s="426">
        <v>91</v>
      </c>
      <c r="F1146" s="426">
        <v>216</v>
      </c>
      <c r="G1146" s="157">
        <v>86</v>
      </c>
      <c r="H1146" s="157">
        <v>213</v>
      </c>
    </row>
    <row r="1147" spans="1:8" ht="15.75" customHeight="1">
      <c r="A1147" s="176" t="s">
        <v>678</v>
      </c>
      <c r="B1147" s="178" t="s">
        <v>555</v>
      </c>
      <c r="C1147" s="181">
        <v>7</v>
      </c>
      <c r="D1147" s="136" t="s">
        <v>660</v>
      </c>
      <c r="E1147" s="426">
        <v>45</v>
      </c>
      <c r="F1147" s="426">
        <v>97</v>
      </c>
      <c r="G1147" s="157">
        <v>51</v>
      </c>
      <c r="H1147" s="157">
        <v>103</v>
      </c>
    </row>
    <row r="1148" spans="1:8" ht="15.75" customHeight="1">
      <c r="A1148" s="176" t="s">
        <v>678</v>
      </c>
      <c r="B1148" s="178" t="s">
        <v>556</v>
      </c>
      <c r="C1148" s="181">
        <v>7</v>
      </c>
      <c r="D1148" s="136" t="s">
        <v>660</v>
      </c>
      <c r="E1148" s="426">
        <v>89</v>
      </c>
      <c r="F1148" s="426">
        <v>258</v>
      </c>
      <c r="G1148" s="157">
        <v>78</v>
      </c>
      <c r="H1148" s="157">
        <v>258</v>
      </c>
    </row>
    <row r="1149" spans="1:8" ht="15.75" customHeight="1">
      <c r="A1149" s="176" t="s">
        <v>678</v>
      </c>
      <c r="B1149" s="178" t="s">
        <v>557</v>
      </c>
      <c r="C1149" s="181">
        <v>7</v>
      </c>
      <c r="D1149" s="136" t="s">
        <v>660</v>
      </c>
      <c r="E1149" s="426">
        <v>23</v>
      </c>
      <c r="F1149" s="426">
        <v>55</v>
      </c>
      <c r="G1149" s="157">
        <v>24</v>
      </c>
      <c r="H1149" s="157">
        <v>72</v>
      </c>
    </row>
    <row r="1150" spans="1:8" ht="15.75" customHeight="1">
      <c r="A1150" s="176" t="s">
        <v>678</v>
      </c>
      <c r="B1150" s="178" t="s">
        <v>558</v>
      </c>
      <c r="C1150" s="181">
        <v>7</v>
      </c>
      <c r="D1150" s="136" t="s">
        <v>660</v>
      </c>
      <c r="E1150" s="426">
        <v>84</v>
      </c>
      <c r="F1150" s="426">
        <v>201</v>
      </c>
      <c r="G1150" s="157">
        <v>87</v>
      </c>
      <c r="H1150" s="157">
        <v>232</v>
      </c>
    </row>
    <row r="1151" spans="1:8" ht="15.75" customHeight="1">
      <c r="A1151" s="176" t="s">
        <v>679</v>
      </c>
      <c r="B1151" s="178" t="s">
        <v>496</v>
      </c>
      <c r="C1151" s="181">
        <v>7</v>
      </c>
      <c r="D1151" s="136" t="s">
        <v>660</v>
      </c>
      <c r="E1151" s="426">
        <v>36</v>
      </c>
      <c r="F1151" s="426">
        <v>88</v>
      </c>
      <c r="G1151" s="157">
        <v>41</v>
      </c>
      <c r="H1151" s="157">
        <v>106</v>
      </c>
    </row>
    <row r="1152" spans="1:8" ht="15.75" customHeight="1">
      <c r="A1152" s="176" t="s">
        <v>679</v>
      </c>
      <c r="B1152" s="178" t="s">
        <v>498</v>
      </c>
      <c r="C1152" s="181">
        <v>7</v>
      </c>
      <c r="D1152" s="136" t="s">
        <v>660</v>
      </c>
      <c r="E1152" s="426">
        <v>183</v>
      </c>
      <c r="F1152" s="426">
        <v>383</v>
      </c>
      <c r="G1152" s="157">
        <v>183</v>
      </c>
      <c r="H1152" s="157">
        <v>399</v>
      </c>
    </row>
    <row r="1153" spans="1:8" ht="15.75" customHeight="1">
      <c r="A1153" s="176" t="s">
        <v>679</v>
      </c>
      <c r="B1153" s="178" t="s">
        <v>499</v>
      </c>
      <c r="C1153" s="181">
        <v>7</v>
      </c>
      <c r="D1153" s="136" t="s">
        <v>660</v>
      </c>
      <c r="E1153" s="426">
        <v>77</v>
      </c>
      <c r="F1153" s="426">
        <v>176</v>
      </c>
      <c r="G1153" s="157">
        <v>66</v>
      </c>
      <c r="H1153" s="157">
        <v>170</v>
      </c>
    </row>
    <row r="1154" spans="1:8" ht="15.75" customHeight="1">
      <c r="A1154" s="176" t="s">
        <v>679</v>
      </c>
      <c r="B1154" s="178" t="s">
        <v>500</v>
      </c>
      <c r="C1154" s="181">
        <v>7</v>
      </c>
      <c r="D1154" s="136" t="s">
        <v>660</v>
      </c>
      <c r="E1154" s="426">
        <v>110</v>
      </c>
      <c r="F1154" s="426">
        <v>261</v>
      </c>
      <c r="G1154" s="157">
        <v>92</v>
      </c>
      <c r="H1154" s="157">
        <v>237</v>
      </c>
    </row>
    <row r="1155" spans="1:8" ht="15.75" customHeight="1">
      <c r="A1155" s="176" t="s">
        <v>679</v>
      </c>
      <c r="B1155" s="178" t="s">
        <v>501</v>
      </c>
      <c r="C1155" s="181">
        <v>7</v>
      </c>
      <c r="D1155" s="136" t="s">
        <v>660</v>
      </c>
      <c r="E1155" s="426">
        <v>87</v>
      </c>
      <c r="F1155" s="426">
        <v>218</v>
      </c>
      <c r="G1155" s="157">
        <v>79</v>
      </c>
      <c r="H1155" s="157">
        <v>211</v>
      </c>
    </row>
    <row r="1156" spans="1:8" ht="15.75" customHeight="1">
      <c r="A1156" s="176" t="s">
        <v>679</v>
      </c>
      <c r="B1156" s="178" t="s">
        <v>514</v>
      </c>
      <c r="C1156" s="181">
        <v>7</v>
      </c>
      <c r="D1156" s="136" t="s">
        <v>660</v>
      </c>
      <c r="E1156" s="429" t="s">
        <v>520</v>
      </c>
      <c r="F1156" s="429" t="s">
        <v>7</v>
      </c>
      <c r="G1156" s="157" t="s">
        <v>7</v>
      </c>
      <c r="H1156" s="157" t="s">
        <v>7</v>
      </c>
    </row>
    <row r="1157" spans="1:8" ht="15.75" customHeight="1">
      <c r="A1157" s="176" t="s">
        <v>679</v>
      </c>
      <c r="B1157" s="178" t="s">
        <v>516</v>
      </c>
      <c r="C1157" s="181">
        <v>7</v>
      </c>
      <c r="D1157" s="136" t="s">
        <v>660</v>
      </c>
      <c r="E1157" s="426">
        <v>112</v>
      </c>
      <c r="F1157" s="426">
        <v>300</v>
      </c>
      <c r="G1157" s="157">
        <v>106</v>
      </c>
      <c r="H1157" s="157">
        <v>304</v>
      </c>
    </row>
    <row r="1158" spans="1:8" ht="15.75" customHeight="1">
      <c r="A1158" s="176" t="s">
        <v>679</v>
      </c>
      <c r="B1158" s="178" t="s">
        <v>517</v>
      </c>
      <c r="C1158" s="181">
        <v>7</v>
      </c>
      <c r="D1158" s="136" t="s">
        <v>660</v>
      </c>
      <c r="E1158" s="426">
        <v>111</v>
      </c>
      <c r="F1158" s="426">
        <v>279</v>
      </c>
      <c r="G1158" s="157">
        <v>103</v>
      </c>
      <c r="H1158" s="157">
        <v>277</v>
      </c>
    </row>
    <row r="1159" spans="1:8" ht="15.75" customHeight="1">
      <c r="A1159" s="176" t="s">
        <v>679</v>
      </c>
      <c r="B1159" s="178" t="s">
        <v>518</v>
      </c>
      <c r="C1159" s="181">
        <v>7</v>
      </c>
      <c r="D1159" s="136" t="s">
        <v>660</v>
      </c>
      <c r="E1159" s="426">
        <v>96</v>
      </c>
      <c r="F1159" s="426">
        <v>253</v>
      </c>
      <c r="G1159" s="157">
        <v>86</v>
      </c>
      <c r="H1159" s="157">
        <v>246</v>
      </c>
    </row>
    <row r="1160" spans="1:8" ht="15.75" customHeight="1">
      <c r="A1160" s="176" t="s">
        <v>679</v>
      </c>
      <c r="B1160" s="178" t="s">
        <v>535</v>
      </c>
      <c r="C1160" s="181">
        <v>7</v>
      </c>
      <c r="D1160" s="136" t="s">
        <v>660</v>
      </c>
      <c r="E1160" s="426">
        <v>106</v>
      </c>
      <c r="F1160" s="426">
        <v>254</v>
      </c>
      <c r="G1160" s="157">
        <v>100</v>
      </c>
      <c r="H1160" s="157">
        <v>267</v>
      </c>
    </row>
    <row r="1161" spans="1:8" ht="15.75" customHeight="1">
      <c r="A1161" s="176" t="s">
        <v>679</v>
      </c>
      <c r="B1161" s="178" t="s">
        <v>543</v>
      </c>
      <c r="C1161" s="181">
        <v>7</v>
      </c>
      <c r="D1161" s="136" t="s">
        <v>660</v>
      </c>
      <c r="E1161" s="426">
        <v>103</v>
      </c>
      <c r="F1161" s="426">
        <v>271</v>
      </c>
      <c r="G1161" s="157">
        <v>100</v>
      </c>
      <c r="H1161" s="157">
        <v>288</v>
      </c>
    </row>
    <row r="1162" spans="1:8" ht="15.75" customHeight="1">
      <c r="A1162" s="176" t="s">
        <v>679</v>
      </c>
      <c r="B1162" s="178" t="s">
        <v>545</v>
      </c>
      <c r="C1162" s="181">
        <v>7</v>
      </c>
      <c r="D1162" s="136" t="s">
        <v>660</v>
      </c>
      <c r="E1162" s="426">
        <v>97</v>
      </c>
      <c r="F1162" s="426">
        <v>247</v>
      </c>
      <c r="G1162" s="157">
        <v>94</v>
      </c>
      <c r="H1162" s="157">
        <v>253</v>
      </c>
    </row>
    <row r="1163" spans="1:8" ht="15.75" customHeight="1">
      <c r="A1163" s="176" t="s">
        <v>679</v>
      </c>
      <c r="B1163" s="178" t="s">
        <v>546</v>
      </c>
      <c r="C1163" s="181">
        <v>7</v>
      </c>
      <c r="D1163" s="136" t="s">
        <v>660</v>
      </c>
      <c r="E1163" s="426">
        <v>82</v>
      </c>
      <c r="F1163" s="426">
        <v>249</v>
      </c>
      <c r="G1163" s="157" t="s">
        <v>7</v>
      </c>
      <c r="H1163" s="157" t="s">
        <v>7</v>
      </c>
    </row>
    <row r="1164" spans="1:8" ht="15.75" customHeight="1">
      <c r="A1164" s="176" t="s">
        <v>679</v>
      </c>
      <c r="B1164" s="178" t="s">
        <v>547</v>
      </c>
      <c r="C1164" s="181">
        <v>7</v>
      </c>
      <c r="D1164" s="136" t="s">
        <v>660</v>
      </c>
      <c r="E1164" s="426">
        <v>77</v>
      </c>
      <c r="F1164" s="426">
        <v>266</v>
      </c>
      <c r="G1164" s="157" t="s">
        <v>7</v>
      </c>
      <c r="H1164" s="157" t="s">
        <v>7</v>
      </c>
    </row>
    <row r="1165" spans="1:8" ht="15.75" customHeight="1">
      <c r="A1165" s="176" t="s">
        <v>679</v>
      </c>
      <c r="B1165" s="178" t="s">
        <v>548</v>
      </c>
      <c r="C1165" s="181">
        <v>7</v>
      </c>
      <c r="D1165" s="136" t="s">
        <v>660</v>
      </c>
      <c r="E1165" s="426">
        <v>35</v>
      </c>
      <c r="F1165" s="426">
        <v>108</v>
      </c>
      <c r="G1165" s="157" t="s">
        <v>7</v>
      </c>
      <c r="H1165" s="157" t="s">
        <v>7</v>
      </c>
    </row>
    <row r="1166" spans="1:8" ht="15.75" customHeight="1">
      <c r="A1166" s="176" t="s">
        <v>679</v>
      </c>
      <c r="B1166" s="178" t="s">
        <v>549</v>
      </c>
      <c r="C1166" s="181">
        <v>7</v>
      </c>
      <c r="D1166" s="136" t="s">
        <v>660</v>
      </c>
      <c r="E1166" s="426">
        <v>18</v>
      </c>
      <c r="F1166" s="426">
        <v>55</v>
      </c>
      <c r="G1166" s="157" t="s">
        <v>7</v>
      </c>
      <c r="H1166" s="157" t="s">
        <v>7</v>
      </c>
    </row>
    <row r="1167" spans="1:8" ht="15.75" customHeight="1">
      <c r="A1167" s="176" t="s">
        <v>680</v>
      </c>
      <c r="B1167" s="178" t="s">
        <v>496</v>
      </c>
      <c r="C1167" s="181">
        <v>7</v>
      </c>
      <c r="D1167" s="136" t="s">
        <v>660</v>
      </c>
      <c r="E1167" s="426">
        <v>42</v>
      </c>
      <c r="F1167" s="426">
        <v>107</v>
      </c>
      <c r="G1167" s="157">
        <v>42</v>
      </c>
      <c r="H1167" s="157">
        <v>106</v>
      </c>
    </row>
    <row r="1168" spans="1:8" ht="15.75" customHeight="1">
      <c r="A1168" s="176" t="s">
        <v>680</v>
      </c>
      <c r="B1168" s="178" t="s">
        <v>498</v>
      </c>
      <c r="C1168" s="181">
        <v>7</v>
      </c>
      <c r="D1168" s="136" t="s">
        <v>660</v>
      </c>
      <c r="E1168" s="426">
        <v>10</v>
      </c>
      <c r="F1168" s="426">
        <v>26</v>
      </c>
      <c r="G1168" s="157">
        <v>13</v>
      </c>
      <c r="H1168" s="157">
        <v>35</v>
      </c>
    </row>
    <row r="1169" spans="1:8" ht="15.75" customHeight="1">
      <c r="A1169" s="176" t="s">
        <v>680</v>
      </c>
      <c r="B1169" s="178" t="s">
        <v>499</v>
      </c>
      <c r="C1169" s="181">
        <v>7</v>
      </c>
      <c r="D1169" s="136" t="s">
        <v>660</v>
      </c>
      <c r="E1169" s="426">
        <v>80</v>
      </c>
      <c r="F1169" s="426">
        <v>170</v>
      </c>
      <c r="G1169" s="157">
        <v>73</v>
      </c>
      <c r="H1169" s="157">
        <v>173</v>
      </c>
    </row>
    <row r="1170" spans="1:8" ht="15.75" customHeight="1">
      <c r="A1170" s="176" t="s">
        <v>680</v>
      </c>
      <c r="B1170" s="178" t="s">
        <v>500</v>
      </c>
      <c r="C1170" s="181">
        <v>7</v>
      </c>
      <c r="D1170" s="136" t="s">
        <v>660</v>
      </c>
      <c r="E1170" s="426">
        <v>110</v>
      </c>
      <c r="F1170" s="426">
        <v>231</v>
      </c>
      <c r="G1170" s="157">
        <v>89</v>
      </c>
      <c r="H1170" s="157">
        <v>222</v>
      </c>
    </row>
    <row r="1171" spans="1:8" ht="15.75" customHeight="1">
      <c r="A1171" s="176" t="s">
        <v>680</v>
      </c>
      <c r="B1171" s="178" t="s">
        <v>501</v>
      </c>
      <c r="C1171" s="181">
        <v>7</v>
      </c>
      <c r="D1171" s="136" t="s">
        <v>660</v>
      </c>
      <c r="E1171" s="426">
        <v>111</v>
      </c>
      <c r="F1171" s="426">
        <v>252</v>
      </c>
      <c r="G1171" s="157">
        <v>94</v>
      </c>
      <c r="H1171" s="157">
        <v>233</v>
      </c>
    </row>
    <row r="1172" spans="1:8" ht="15.75" customHeight="1">
      <c r="A1172" s="176" t="s">
        <v>680</v>
      </c>
      <c r="B1172" s="178" t="s">
        <v>514</v>
      </c>
      <c r="C1172" s="181">
        <v>7</v>
      </c>
      <c r="D1172" s="136" t="s">
        <v>660</v>
      </c>
      <c r="E1172" s="426">
        <v>122</v>
      </c>
      <c r="F1172" s="426">
        <v>337</v>
      </c>
      <c r="G1172" s="157">
        <v>125</v>
      </c>
      <c r="H1172" s="157">
        <v>338</v>
      </c>
    </row>
    <row r="1173" spans="1:8" ht="15.75" customHeight="1">
      <c r="A1173" s="176" t="s">
        <v>680</v>
      </c>
      <c r="B1173" s="178" t="s">
        <v>516</v>
      </c>
      <c r="C1173" s="181">
        <v>7</v>
      </c>
      <c r="D1173" s="136" t="s">
        <v>660</v>
      </c>
      <c r="E1173" s="426">
        <v>106</v>
      </c>
      <c r="F1173" s="426">
        <v>307</v>
      </c>
      <c r="G1173" s="157">
        <v>109</v>
      </c>
      <c r="H1173" s="157">
        <v>309</v>
      </c>
    </row>
    <row r="1174" spans="1:8" ht="15.75" customHeight="1" thickBot="1">
      <c r="A1174" s="177" t="s">
        <v>680</v>
      </c>
      <c r="B1174" s="179" t="s">
        <v>517</v>
      </c>
      <c r="C1174" s="182">
        <v>7</v>
      </c>
      <c r="D1174" s="172" t="s">
        <v>660</v>
      </c>
      <c r="E1174" s="428">
        <v>156</v>
      </c>
      <c r="F1174" s="428">
        <v>383</v>
      </c>
      <c r="G1174" s="170">
        <v>154</v>
      </c>
      <c r="H1174" s="170">
        <v>399</v>
      </c>
    </row>
    <row r="1175" spans="1:8" ht="15.75" customHeight="1">
      <c r="A1175" s="176" t="s">
        <v>680</v>
      </c>
      <c r="B1175" s="178" t="s">
        <v>518</v>
      </c>
      <c r="C1175" s="181">
        <v>7</v>
      </c>
      <c r="D1175" s="136" t="s">
        <v>660</v>
      </c>
      <c r="E1175" s="426">
        <v>91</v>
      </c>
      <c r="F1175" s="426">
        <v>255</v>
      </c>
      <c r="G1175" s="157">
        <v>94</v>
      </c>
      <c r="H1175" s="157">
        <v>271</v>
      </c>
    </row>
    <row r="1176" spans="1:8" ht="15.75" customHeight="1">
      <c r="A1176" s="176" t="s">
        <v>680</v>
      </c>
      <c r="B1176" s="178" t="s">
        <v>535</v>
      </c>
      <c r="C1176" s="181">
        <v>7</v>
      </c>
      <c r="D1176" s="136" t="s">
        <v>660</v>
      </c>
      <c r="E1176" s="426">
        <v>74</v>
      </c>
      <c r="F1176" s="426">
        <v>185</v>
      </c>
      <c r="G1176" s="157">
        <v>71</v>
      </c>
      <c r="H1176" s="157">
        <v>190</v>
      </c>
    </row>
    <row r="1177" spans="1:8" ht="15.75" customHeight="1">
      <c r="A1177" s="176" t="s">
        <v>680</v>
      </c>
      <c r="B1177" s="178" t="s">
        <v>543</v>
      </c>
      <c r="C1177" s="181">
        <v>7</v>
      </c>
      <c r="D1177" s="136" t="s">
        <v>660</v>
      </c>
      <c r="E1177" s="426">
        <v>105</v>
      </c>
      <c r="F1177" s="426">
        <v>254</v>
      </c>
      <c r="G1177" s="157">
        <v>102</v>
      </c>
      <c r="H1177" s="157">
        <v>283</v>
      </c>
    </row>
    <row r="1178" spans="1:8" ht="15.75" customHeight="1">
      <c r="A1178" s="176" t="s">
        <v>680</v>
      </c>
      <c r="B1178" s="178" t="s">
        <v>545</v>
      </c>
      <c r="C1178" s="181">
        <v>7</v>
      </c>
      <c r="D1178" s="136" t="s">
        <v>660</v>
      </c>
      <c r="E1178" s="426">
        <v>69</v>
      </c>
      <c r="F1178" s="426">
        <v>182</v>
      </c>
      <c r="G1178" s="157">
        <v>65</v>
      </c>
      <c r="H1178" s="157">
        <v>200</v>
      </c>
    </row>
    <row r="1179" spans="1:8" ht="15.75" customHeight="1">
      <c r="A1179" s="176" t="s">
        <v>680</v>
      </c>
      <c r="B1179" s="178" t="s">
        <v>546</v>
      </c>
      <c r="C1179" s="181">
        <v>7</v>
      </c>
      <c r="D1179" s="136" t="s">
        <v>660</v>
      </c>
      <c r="E1179" s="426">
        <v>46</v>
      </c>
      <c r="F1179" s="426">
        <v>153</v>
      </c>
      <c r="G1179" s="157" t="s">
        <v>7</v>
      </c>
      <c r="H1179" s="157" t="s">
        <v>7</v>
      </c>
    </row>
    <row r="1180" spans="1:8" ht="15.75" customHeight="1">
      <c r="A1180" s="176" t="s">
        <v>680</v>
      </c>
      <c r="B1180" s="178" t="s">
        <v>547</v>
      </c>
      <c r="C1180" s="181">
        <v>7</v>
      </c>
      <c r="D1180" s="136" t="s">
        <v>660</v>
      </c>
      <c r="E1180" s="426">
        <v>76</v>
      </c>
      <c r="F1180" s="426">
        <v>265</v>
      </c>
      <c r="G1180" s="157" t="s">
        <v>7</v>
      </c>
      <c r="H1180" s="157" t="s">
        <v>7</v>
      </c>
    </row>
    <row r="1181" spans="1:8" ht="15.75" customHeight="1">
      <c r="A1181" s="176" t="s">
        <v>680</v>
      </c>
      <c r="B1181" s="178" t="s">
        <v>548</v>
      </c>
      <c r="C1181" s="181">
        <v>7</v>
      </c>
      <c r="D1181" s="136" t="s">
        <v>660</v>
      </c>
      <c r="E1181" s="426">
        <v>35</v>
      </c>
      <c r="F1181" s="426">
        <v>126</v>
      </c>
      <c r="G1181" s="157" t="s">
        <v>7</v>
      </c>
      <c r="H1181" s="157" t="s">
        <v>7</v>
      </c>
    </row>
    <row r="1182" spans="1:8" ht="15.75" customHeight="1">
      <c r="A1182" s="176" t="s">
        <v>681</v>
      </c>
      <c r="B1182" s="178" t="s">
        <v>496</v>
      </c>
      <c r="C1182" s="181">
        <v>7</v>
      </c>
      <c r="D1182" s="136" t="s">
        <v>659</v>
      </c>
      <c r="E1182" s="426">
        <v>35</v>
      </c>
      <c r="F1182" s="426">
        <v>70</v>
      </c>
      <c r="G1182" s="157">
        <v>13</v>
      </c>
      <c r="H1182" s="157">
        <v>30</v>
      </c>
    </row>
    <row r="1183" spans="1:8" ht="15.75" customHeight="1">
      <c r="A1183" s="176" t="s">
        <v>681</v>
      </c>
      <c r="B1183" s="178" t="s">
        <v>498</v>
      </c>
      <c r="C1183" s="181">
        <v>7</v>
      </c>
      <c r="D1183" s="136" t="s">
        <v>660</v>
      </c>
      <c r="E1183" s="426">
        <v>73</v>
      </c>
      <c r="F1183" s="426">
        <v>159</v>
      </c>
      <c r="G1183" s="157">
        <v>67</v>
      </c>
      <c r="H1183" s="157">
        <v>151</v>
      </c>
    </row>
    <row r="1184" spans="1:8" ht="15.75" customHeight="1">
      <c r="A1184" s="176" t="s">
        <v>681</v>
      </c>
      <c r="B1184" s="178" t="s">
        <v>499</v>
      </c>
      <c r="C1184" s="181">
        <v>7</v>
      </c>
      <c r="D1184" s="136" t="s">
        <v>660</v>
      </c>
      <c r="E1184" s="429" t="s">
        <v>520</v>
      </c>
      <c r="F1184" s="429" t="s">
        <v>7</v>
      </c>
      <c r="G1184" s="157" t="s">
        <v>7</v>
      </c>
      <c r="H1184" s="157" t="s">
        <v>7</v>
      </c>
    </row>
    <row r="1185" spans="1:8" ht="15.75" customHeight="1">
      <c r="A1185" s="176" t="s">
        <v>681</v>
      </c>
      <c r="B1185" s="178" t="s">
        <v>500</v>
      </c>
      <c r="C1185" s="181">
        <v>7</v>
      </c>
      <c r="D1185" s="136" t="s">
        <v>660</v>
      </c>
      <c r="E1185" s="429" t="s">
        <v>520</v>
      </c>
      <c r="F1185" s="429" t="s">
        <v>7</v>
      </c>
      <c r="G1185" s="157" t="s">
        <v>7</v>
      </c>
      <c r="H1185" s="157" t="s">
        <v>7</v>
      </c>
    </row>
    <row r="1186" spans="1:8" ht="15.75" customHeight="1">
      <c r="A1186" s="176" t="s">
        <v>682</v>
      </c>
      <c r="B1186" s="178" t="s">
        <v>496</v>
      </c>
      <c r="C1186" s="181">
        <v>7</v>
      </c>
      <c r="D1186" s="136" t="s">
        <v>660</v>
      </c>
      <c r="E1186" s="426">
        <v>59</v>
      </c>
      <c r="F1186" s="426">
        <v>130</v>
      </c>
      <c r="G1186" s="157">
        <v>62</v>
      </c>
      <c r="H1186" s="157">
        <v>151</v>
      </c>
    </row>
    <row r="1187" spans="1:8" ht="15.75" customHeight="1">
      <c r="A1187" s="176" t="s">
        <v>682</v>
      </c>
      <c r="B1187" s="178" t="s">
        <v>498</v>
      </c>
      <c r="C1187" s="181">
        <v>7</v>
      </c>
      <c r="D1187" s="136" t="s">
        <v>660</v>
      </c>
      <c r="E1187" s="426">
        <v>207</v>
      </c>
      <c r="F1187" s="426">
        <v>472</v>
      </c>
      <c r="G1187" s="157">
        <v>188</v>
      </c>
      <c r="H1187" s="157">
        <v>467</v>
      </c>
    </row>
    <row r="1188" spans="1:8" ht="15.75" customHeight="1">
      <c r="A1188" s="176" t="s">
        <v>682</v>
      </c>
      <c r="B1188" s="178" t="s">
        <v>499</v>
      </c>
      <c r="C1188" s="181">
        <v>7</v>
      </c>
      <c r="D1188" s="136" t="s">
        <v>660</v>
      </c>
      <c r="E1188" s="426">
        <v>24</v>
      </c>
      <c r="F1188" s="426">
        <v>32</v>
      </c>
      <c r="G1188" s="157">
        <v>26</v>
      </c>
      <c r="H1188" s="157">
        <v>35</v>
      </c>
    </row>
    <row r="1189" spans="1:8" ht="15.75" customHeight="1">
      <c r="A1189" s="176" t="s">
        <v>682</v>
      </c>
      <c r="B1189" s="178" t="s">
        <v>500</v>
      </c>
      <c r="C1189" s="181">
        <v>7</v>
      </c>
      <c r="D1189" s="136" t="s">
        <v>660</v>
      </c>
      <c r="E1189" s="429" t="s">
        <v>520</v>
      </c>
      <c r="F1189" s="429" t="s">
        <v>7</v>
      </c>
      <c r="G1189" s="157" t="s">
        <v>7</v>
      </c>
      <c r="H1189" s="157" t="s">
        <v>7</v>
      </c>
    </row>
    <row r="1190" spans="1:8" ht="15.75" customHeight="1">
      <c r="A1190" s="176" t="s">
        <v>683</v>
      </c>
      <c r="B1190" s="178" t="s">
        <v>498</v>
      </c>
      <c r="C1190" s="181">
        <v>7</v>
      </c>
      <c r="D1190" s="136" t="s">
        <v>660</v>
      </c>
      <c r="E1190" s="426">
        <v>43</v>
      </c>
      <c r="F1190" s="426">
        <v>106</v>
      </c>
      <c r="G1190" s="157">
        <v>40</v>
      </c>
      <c r="H1190" s="157">
        <v>103</v>
      </c>
    </row>
    <row r="1191" spans="1:8" ht="15.75" customHeight="1">
      <c r="A1191" s="176" t="s">
        <v>683</v>
      </c>
      <c r="B1191" s="178" t="s">
        <v>499</v>
      </c>
      <c r="C1191" s="181">
        <v>7</v>
      </c>
      <c r="D1191" s="136" t="s">
        <v>660</v>
      </c>
      <c r="E1191" s="426">
        <v>1</v>
      </c>
      <c r="F1191" s="426">
        <v>3</v>
      </c>
      <c r="G1191" s="157">
        <v>1</v>
      </c>
      <c r="H1191" s="157">
        <v>3</v>
      </c>
    </row>
    <row r="1192" spans="1:8" ht="15.75" customHeight="1">
      <c r="A1192" s="176" t="s">
        <v>684</v>
      </c>
      <c r="B1192" s="178" t="s">
        <v>499</v>
      </c>
      <c r="C1192" s="181">
        <v>7</v>
      </c>
      <c r="D1192" s="136" t="s">
        <v>660</v>
      </c>
      <c r="E1192" s="426">
        <v>7</v>
      </c>
      <c r="F1192" s="426">
        <v>24</v>
      </c>
      <c r="G1192" s="157">
        <v>7</v>
      </c>
      <c r="H1192" s="157">
        <v>27</v>
      </c>
    </row>
    <row r="1193" spans="1:8" ht="15.75" customHeight="1">
      <c r="A1193" s="176"/>
      <c r="B1193" s="165" t="s">
        <v>685</v>
      </c>
      <c r="C1193" s="181">
        <v>8</v>
      </c>
      <c r="D1193" s="136"/>
      <c r="E1193" s="427">
        <f>SUM(E1194:E1380)</f>
        <v>15821</v>
      </c>
      <c r="F1193" s="427">
        <f>SUM(F1194:F1380)</f>
        <v>33363</v>
      </c>
      <c r="G1193" s="187">
        <f>SUM(G1194:G1380)</f>
        <v>15635</v>
      </c>
      <c r="H1193" s="187">
        <f>SUM(H1194:H1380)</f>
        <v>34762</v>
      </c>
    </row>
    <row r="1194" spans="1:8" ht="15.75" customHeight="1">
      <c r="A1194" s="176" t="s">
        <v>686</v>
      </c>
      <c r="B1194" s="178" t="s">
        <v>496</v>
      </c>
      <c r="C1194" s="181">
        <v>8</v>
      </c>
      <c r="D1194" s="136" t="s">
        <v>687</v>
      </c>
      <c r="E1194" s="426">
        <v>174</v>
      </c>
      <c r="F1194" s="426">
        <v>322</v>
      </c>
      <c r="G1194" s="159">
        <v>176</v>
      </c>
      <c r="H1194" s="159">
        <v>343</v>
      </c>
    </row>
    <row r="1195" spans="1:8" ht="15.75" customHeight="1">
      <c r="A1195" s="176" t="s">
        <v>686</v>
      </c>
      <c r="B1195" s="178" t="s">
        <v>498</v>
      </c>
      <c r="C1195" s="181">
        <v>8</v>
      </c>
      <c r="D1195" s="136" t="s">
        <v>688</v>
      </c>
      <c r="E1195" s="426">
        <v>90</v>
      </c>
      <c r="F1195" s="426">
        <v>154</v>
      </c>
      <c r="G1195" s="157">
        <v>79</v>
      </c>
      <c r="H1195" s="157">
        <v>140</v>
      </c>
    </row>
    <row r="1196" spans="1:8" ht="15.75" customHeight="1">
      <c r="A1196" s="176" t="s">
        <v>686</v>
      </c>
      <c r="B1196" s="178" t="s">
        <v>499</v>
      </c>
      <c r="C1196" s="181">
        <v>8</v>
      </c>
      <c r="D1196" s="136" t="s">
        <v>688</v>
      </c>
      <c r="E1196" s="426">
        <v>59</v>
      </c>
      <c r="F1196" s="426">
        <v>221</v>
      </c>
      <c r="G1196" s="157">
        <v>55</v>
      </c>
      <c r="H1196" s="157">
        <v>220</v>
      </c>
    </row>
    <row r="1197" spans="1:8" ht="15.75" customHeight="1">
      <c r="A1197" s="176" t="s">
        <v>686</v>
      </c>
      <c r="B1197" s="178" t="s">
        <v>500</v>
      </c>
      <c r="C1197" s="181">
        <v>8</v>
      </c>
      <c r="D1197" s="136" t="s">
        <v>688</v>
      </c>
      <c r="E1197" s="426">
        <v>125</v>
      </c>
      <c r="F1197" s="426">
        <v>228</v>
      </c>
      <c r="G1197" s="159">
        <v>105</v>
      </c>
      <c r="H1197" s="159">
        <v>197</v>
      </c>
    </row>
    <row r="1198" spans="1:8" ht="15.75" customHeight="1">
      <c r="A1198" s="176" t="s">
        <v>686</v>
      </c>
      <c r="B1198" s="178" t="s">
        <v>501</v>
      </c>
      <c r="C1198" s="181">
        <v>8</v>
      </c>
      <c r="D1198" s="136" t="s">
        <v>688</v>
      </c>
      <c r="E1198" s="426">
        <v>158</v>
      </c>
      <c r="F1198" s="426">
        <v>229</v>
      </c>
      <c r="G1198" s="157">
        <v>149</v>
      </c>
      <c r="H1198" s="157">
        <v>242</v>
      </c>
    </row>
    <row r="1199" spans="1:8" ht="15.75" customHeight="1">
      <c r="A1199" s="176" t="s">
        <v>686</v>
      </c>
      <c r="B1199" s="178" t="s">
        <v>514</v>
      </c>
      <c r="C1199" s="181">
        <v>8</v>
      </c>
      <c r="D1199" s="136" t="s">
        <v>688</v>
      </c>
      <c r="E1199" s="426">
        <v>50</v>
      </c>
      <c r="F1199" s="426">
        <v>96</v>
      </c>
      <c r="G1199" s="157">
        <v>54</v>
      </c>
      <c r="H1199" s="157">
        <v>108</v>
      </c>
    </row>
    <row r="1200" spans="1:8" ht="15.75" customHeight="1">
      <c r="A1200" s="176" t="s">
        <v>686</v>
      </c>
      <c r="B1200" s="178" t="s">
        <v>516</v>
      </c>
      <c r="C1200" s="181">
        <v>8</v>
      </c>
      <c r="D1200" s="136" t="s">
        <v>688</v>
      </c>
      <c r="E1200" s="429" t="s">
        <v>520</v>
      </c>
      <c r="F1200" s="429" t="s">
        <v>7</v>
      </c>
      <c r="G1200" s="157">
        <v>3</v>
      </c>
      <c r="H1200" s="157">
        <v>4</v>
      </c>
    </row>
    <row r="1201" spans="1:8" ht="15.75" customHeight="1">
      <c r="A1201" s="176" t="s">
        <v>686</v>
      </c>
      <c r="B1201" s="178" t="s">
        <v>517</v>
      </c>
      <c r="C1201" s="181">
        <v>8</v>
      </c>
      <c r="D1201" s="136" t="s">
        <v>688</v>
      </c>
      <c r="E1201" s="426">
        <v>105</v>
      </c>
      <c r="F1201" s="426">
        <v>210</v>
      </c>
      <c r="G1201" s="157">
        <v>100</v>
      </c>
      <c r="H1201" s="157">
        <v>220</v>
      </c>
    </row>
    <row r="1202" spans="1:8" ht="15.75" customHeight="1">
      <c r="A1202" s="176" t="s">
        <v>686</v>
      </c>
      <c r="B1202" s="178" t="s">
        <v>518</v>
      </c>
      <c r="C1202" s="181">
        <v>8</v>
      </c>
      <c r="D1202" s="136" t="s">
        <v>688</v>
      </c>
      <c r="E1202" s="426">
        <v>89</v>
      </c>
      <c r="F1202" s="426">
        <v>147</v>
      </c>
      <c r="G1202" s="157">
        <v>81</v>
      </c>
      <c r="H1202" s="157">
        <v>143</v>
      </c>
    </row>
    <row r="1203" spans="1:8" ht="15.75" customHeight="1">
      <c r="A1203" s="176" t="s">
        <v>686</v>
      </c>
      <c r="B1203" s="178" t="s">
        <v>535</v>
      </c>
      <c r="C1203" s="181">
        <v>8</v>
      </c>
      <c r="D1203" s="136" t="s">
        <v>688</v>
      </c>
      <c r="E1203" s="426">
        <v>59</v>
      </c>
      <c r="F1203" s="426">
        <v>82</v>
      </c>
      <c r="G1203" s="157">
        <v>67</v>
      </c>
      <c r="H1203" s="157">
        <v>97</v>
      </c>
    </row>
    <row r="1204" spans="1:8" ht="15.75" customHeight="1">
      <c r="A1204" s="176" t="s">
        <v>686</v>
      </c>
      <c r="B1204" s="178" t="s">
        <v>543</v>
      </c>
      <c r="C1204" s="181">
        <v>8</v>
      </c>
      <c r="D1204" s="136" t="s">
        <v>688</v>
      </c>
      <c r="E1204" s="426">
        <v>130</v>
      </c>
      <c r="F1204" s="426">
        <v>185</v>
      </c>
      <c r="G1204" s="157">
        <v>168</v>
      </c>
      <c r="H1204" s="157">
        <v>268</v>
      </c>
    </row>
    <row r="1205" spans="1:8" ht="15.75" customHeight="1">
      <c r="A1205" s="176" t="s">
        <v>686</v>
      </c>
      <c r="B1205" s="178" t="s">
        <v>545</v>
      </c>
      <c r="C1205" s="181">
        <v>8</v>
      </c>
      <c r="D1205" s="136" t="s">
        <v>688</v>
      </c>
      <c r="E1205" s="426">
        <v>80</v>
      </c>
      <c r="F1205" s="426">
        <v>136</v>
      </c>
      <c r="G1205" s="157">
        <v>88</v>
      </c>
      <c r="H1205" s="157">
        <v>150</v>
      </c>
    </row>
    <row r="1206" spans="1:8" ht="15.75" customHeight="1">
      <c r="A1206" s="176" t="s">
        <v>686</v>
      </c>
      <c r="B1206" s="178" t="s">
        <v>546</v>
      </c>
      <c r="C1206" s="181">
        <v>8</v>
      </c>
      <c r="D1206" s="136" t="s">
        <v>688</v>
      </c>
      <c r="E1206" s="426">
        <v>97</v>
      </c>
      <c r="F1206" s="426">
        <v>191</v>
      </c>
      <c r="G1206" s="157">
        <v>109</v>
      </c>
      <c r="H1206" s="157">
        <v>223</v>
      </c>
    </row>
    <row r="1207" spans="1:8" ht="15.75" customHeight="1">
      <c r="A1207" s="176" t="s">
        <v>686</v>
      </c>
      <c r="B1207" s="178" t="s">
        <v>547</v>
      </c>
      <c r="C1207" s="181">
        <v>8</v>
      </c>
      <c r="D1207" s="136" t="s">
        <v>688</v>
      </c>
      <c r="E1207" s="426">
        <v>72</v>
      </c>
      <c r="F1207" s="426">
        <v>140</v>
      </c>
      <c r="G1207" s="157">
        <v>74</v>
      </c>
      <c r="H1207" s="157">
        <v>157</v>
      </c>
    </row>
    <row r="1208" spans="1:8" ht="15.75" customHeight="1">
      <c r="A1208" s="176" t="s">
        <v>686</v>
      </c>
      <c r="B1208" s="178" t="s">
        <v>548</v>
      </c>
      <c r="C1208" s="181">
        <v>8</v>
      </c>
      <c r="D1208" s="136" t="s">
        <v>688</v>
      </c>
      <c r="E1208" s="426">
        <v>56</v>
      </c>
      <c r="F1208" s="426">
        <v>136</v>
      </c>
      <c r="G1208" s="157">
        <v>57</v>
      </c>
      <c r="H1208" s="157">
        <v>146</v>
      </c>
    </row>
    <row r="1209" spans="1:8" ht="15.75" customHeight="1">
      <c r="A1209" s="176" t="s">
        <v>686</v>
      </c>
      <c r="B1209" s="178" t="s">
        <v>549</v>
      </c>
      <c r="C1209" s="181">
        <v>8</v>
      </c>
      <c r="D1209" s="136" t="s">
        <v>688</v>
      </c>
      <c r="E1209" s="426">
        <v>48</v>
      </c>
      <c r="F1209" s="426">
        <v>104</v>
      </c>
      <c r="G1209" s="157">
        <v>47</v>
      </c>
      <c r="H1209" s="157">
        <v>89</v>
      </c>
    </row>
    <row r="1210" spans="1:8" ht="15.75" customHeight="1">
      <c r="A1210" s="176" t="s">
        <v>686</v>
      </c>
      <c r="B1210" s="178" t="s">
        <v>553</v>
      </c>
      <c r="C1210" s="181">
        <v>8</v>
      </c>
      <c r="D1210" s="136" t="s">
        <v>688</v>
      </c>
      <c r="E1210" s="426">
        <v>53</v>
      </c>
      <c r="F1210" s="426">
        <v>142</v>
      </c>
      <c r="G1210" s="157">
        <v>55</v>
      </c>
      <c r="H1210" s="157">
        <v>155</v>
      </c>
    </row>
    <row r="1211" spans="1:8" ht="15.75" customHeight="1">
      <c r="A1211" s="176" t="s">
        <v>686</v>
      </c>
      <c r="B1211" s="178" t="s">
        <v>555</v>
      </c>
      <c r="C1211" s="181">
        <v>8</v>
      </c>
      <c r="D1211" s="136" t="s">
        <v>688</v>
      </c>
      <c r="E1211" s="426">
        <v>74</v>
      </c>
      <c r="F1211" s="426">
        <v>169</v>
      </c>
      <c r="G1211" s="157">
        <v>76</v>
      </c>
      <c r="H1211" s="157">
        <v>191</v>
      </c>
    </row>
    <row r="1212" spans="1:8" ht="15.75" customHeight="1">
      <c r="A1212" s="176" t="s">
        <v>686</v>
      </c>
      <c r="B1212" s="178" t="s">
        <v>556</v>
      </c>
      <c r="C1212" s="181">
        <v>8</v>
      </c>
      <c r="D1212" s="136" t="s">
        <v>688</v>
      </c>
      <c r="E1212" s="426">
        <v>50</v>
      </c>
      <c r="F1212" s="426">
        <v>119</v>
      </c>
      <c r="G1212" s="157">
        <v>48</v>
      </c>
      <c r="H1212" s="157">
        <v>116</v>
      </c>
    </row>
    <row r="1213" spans="1:8" ht="15.75" customHeight="1">
      <c r="A1213" s="176" t="s">
        <v>686</v>
      </c>
      <c r="B1213" s="178" t="s">
        <v>557</v>
      </c>
      <c r="C1213" s="181">
        <v>8</v>
      </c>
      <c r="D1213" s="136" t="s">
        <v>688</v>
      </c>
      <c r="E1213" s="426">
        <v>78</v>
      </c>
      <c r="F1213" s="426">
        <v>183</v>
      </c>
      <c r="G1213" s="157">
        <v>82</v>
      </c>
      <c r="H1213" s="157">
        <v>192</v>
      </c>
    </row>
    <row r="1214" spans="1:8" ht="15.75" customHeight="1">
      <c r="A1214" s="176" t="s">
        <v>686</v>
      </c>
      <c r="B1214" s="178" t="s">
        <v>558</v>
      </c>
      <c r="C1214" s="181">
        <v>8</v>
      </c>
      <c r="D1214" s="136" t="s">
        <v>688</v>
      </c>
      <c r="E1214" s="426">
        <v>21</v>
      </c>
      <c r="F1214" s="426">
        <v>47</v>
      </c>
      <c r="G1214" s="157">
        <v>19</v>
      </c>
      <c r="H1214" s="157">
        <v>45</v>
      </c>
    </row>
    <row r="1215" spans="1:8" ht="15.75" customHeight="1">
      <c r="A1215" s="176" t="s">
        <v>689</v>
      </c>
      <c r="B1215" s="178" t="s">
        <v>496</v>
      </c>
      <c r="C1215" s="181">
        <v>8</v>
      </c>
      <c r="D1215" s="136" t="s">
        <v>688</v>
      </c>
      <c r="E1215" s="426">
        <v>127</v>
      </c>
      <c r="F1215" s="426">
        <v>258</v>
      </c>
      <c r="G1215" s="157">
        <v>131</v>
      </c>
      <c r="H1215" s="157">
        <v>297</v>
      </c>
    </row>
    <row r="1216" spans="1:8" ht="15.75" customHeight="1">
      <c r="A1216" s="176" t="s">
        <v>689</v>
      </c>
      <c r="B1216" s="178" t="s">
        <v>498</v>
      </c>
      <c r="C1216" s="181">
        <v>8</v>
      </c>
      <c r="D1216" s="136" t="s">
        <v>688</v>
      </c>
      <c r="E1216" s="426">
        <v>112</v>
      </c>
      <c r="F1216" s="426">
        <v>181</v>
      </c>
      <c r="G1216" s="157">
        <v>118</v>
      </c>
      <c r="H1216" s="157">
        <v>205</v>
      </c>
    </row>
    <row r="1217" spans="1:8" ht="15.75" customHeight="1">
      <c r="A1217" s="176" t="s">
        <v>689</v>
      </c>
      <c r="B1217" s="178" t="s">
        <v>499</v>
      </c>
      <c r="C1217" s="181">
        <v>8</v>
      </c>
      <c r="D1217" s="136" t="s">
        <v>688</v>
      </c>
      <c r="E1217" s="426">
        <v>95</v>
      </c>
      <c r="F1217" s="426">
        <v>164</v>
      </c>
      <c r="G1217" s="157">
        <v>91</v>
      </c>
      <c r="H1217" s="157">
        <v>172</v>
      </c>
    </row>
    <row r="1218" spans="1:8" ht="15.75" customHeight="1">
      <c r="A1218" s="176" t="s">
        <v>689</v>
      </c>
      <c r="B1218" s="178" t="s">
        <v>500</v>
      </c>
      <c r="C1218" s="181">
        <v>8</v>
      </c>
      <c r="D1218" s="136" t="s">
        <v>688</v>
      </c>
      <c r="E1218" s="426">
        <v>44</v>
      </c>
      <c r="F1218" s="426">
        <v>85</v>
      </c>
      <c r="G1218" s="157">
        <v>43</v>
      </c>
      <c r="H1218" s="157">
        <v>85</v>
      </c>
    </row>
    <row r="1219" spans="1:8" ht="15.75" customHeight="1">
      <c r="A1219" s="176" t="s">
        <v>689</v>
      </c>
      <c r="B1219" s="178" t="s">
        <v>501</v>
      </c>
      <c r="C1219" s="181">
        <v>8</v>
      </c>
      <c r="D1219" s="136" t="s">
        <v>688</v>
      </c>
      <c r="E1219" s="426">
        <v>71</v>
      </c>
      <c r="F1219" s="426">
        <v>137</v>
      </c>
      <c r="G1219" s="157">
        <v>69</v>
      </c>
      <c r="H1219" s="157">
        <v>144</v>
      </c>
    </row>
    <row r="1220" spans="1:8" ht="15.75" customHeight="1">
      <c r="A1220" s="176" t="s">
        <v>689</v>
      </c>
      <c r="B1220" s="178" t="s">
        <v>514</v>
      </c>
      <c r="C1220" s="181">
        <v>8</v>
      </c>
      <c r="D1220" s="136" t="s">
        <v>688</v>
      </c>
      <c r="E1220" s="426">
        <v>40</v>
      </c>
      <c r="F1220" s="426">
        <v>93</v>
      </c>
      <c r="G1220" s="157">
        <v>45</v>
      </c>
      <c r="H1220" s="157">
        <v>107</v>
      </c>
    </row>
    <row r="1221" spans="1:8" ht="15.75" customHeight="1">
      <c r="A1221" s="176" t="s">
        <v>689</v>
      </c>
      <c r="B1221" s="178" t="s">
        <v>516</v>
      </c>
      <c r="C1221" s="181">
        <v>8</v>
      </c>
      <c r="D1221" s="136" t="s">
        <v>688</v>
      </c>
      <c r="E1221" s="426">
        <v>37</v>
      </c>
      <c r="F1221" s="426">
        <v>67</v>
      </c>
      <c r="G1221" s="157">
        <v>35</v>
      </c>
      <c r="H1221" s="157">
        <v>65</v>
      </c>
    </row>
    <row r="1222" spans="1:8" ht="15.75" customHeight="1">
      <c r="A1222" s="176" t="s">
        <v>689</v>
      </c>
      <c r="B1222" s="178" t="s">
        <v>517</v>
      </c>
      <c r="C1222" s="181">
        <v>8</v>
      </c>
      <c r="D1222" s="136" t="s">
        <v>688</v>
      </c>
      <c r="E1222" s="426">
        <v>43</v>
      </c>
      <c r="F1222" s="426">
        <v>77</v>
      </c>
      <c r="G1222" s="157">
        <v>48</v>
      </c>
      <c r="H1222" s="157">
        <v>98</v>
      </c>
    </row>
    <row r="1223" spans="1:8" ht="15.75" customHeight="1">
      <c r="A1223" s="176" t="s">
        <v>689</v>
      </c>
      <c r="B1223" s="178" t="s">
        <v>518</v>
      </c>
      <c r="C1223" s="181">
        <v>8</v>
      </c>
      <c r="D1223" s="136" t="s">
        <v>688</v>
      </c>
      <c r="E1223" s="426">
        <v>50</v>
      </c>
      <c r="F1223" s="426">
        <v>108</v>
      </c>
      <c r="G1223" s="157">
        <v>67</v>
      </c>
      <c r="H1223" s="157">
        <v>128</v>
      </c>
    </row>
    <row r="1224" spans="1:8" ht="15.75" customHeight="1">
      <c r="A1224" s="176" t="s">
        <v>689</v>
      </c>
      <c r="B1224" s="178" t="s">
        <v>535</v>
      </c>
      <c r="C1224" s="181">
        <v>8</v>
      </c>
      <c r="D1224" s="136" t="s">
        <v>688</v>
      </c>
      <c r="E1224" s="426">
        <v>45</v>
      </c>
      <c r="F1224" s="426">
        <v>78</v>
      </c>
      <c r="G1224" s="157">
        <v>35</v>
      </c>
      <c r="H1224" s="157">
        <v>70</v>
      </c>
    </row>
    <row r="1225" spans="1:8" ht="15.75" customHeight="1" thickBot="1">
      <c r="A1225" s="177" t="s">
        <v>689</v>
      </c>
      <c r="B1225" s="179" t="s">
        <v>543</v>
      </c>
      <c r="C1225" s="182">
        <v>8</v>
      </c>
      <c r="D1225" s="172" t="s">
        <v>688</v>
      </c>
      <c r="E1225" s="428">
        <v>101</v>
      </c>
      <c r="F1225" s="428">
        <v>225</v>
      </c>
      <c r="G1225" s="170">
        <v>103</v>
      </c>
      <c r="H1225" s="170">
        <v>231</v>
      </c>
    </row>
    <row r="1226" spans="1:8" ht="15.75" customHeight="1">
      <c r="A1226" s="176" t="s">
        <v>689</v>
      </c>
      <c r="B1226" s="178" t="s">
        <v>545</v>
      </c>
      <c r="C1226" s="181">
        <v>8</v>
      </c>
      <c r="D1226" s="136" t="s">
        <v>688</v>
      </c>
      <c r="E1226" s="426">
        <v>122</v>
      </c>
      <c r="F1226" s="426">
        <v>272</v>
      </c>
      <c r="G1226" s="157">
        <v>116</v>
      </c>
      <c r="H1226" s="157">
        <v>294</v>
      </c>
    </row>
    <row r="1227" spans="1:8" ht="15.75" customHeight="1">
      <c r="A1227" s="176" t="s">
        <v>689</v>
      </c>
      <c r="B1227" s="178" t="s">
        <v>546</v>
      </c>
      <c r="C1227" s="181">
        <v>8</v>
      </c>
      <c r="D1227" s="136" t="s">
        <v>688</v>
      </c>
      <c r="E1227" s="426">
        <v>133</v>
      </c>
      <c r="F1227" s="426">
        <v>288</v>
      </c>
      <c r="G1227" s="157">
        <v>126</v>
      </c>
      <c r="H1227" s="157">
        <v>290</v>
      </c>
    </row>
    <row r="1228" spans="1:8" ht="15.75" customHeight="1">
      <c r="A1228" s="176" t="s">
        <v>689</v>
      </c>
      <c r="B1228" s="178" t="s">
        <v>547</v>
      </c>
      <c r="C1228" s="181">
        <v>8</v>
      </c>
      <c r="D1228" s="136" t="s">
        <v>688</v>
      </c>
      <c r="E1228" s="426">
        <v>109</v>
      </c>
      <c r="F1228" s="426">
        <v>249</v>
      </c>
      <c r="G1228" s="157">
        <v>119</v>
      </c>
      <c r="H1228" s="157">
        <v>262</v>
      </c>
    </row>
    <row r="1229" spans="1:8" ht="15.75" customHeight="1">
      <c r="A1229" s="176" t="s">
        <v>689</v>
      </c>
      <c r="B1229" s="178" t="s">
        <v>548</v>
      </c>
      <c r="C1229" s="181">
        <v>8</v>
      </c>
      <c r="D1229" s="136" t="s">
        <v>688</v>
      </c>
      <c r="E1229" s="426">
        <v>60</v>
      </c>
      <c r="F1229" s="426">
        <v>138</v>
      </c>
      <c r="G1229" s="157">
        <v>53</v>
      </c>
      <c r="H1229" s="157">
        <v>132</v>
      </c>
    </row>
    <row r="1230" spans="1:8" ht="15.75" customHeight="1">
      <c r="A1230" s="176" t="s">
        <v>689</v>
      </c>
      <c r="B1230" s="178" t="s">
        <v>549</v>
      </c>
      <c r="C1230" s="181">
        <v>8</v>
      </c>
      <c r="D1230" s="136" t="s">
        <v>688</v>
      </c>
      <c r="E1230" s="426">
        <v>49</v>
      </c>
      <c r="F1230" s="426">
        <v>106</v>
      </c>
      <c r="G1230" s="157">
        <v>53</v>
      </c>
      <c r="H1230" s="157">
        <v>114</v>
      </c>
    </row>
    <row r="1231" spans="1:8" ht="15.75" customHeight="1">
      <c r="A1231" s="176" t="s">
        <v>689</v>
      </c>
      <c r="B1231" s="178" t="s">
        <v>553</v>
      </c>
      <c r="C1231" s="181">
        <v>8</v>
      </c>
      <c r="D1231" s="136" t="s">
        <v>688</v>
      </c>
      <c r="E1231" s="426">
        <v>84</v>
      </c>
      <c r="F1231" s="426">
        <v>215</v>
      </c>
      <c r="G1231" s="157">
        <v>95</v>
      </c>
      <c r="H1231" s="157">
        <v>246</v>
      </c>
    </row>
    <row r="1232" spans="1:8" ht="15.75" customHeight="1">
      <c r="A1232" s="176" t="s">
        <v>689</v>
      </c>
      <c r="B1232" s="178" t="s">
        <v>555</v>
      </c>
      <c r="C1232" s="181">
        <v>8</v>
      </c>
      <c r="D1232" s="136" t="s">
        <v>688</v>
      </c>
      <c r="E1232" s="426">
        <v>68</v>
      </c>
      <c r="F1232" s="426">
        <v>139</v>
      </c>
      <c r="G1232" s="157">
        <v>71</v>
      </c>
      <c r="H1232" s="157">
        <v>169</v>
      </c>
    </row>
    <row r="1233" spans="1:8" ht="15.75" customHeight="1">
      <c r="A1233" s="176" t="s">
        <v>689</v>
      </c>
      <c r="B1233" s="178" t="s">
        <v>556</v>
      </c>
      <c r="C1233" s="181">
        <v>8</v>
      </c>
      <c r="D1233" s="136" t="s">
        <v>688</v>
      </c>
      <c r="E1233" s="426">
        <v>52</v>
      </c>
      <c r="F1233" s="426">
        <v>125</v>
      </c>
      <c r="G1233" s="157">
        <v>52</v>
      </c>
      <c r="H1233" s="157">
        <v>135</v>
      </c>
    </row>
    <row r="1234" spans="1:8" ht="15.75" customHeight="1">
      <c r="A1234" s="176" t="s">
        <v>689</v>
      </c>
      <c r="B1234" s="178" t="s">
        <v>557</v>
      </c>
      <c r="C1234" s="181">
        <v>8</v>
      </c>
      <c r="D1234" s="136" t="s">
        <v>688</v>
      </c>
      <c r="E1234" s="426">
        <v>34</v>
      </c>
      <c r="F1234" s="426">
        <v>78</v>
      </c>
      <c r="G1234" s="159">
        <v>35</v>
      </c>
      <c r="H1234" s="159">
        <v>92</v>
      </c>
    </row>
    <row r="1235" spans="1:8" ht="15.75" customHeight="1">
      <c r="A1235" s="176" t="s">
        <v>690</v>
      </c>
      <c r="B1235" s="178" t="s">
        <v>496</v>
      </c>
      <c r="C1235" s="181">
        <v>8</v>
      </c>
      <c r="D1235" s="136" t="s">
        <v>688</v>
      </c>
      <c r="E1235" s="426">
        <v>114</v>
      </c>
      <c r="F1235" s="426">
        <v>196</v>
      </c>
      <c r="G1235" s="157">
        <v>99</v>
      </c>
      <c r="H1235" s="157">
        <v>197</v>
      </c>
    </row>
    <row r="1236" spans="1:8" ht="15.75" customHeight="1">
      <c r="A1236" s="176" t="s">
        <v>690</v>
      </c>
      <c r="B1236" s="178" t="s">
        <v>498</v>
      </c>
      <c r="C1236" s="181">
        <v>8</v>
      </c>
      <c r="D1236" s="136" t="s">
        <v>688</v>
      </c>
      <c r="E1236" s="426">
        <v>120</v>
      </c>
      <c r="F1236" s="426">
        <v>208</v>
      </c>
      <c r="G1236" s="157">
        <v>120</v>
      </c>
      <c r="H1236" s="157">
        <v>219</v>
      </c>
    </row>
    <row r="1237" spans="1:8" ht="15.75" customHeight="1">
      <c r="A1237" s="176" t="s">
        <v>690</v>
      </c>
      <c r="B1237" s="178" t="s">
        <v>499</v>
      </c>
      <c r="C1237" s="181">
        <v>8</v>
      </c>
      <c r="D1237" s="136" t="s">
        <v>688</v>
      </c>
      <c r="E1237" s="426">
        <v>111</v>
      </c>
      <c r="F1237" s="426">
        <v>210</v>
      </c>
      <c r="G1237" s="157">
        <v>116</v>
      </c>
      <c r="H1237" s="157">
        <v>223</v>
      </c>
    </row>
    <row r="1238" spans="1:8" ht="15.75" customHeight="1">
      <c r="A1238" s="176" t="s">
        <v>690</v>
      </c>
      <c r="B1238" s="178" t="s">
        <v>500</v>
      </c>
      <c r="C1238" s="181">
        <v>8</v>
      </c>
      <c r="D1238" s="136" t="s">
        <v>688</v>
      </c>
      <c r="E1238" s="426">
        <v>154</v>
      </c>
      <c r="F1238" s="426">
        <v>320</v>
      </c>
      <c r="G1238" s="157">
        <v>145</v>
      </c>
      <c r="H1238" s="157">
        <v>337</v>
      </c>
    </row>
    <row r="1239" spans="1:8" ht="15.75" customHeight="1">
      <c r="A1239" s="176" t="s">
        <v>690</v>
      </c>
      <c r="B1239" s="178" t="s">
        <v>501</v>
      </c>
      <c r="C1239" s="181">
        <v>8</v>
      </c>
      <c r="D1239" s="136" t="s">
        <v>688</v>
      </c>
      <c r="E1239" s="426">
        <v>81</v>
      </c>
      <c r="F1239" s="426">
        <v>135</v>
      </c>
      <c r="G1239" s="157">
        <v>81</v>
      </c>
      <c r="H1239" s="157">
        <v>141</v>
      </c>
    </row>
    <row r="1240" spans="1:8" ht="15.75" customHeight="1">
      <c r="A1240" s="176" t="s">
        <v>690</v>
      </c>
      <c r="B1240" s="178" t="s">
        <v>514</v>
      </c>
      <c r="C1240" s="181">
        <v>8</v>
      </c>
      <c r="D1240" s="136" t="s">
        <v>688</v>
      </c>
      <c r="E1240" s="426">
        <v>79</v>
      </c>
      <c r="F1240" s="426">
        <v>138</v>
      </c>
      <c r="G1240" s="157">
        <v>76</v>
      </c>
      <c r="H1240" s="157">
        <v>148</v>
      </c>
    </row>
    <row r="1241" spans="1:8" ht="15.75" customHeight="1">
      <c r="A1241" s="176" t="s">
        <v>690</v>
      </c>
      <c r="B1241" s="178" t="s">
        <v>516</v>
      </c>
      <c r="C1241" s="181">
        <v>8</v>
      </c>
      <c r="D1241" s="136" t="s">
        <v>688</v>
      </c>
      <c r="E1241" s="426">
        <v>18</v>
      </c>
      <c r="F1241" s="426">
        <v>27</v>
      </c>
      <c r="G1241" s="157">
        <v>18</v>
      </c>
      <c r="H1241" s="157">
        <v>26</v>
      </c>
    </row>
    <row r="1242" spans="1:8" ht="15.75" customHeight="1">
      <c r="A1242" s="176" t="s">
        <v>690</v>
      </c>
      <c r="B1242" s="178" t="s">
        <v>517</v>
      </c>
      <c r="C1242" s="181">
        <v>8</v>
      </c>
      <c r="D1242" s="136" t="s">
        <v>688</v>
      </c>
      <c r="E1242" s="426">
        <v>106</v>
      </c>
      <c r="F1242" s="426">
        <v>221</v>
      </c>
      <c r="G1242" s="157">
        <v>94</v>
      </c>
      <c r="H1242" s="157">
        <v>202</v>
      </c>
    </row>
    <row r="1243" spans="1:8" ht="15.75" customHeight="1">
      <c r="A1243" s="176" t="s">
        <v>690</v>
      </c>
      <c r="B1243" s="178" t="s">
        <v>518</v>
      </c>
      <c r="C1243" s="181">
        <v>8</v>
      </c>
      <c r="D1243" s="136" t="s">
        <v>688</v>
      </c>
      <c r="E1243" s="426">
        <v>77</v>
      </c>
      <c r="F1243" s="426">
        <v>177</v>
      </c>
      <c r="G1243" s="157">
        <v>76</v>
      </c>
      <c r="H1243" s="157">
        <v>202</v>
      </c>
    </row>
    <row r="1244" spans="1:8" ht="15.75" customHeight="1">
      <c r="A1244" s="176" t="s">
        <v>690</v>
      </c>
      <c r="B1244" s="178" t="s">
        <v>535</v>
      </c>
      <c r="C1244" s="181">
        <v>8</v>
      </c>
      <c r="D1244" s="136" t="s">
        <v>688</v>
      </c>
      <c r="E1244" s="426">
        <v>52</v>
      </c>
      <c r="F1244" s="426">
        <v>104</v>
      </c>
      <c r="G1244" s="157">
        <v>60</v>
      </c>
      <c r="H1244" s="157">
        <v>117</v>
      </c>
    </row>
    <row r="1245" spans="1:8" ht="15.75" customHeight="1">
      <c r="A1245" s="176" t="s">
        <v>690</v>
      </c>
      <c r="B1245" s="178" t="s">
        <v>543</v>
      </c>
      <c r="C1245" s="181">
        <v>8</v>
      </c>
      <c r="D1245" s="136" t="s">
        <v>688</v>
      </c>
      <c r="E1245" s="426">
        <v>98</v>
      </c>
      <c r="F1245" s="426">
        <v>184</v>
      </c>
      <c r="G1245" s="157">
        <v>119</v>
      </c>
      <c r="H1245" s="157">
        <v>224</v>
      </c>
    </row>
    <row r="1246" spans="1:8" ht="15.75" customHeight="1">
      <c r="A1246" s="176" t="s">
        <v>690</v>
      </c>
      <c r="B1246" s="178" t="s">
        <v>545</v>
      </c>
      <c r="C1246" s="181">
        <v>8</v>
      </c>
      <c r="D1246" s="136" t="s">
        <v>688</v>
      </c>
      <c r="E1246" s="426">
        <v>129</v>
      </c>
      <c r="F1246" s="426">
        <v>237</v>
      </c>
      <c r="G1246" s="157">
        <v>113</v>
      </c>
      <c r="H1246" s="157">
        <v>225</v>
      </c>
    </row>
    <row r="1247" spans="1:8" ht="15.75" customHeight="1">
      <c r="A1247" s="176" t="s">
        <v>690</v>
      </c>
      <c r="B1247" s="178" t="s">
        <v>546</v>
      </c>
      <c r="C1247" s="181">
        <v>8</v>
      </c>
      <c r="D1247" s="136" t="s">
        <v>688</v>
      </c>
      <c r="E1247" s="426">
        <v>90</v>
      </c>
      <c r="F1247" s="426">
        <v>194</v>
      </c>
      <c r="G1247" s="157">
        <v>94</v>
      </c>
      <c r="H1247" s="157">
        <v>211</v>
      </c>
    </row>
    <row r="1248" spans="1:8" ht="15.75" customHeight="1">
      <c r="A1248" s="176" t="s">
        <v>690</v>
      </c>
      <c r="B1248" s="178" t="s">
        <v>547</v>
      </c>
      <c r="C1248" s="181">
        <v>8</v>
      </c>
      <c r="D1248" s="136" t="s">
        <v>688</v>
      </c>
      <c r="E1248" s="426">
        <v>78</v>
      </c>
      <c r="F1248" s="426">
        <v>167</v>
      </c>
      <c r="G1248" s="159">
        <v>81</v>
      </c>
      <c r="H1248" s="159">
        <v>171</v>
      </c>
    </row>
    <row r="1249" spans="1:8" ht="15.75" customHeight="1">
      <c r="A1249" s="176" t="s">
        <v>690</v>
      </c>
      <c r="B1249" s="178" t="s">
        <v>548</v>
      </c>
      <c r="C1249" s="181">
        <v>8</v>
      </c>
      <c r="D1249" s="136" t="s">
        <v>688</v>
      </c>
      <c r="E1249" s="426">
        <v>103</v>
      </c>
      <c r="F1249" s="426">
        <v>253</v>
      </c>
      <c r="G1249" s="157">
        <v>108</v>
      </c>
      <c r="H1249" s="157">
        <v>254</v>
      </c>
    </row>
    <row r="1250" spans="1:8" ht="15.75" customHeight="1">
      <c r="A1250" s="176" t="s">
        <v>690</v>
      </c>
      <c r="B1250" s="178" t="s">
        <v>549</v>
      </c>
      <c r="C1250" s="181">
        <v>8</v>
      </c>
      <c r="D1250" s="136" t="s">
        <v>688</v>
      </c>
      <c r="E1250" s="426">
        <v>71</v>
      </c>
      <c r="F1250" s="426">
        <v>162</v>
      </c>
      <c r="G1250" s="157">
        <v>70</v>
      </c>
      <c r="H1250" s="157">
        <v>178</v>
      </c>
    </row>
    <row r="1251" spans="1:8" ht="15.75" customHeight="1">
      <c r="A1251" s="176" t="s">
        <v>690</v>
      </c>
      <c r="B1251" s="178" t="s">
        <v>553</v>
      </c>
      <c r="C1251" s="181">
        <v>8</v>
      </c>
      <c r="D1251" s="136" t="s">
        <v>688</v>
      </c>
      <c r="E1251" s="426">
        <v>56</v>
      </c>
      <c r="F1251" s="426">
        <v>152</v>
      </c>
      <c r="G1251" s="157">
        <v>56</v>
      </c>
      <c r="H1251" s="157">
        <v>158</v>
      </c>
    </row>
    <row r="1252" spans="1:8" ht="15.75" customHeight="1">
      <c r="A1252" s="176" t="s">
        <v>690</v>
      </c>
      <c r="B1252" s="178" t="s">
        <v>555</v>
      </c>
      <c r="C1252" s="181">
        <v>8</v>
      </c>
      <c r="D1252" s="136" t="s">
        <v>688</v>
      </c>
      <c r="E1252" s="426">
        <v>62</v>
      </c>
      <c r="F1252" s="426">
        <v>150</v>
      </c>
      <c r="G1252" s="157">
        <v>60</v>
      </c>
      <c r="H1252" s="157">
        <v>137</v>
      </c>
    </row>
    <row r="1253" spans="1:8" ht="15.75" customHeight="1">
      <c r="A1253" s="176" t="s">
        <v>690</v>
      </c>
      <c r="B1253" s="178" t="s">
        <v>556</v>
      </c>
      <c r="C1253" s="181">
        <v>8</v>
      </c>
      <c r="D1253" s="136" t="s">
        <v>688</v>
      </c>
      <c r="E1253" s="426">
        <v>71</v>
      </c>
      <c r="F1253" s="426">
        <v>197</v>
      </c>
      <c r="G1253" s="157">
        <v>68</v>
      </c>
      <c r="H1253" s="157">
        <v>188</v>
      </c>
    </row>
    <row r="1254" spans="1:8" ht="15.75" customHeight="1">
      <c r="A1254" s="176" t="s">
        <v>690</v>
      </c>
      <c r="B1254" s="178" t="s">
        <v>557</v>
      </c>
      <c r="C1254" s="181">
        <v>8</v>
      </c>
      <c r="D1254" s="136" t="s">
        <v>688</v>
      </c>
      <c r="E1254" s="426">
        <v>7</v>
      </c>
      <c r="F1254" s="426">
        <v>21</v>
      </c>
      <c r="G1254" s="157">
        <v>7</v>
      </c>
      <c r="H1254" s="157">
        <v>20</v>
      </c>
    </row>
    <row r="1255" spans="1:8" ht="15.75" customHeight="1">
      <c r="A1255" s="176" t="s">
        <v>691</v>
      </c>
      <c r="B1255" s="178" t="s">
        <v>496</v>
      </c>
      <c r="C1255" s="181">
        <v>8</v>
      </c>
      <c r="D1255" s="136" t="s">
        <v>688</v>
      </c>
      <c r="E1255" s="426">
        <v>174</v>
      </c>
      <c r="F1255" s="426">
        <v>365</v>
      </c>
      <c r="G1255" s="157">
        <v>166</v>
      </c>
      <c r="H1255" s="157">
        <v>364</v>
      </c>
    </row>
    <row r="1256" spans="1:8" ht="15.75" customHeight="1">
      <c r="A1256" s="176" t="s">
        <v>691</v>
      </c>
      <c r="B1256" s="178" t="s">
        <v>498</v>
      </c>
      <c r="C1256" s="181">
        <v>8</v>
      </c>
      <c r="D1256" s="136" t="s">
        <v>688</v>
      </c>
      <c r="E1256" s="426">
        <v>106</v>
      </c>
      <c r="F1256" s="426">
        <v>176</v>
      </c>
      <c r="G1256" s="157">
        <v>102</v>
      </c>
      <c r="H1256" s="157">
        <v>180</v>
      </c>
    </row>
    <row r="1257" spans="1:8" ht="15.75" customHeight="1">
      <c r="A1257" s="176" t="s">
        <v>691</v>
      </c>
      <c r="B1257" s="178" t="s">
        <v>499</v>
      </c>
      <c r="C1257" s="181">
        <v>8</v>
      </c>
      <c r="D1257" s="136" t="s">
        <v>688</v>
      </c>
      <c r="E1257" s="426">
        <v>59</v>
      </c>
      <c r="F1257" s="426">
        <v>77</v>
      </c>
      <c r="G1257" s="157">
        <v>39</v>
      </c>
      <c r="H1257" s="157">
        <v>62</v>
      </c>
    </row>
    <row r="1258" spans="1:8" ht="15.75" customHeight="1">
      <c r="A1258" s="176" t="s">
        <v>691</v>
      </c>
      <c r="B1258" s="178" t="s">
        <v>500</v>
      </c>
      <c r="C1258" s="181">
        <v>8</v>
      </c>
      <c r="D1258" s="136" t="s">
        <v>688</v>
      </c>
      <c r="E1258" s="426">
        <v>68</v>
      </c>
      <c r="F1258" s="426">
        <v>145</v>
      </c>
      <c r="G1258" s="157">
        <v>66</v>
      </c>
      <c r="H1258" s="157">
        <v>157</v>
      </c>
    </row>
    <row r="1259" spans="1:8" ht="15.75" customHeight="1">
      <c r="A1259" s="176" t="s">
        <v>691</v>
      </c>
      <c r="B1259" s="178" t="s">
        <v>501</v>
      </c>
      <c r="C1259" s="181">
        <v>8</v>
      </c>
      <c r="D1259" s="136" t="s">
        <v>688</v>
      </c>
      <c r="E1259" s="426">
        <v>100</v>
      </c>
      <c r="F1259" s="426">
        <v>192</v>
      </c>
      <c r="G1259" s="157">
        <v>108</v>
      </c>
      <c r="H1259" s="157">
        <v>206</v>
      </c>
    </row>
    <row r="1260" spans="1:8" ht="15.75" customHeight="1">
      <c r="A1260" s="176" t="s">
        <v>691</v>
      </c>
      <c r="B1260" s="178" t="s">
        <v>514</v>
      </c>
      <c r="C1260" s="181">
        <v>8</v>
      </c>
      <c r="D1260" s="136" t="s">
        <v>688</v>
      </c>
      <c r="E1260" s="426">
        <v>43</v>
      </c>
      <c r="F1260" s="426">
        <v>96</v>
      </c>
      <c r="G1260" s="157">
        <v>34</v>
      </c>
      <c r="H1260" s="157">
        <v>68</v>
      </c>
    </row>
    <row r="1261" spans="1:8" ht="15.75" customHeight="1">
      <c r="A1261" s="176" t="s">
        <v>691</v>
      </c>
      <c r="B1261" s="178" t="s">
        <v>516</v>
      </c>
      <c r="C1261" s="181">
        <v>8</v>
      </c>
      <c r="D1261" s="136" t="s">
        <v>688</v>
      </c>
      <c r="E1261" s="426">
        <v>1</v>
      </c>
      <c r="F1261" s="426">
        <v>2</v>
      </c>
      <c r="G1261" s="157">
        <v>1</v>
      </c>
      <c r="H1261" s="157">
        <v>2</v>
      </c>
    </row>
    <row r="1262" spans="1:8" ht="15.75" customHeight="1">
      <c r="A1262" s="176" t="s">
        <v>691</v>
      </c>
      <c r="B1262" s="178" t="s">
        <v>517</v>
      </c>
      <c r="C1262" s="181">
        <v>8</v>
      </c>
      <c r="D1262" s="136" t="s">
        <v>688</v>
      </c>
      <c r="E1262" s="426">
        <v>85</v>
      </c>
      <c r="F1262" s="426">
        <v>154</v>
      </c>
      <c r="G1262" s="157">
        <v>90</v>
      </c>
      <c r="H1262" s="157">
        <v>186</v>
      </c>
    </row>
    <row r="1263" spans="1:8" ht="15.75" customHeight="1">
      <c r="A1263" s="176" t="s">
        <v>691</v>
      </c>
      <c r="B1263" s="178" t="s">
        <v>518</v>
      </c>
      <c r="C1263" s="181">
        <v>8</v>
      </c>
      <c r="D1263" s="136" t="s">
        <v>688</v>
      </c>
      <c r="E1263" s="426">
        <v>109</v>
      </c>
      <c r="F1263" s="426">
        <v>238</v>
      </c>
      <c r="G1263" s="157">
        <v>127</v>
      </c>
      <c r="H1263" s="157">
        <v>302</v>
      </c>
    </row>
    <row r="1264" spans="1:8" ht="15.75" customHeight="1">
      <c r="A1264" s="176" t="s">
        <v>691</v>
      </c>
      <c r="B1264" s="178" t="s">
        <v>535</v>
      </c>
      <c r="C1264" s="181">
        <v>8</v>
      </c>
      <c r="D1264" s="136" t="s">
        <v>688</v>
      </c>
      <c r="E1264" s="426">
        <v>44</v>
      </c>
      <c r="F1264" s="426">
        <v>94</v>
      </c>
      <c r="G1264" s="157">
        <v>48</v>
      </c>
      <c r="H1264" s="157">
        <v>100</v>
      </c>
    </row>
    <row r="1265" spans="1:8" ht="15.75" customHeight="1">
      <c r="A1265" s="176" t="s">
        <v>691</v>
      </c>
      <c r="B1265" s="178" t="s">
        <v>543</v>
      </c>
      <c r="C1265" s="181">
        <v>8</v>
      </c>
      <c r="D1265" s="136" t="s">
        <v>688</v>
      </c>
      <c r="E1265" s="426">
        <v>87</v>
      </c>
      <c r="F1265" s="426">
        <v>147</v>
      </c>
      <c r="G1265" s="157">
        <v>87</v>
      </c>
      <c r="H1265" s="157">
        <v>172</v>
      </c>
    </row>
    <row r="1266" spans="1:8" ht="15.75" customHeight="1">
      <c r="A1266" s="176" t="s">
        <v>691</v>
      </c>
      <c r="B1266" s="178" t="s">
        <v>545</v>
      </c>
      <c r="C1266" s="181">
        <v>8</v>
      </c>
      <c r="D1266" s="136" t="s">
        <v>688</v>
      </c>
      <c r="E1266" s="426">
        <v>76</v>
      </c>
      <c r="F1266" s="426">
        <v>188</v>
      </c>
      <c r="G1266" s="157">
        <v>104</v>
      </c>
      <c r="H1266" s="157">
        <v>260</v>
      </c>
    </row>
    <row r="1267" spans="1:8" ht="15.75" customHeight="1">
      <c r="A1267" s="176" t="s">
        <v>691</v>
      </c>
      <c r="B1267" s="178" t="s">
        <v>546</v>
      </c>
      <c r="C1267" s="181">
        <v>8</v>
      </c>
      <c r="D1267" s="136" t="s">
        <v>688</v>
      </c>
      <c r="E1267" s="426">
        <v>76</v>
      </c>
      <c r="F1267" s="426">
        <v>165</v>
      </c>
      <c r="G1267" s="157">
        <v>78</v>
      </c>
      <c r="H1267" s="157">
        <v>161</v>
      </c>
    </row>
    <row r="1268" spans="1:8" ht="15.75" customHeight="1">
      <c r="A1268" s="176" t="s">
        <v>691</v>
      </c>
      <c r="B1268" s="178" t="s">
        <v>547</v>
      </c>
      <c r="C1268" s="181">
        <v>8</v>
      </c>
      <c r="D1268" s="136" t="s">
        <v>688</v>
      </c>
      <c r="E1268" s="426">
        <v>53</v>
      </c>
      <c r="F1268" s="426">
        <v>101</v>
      </c>
      <c r="G1268" s="157">
        <v>49</v>
      </c>
      <c r="H1268" s="157">
        <v>112</v>
      </c>
    </row>
    <row r="1269" spans="1:8" ht="15.75" customHeight="1">
      <c r="A1269" s="176" t="s">
        <v>691</v>
      </c>
      <c r="B1269" s="178" t="s">
        <v>548</v>
      </c>
      <c r="C1269" s="181">
        <v>8</v>
      </c>
      <c r="D1269" s="136" t="s">
        <v>688</v>
      </c>
      <c r="E1269" s="426">
        <v>66</v>
      </c>
      <c r="F1269" s="426">
        <v>249</v>
      </c>
      <c r="G1269" s="157">
        <v>74</v>
      </c>
      <c r="H1269" s="157">
        <v>311</v>
      </c>
    </row>
    <row r="1270" spans="1:8" ht="15.75" customHeight="1">
      <c r="A1270" s="176" t="s">
        <v>691</v>
      </c>
      <c r="B1270" s="178" t="s">
        <v>549</v>
      </c>
      <c r="C1270" s="181">
        <v>8</v>
      </c>
      <c r="D1270" s="136" t="s">
        <v>688</v>
      </c>
      <c r="E1270" s="426">
        <v>72</v>
      </c>
      <c r="F1270" s="426">
        <v>149</v>
      </c>
      <c r="G1270" s="157">
        <v>61</v>
      </c>
      <c r="H1270" s="157">
        <v>143</v>
      </c>
    </row>
    <row r="1271" spans="1:8" ht="15.75" customHeight="1">
      <c r="A1271" s="176" t="s">
        <v>691</v>
      </c>
      <c r="B1271" s="178" t="s">
        <v>553</v>
      </c>
      <c r="C1271" s="181">
        <v>8</v>
      </c>
      <c r="D1271" s="136" t="s">
        <v>688</v>
      </c>
      <c r="E1271" s="426">
        <v>54</v>
      </c>
      <c r="F1271" s="426">
        <v>124</v>
      </c>
      <c r="G1271" s="157">
        <v>58</v>
      </c>
      <c r="H1271" s="157">
        <v>134</v>
      </c>
    </row>
    <row r="1272" spans="1:8" ht="15.75" customHeight="1">
      <c r="A1272" s="176" t="s">
        <v>691</v>
      </c>
      <c r="B1272" s="178" t="s">
        <v>555</v>
      </c>
      <c r="C1272" s="181">
        <v>8</v>
      </c>
      <c r="D1272" s="136" t="s">
        <v>688</v>
      </c>
      <c r="E1272" s="426">
        <v>65</v>
      </c>
      <c r="F1272" s="426">
        <v>154</v>
      </c>
      <c r="G1272" s="157">
        <v>69</v>
      </c>
      <c r="H1272" s="157">
        <v>173</v>
      </c>
    </row>
    <row r="1273" spans="1:8" ht="15.75" customHeight="1">
      <c r="A1273" s="176" t="s">
        <v>691</v>
      </c>
      <c r="B1273" s="178" t="s">
        <v>556</v>
      </c>
      <c r="C1273" s="181">
        <v>8</v>
      </c>
      <c r="D1273" s="136" t="s">
        <v>688</v>
      </c>
      <c r="E1273" s="426">
        <v>60</v>
      </c>
      <c r="F1273" s="426">
        <v>118</v>
      </c>
      <c r="G1273" s="157">
        <v>50</v>
      </c>
      <c r="H1273" s="157">
        <v>106</v>
      </c>
    </row>
    <row r="1274" spans="1:8" ht="15.75" customHeight="1">
      <c r="A1274" s="176" t="s">
        <v>692</v>
      </c>
      <c r="B1274" s="178" t="s">
        <v>500</v>
      </c>
      <c r="C1274" s="181">
        <v>8</v>
      </c>
      <c r="D1274" s="136" t="s">
        <v>688</v>
      </c>
      <c r="E1274" s="429" t="s">
        <v>520</v>
      </c>
      <c r="F1274" s="429" t="s">
        <v>7</v>
      </c>
      <c r="G1274" s="159">
        <v>4</v>
      </c>
      <c r="H1274" s="159">
        <v>8</v>
      </c>
    </row>
    <row r="1275" spans="1:8" ht="15.75" customHeight="1">
      <c r="A1275" s="176" t="s">
        <v>692</v>
      </c>
      <c r="B1275" s="178" t="s">
        <v>501</v>
      </c>
      <c r="C1275" s="181">
        <v>8</v>
      </c>
      <c r="D1275" s="136" t="s">
        <v>688</v>
      </c>
      <c r="E1275" s="426">
        <v>7</v>
      </c>
      <c r="F1275" s="426">
        <v>12</v>
      </c>
      <c r="G1275" s="159">
        <v>7</v>
      </c>
      <c r="H1275" s="159">
        <v>10</v>
      </c>
    </row>
    <row r="1276" spans="1:8" ht="15.75" customHeight="1" thickBot="1">
      <c r="A1276" s="177" t="s">
        <v>692</v>
      </c>
      <c r="B1276" s="179" t="s">
        <v>514</v>
      </c>
      <c r="C1276" s="182">
        <v>8</v>
      </c>
      <c r="D1276" s="172" t="s">
        <v>688</v>
      </c>
      <c r="E1276" s="428">
        <v>2</v>
      </c>
      <c r="F1276" s="428">
        <v>6</v>
      </c>
      <c r="G1276" s="170">
        <v>3</v>
      </c>
      <c r="H1276" s="170">
        <v>8</v>
      </c>
    </row>
    <row r="1277" spans="1:8" ht="15.75" customHeight="1">
      <c r="A1277" s="176" t="s">
        <v>692</v>
      </c>
      <c r="B1277" s="178" t="s">
        <v>516</v>
      </c>
      <c r="C1277" s="181">
        <v>8</v>
      </c>
      <c r="D1277" s="136" t="s">
        <v>688</v>
      </c>
      <c r="E1277" s="429" t="s">
        <v>520</v>
      </c>
      <c r="F1277" s="429" t="s">
        <v>7</v>
      </c>
      <c r="G1277" s="157" t="s">
        <v>7</v>
      </c>
      <c r="H1277" s="157" t="s">
        <v>7</v>
      </c>
    </row>
    <row r="1278" spans="1:8" ht="15.75" customHeight="1">
      <c r="A1278" s="176" t="s">
        <v>692</v>
      </c>
      <c r="B1278" s="178" t="s">
        <v>517</v>
      </c>
      <c r="C1278" s="181">
        <v>8</v>
      </c>
      <c r="D1278" s="136" t="s">
        <v>688</v>
      </c>
      <c r="E1278" s="426">
        <v>2</v>
      </c>
      <c r="F1278" s="426">
        <v>3</v>
      </c>
      <c r="G1278" s="157">
        <v>3</v>
      </c>
      <c r="H1278" s="157">
        <v>4</v>
      </c>
    </row>
    <row r="1279" spans="1:8" ht="15.75" customHeight="1">
      <c r="A1279" s="176" t="s">
        <v>692</v>
      </c>
      <c r="B1279" s="178" t="s">
        <v>518</v>
      </c>
      <c r="C1279" s="181">
        <v>8</v>
      </c>
      <c r="D1279" s="136" t="s">
        <v>688</v>
      </c>
      <c r="E1279" s="426">
        <v>9</v>
      </c>
      <c r="F1279" s="426">
        <v>16</v>
      </c>
      <c r="G1279" s="157">
        <v>9</v>
      </c>
      <c r="H1279" s="157">
        <v>17</v>
      </c>
    </row>
    <row r="1280" spans="1:8" ht="15.75" customHeight="1">
      <c r="A1280" s="176" t="s">
        <v>693</v>
      </c>
      <c r="B1280" s="178" t="s">
        <v>500</v>
      </c>
      <c r="C1280" s="181">
        <v>8</v>
      </c>
      <c r="D1280" s="136" t="s">
        <v>688</v>
      </c>
      <c r="E1280" s="426">
        <v>31</v>
      </c>
      <c r="F1280" s="426">
        <v>63</v>
      </c>
      <c r="G1280" s="157">
        <v>37</v>
      </c>
      <c r="H1280" s="157">
        <v>76</v>
      </c>
    </row>
    <row r="1281" spans="1:8" ht="15.75" customHeight="1">
      <c r="A1281" s="176" t="s">
        <v>693</v>
      </c>
      <c r="B1281" s="178" t="s">
        <v>501</v>
      </c>
      <c r="C1281" s="181">
        <v>8</v>
      </c>
      <c r="D1281" s="136" t="s">
        <v>688</v>
      </c>
      <c r="E1281" s="426">
        <v>38</v>
      </c>
      <c r="F1281" s="426">
        <v>67</v>
      </c>
      <c r="G1281" s="157">
        <v>39</v>
      </c>
      <c r="H1281" s="157">
        <v>70</v>
      </c>
    </row>
    <row r="1282" spans="1:8" ht="15.75" customHeight="1">
      <c r="A1282" s="176" t="s">
        <v>693</v>
      </c>
      <c r="B1282" s="178" t="s">
        <v>514</v>
      </c>
      <c r="C1282" s="181">
        <v>8</v>
      </c>
      <c r="D1282" s="136" t="s">
        <v>688</v>
      </c>
      <c r="E1282" s="426">
        <v>70</v>
      </c>
      <c r="F1282" s="426">
        <v>124</v>
      </c>
      <c r="G1282" s="157">
        <v>73</v>
      </c>
      <c r="H1282" s="157">
        <v>143</v>
      </c>
    </row>
    <row r="1283" spans="1:8" ht="15.75" customHeight="1">
      <c r="A1283" s="176" t="s">
        <v>693</v>
      </c>
      <c r="B1283" s="178" t="s">
        <v>516</v>
      </c>
      <c r="C1283" s="181">
        <v>8</v>
      </c>
      <c r="D1283" s="136" t="s">
        <v>688</v>
      </c>
      <c r="E1283" s="426">
        <v>46</v>
      </c>
      <c r="F1283" s="426">
        <v>116</v>
      </c>
      <c r="G1283" s="157">
        <v>48</v>
      </c>
      <c r="H1283" s="157">
        <v>123</v>
      </c>
    </row>
    <row r="1284" spans="1:8" ht="15.75" customHeight="1">
      <c r="A1284" s="176" t="s">
        <v>694</v>
      </c>
      <c r="B1284" s="178" t="s">
        <v>500</v>
      </c>
      <c r="C1284" s="181">
        <v>8</v>
      </c>
      <c r="D1284" s="136" t="s">
        <v>688</v>
      </c>
      <c r="E1284" s="426">
        <v>31</v>
      </c>
      <c r="F1284" s="426">
        <v>52</v>
      </c>
      <c r="G1284" s="157">
        <v>32</v>
      </c>
      <c r="H1284" s="157">
        <v>60</v>
      </c>
    </row>
    <row r="1285" spans="1:8" ht="15.75" customHeight="1">
      <c r="A1285" s="176" t="s">
        <v>694</v>
      </c>
      <c r="B1285" s="178" t="s">
        <v>501</v>
      </c>
      <c r="C1285" s="181">
        <v>8</v>
      </c>
      <c r="D1285" s="136" t="s">
        <v>688</v>
      </c>
      <c r="E1285" s="426">
        <v>61</v>
      </c>
      <c r="F1285" s="426">
        <v>138</v>
      </c>
      <c r="G1285" s="157">
        <v>63</v>
      </c>
      <c r="H1285" s="157">
        <v>136</v>
      </c>
    </row>
    <row r="1286" spans="1:8" ht="15.75" customHeight="1">
      <c r="A1286" s="176" t="s">
        <v>694</v>
      </c>
      <c r="B1286" s="178" t="s">
        <v>514</v>
      </c>
      <c r="C1286" s="181">
        <v>8</v>
      </c>
      <c r="D1286" s="136" t="s">
        <v>688</v>
      </c>
      <c r="E1286" s="426">
        <v>32</v>
      </c>
      <c r="F1286" s="426">
        <v>70</v>
      </c>
      <c r="G1286" s="157">
        <v>34</v>
      </c>
      <c r="H1286" s="157">
        <v>81</v>
      </c>
    </row>
    <row r="1287" spans="1:8" ht="15.75" customHeight="1">
      <c r="A1287" s="176" t="s">
        <v>694</v>
      </c>
      <c r="B1287" s="178" t="s">
        <v>516</v>
      </c>
      <c r="C1287" s="181">
        <v>8</v>
      </c>
      <c r="D1287" s="136" t="s">
        <v>688</v>
      </c>
      <c r="E1287" s="426">
        <v>80</v>
      </c>
      <c r="F1287" s="426">
        <v>175</v>
      </c>
      <c r="G1287" s="157">
        <v>86</v>
      </c>
      <c r="H1287" s="157">
        <v>194</v>
      </c>
    </row>
    <row r="1288" spans="1:8" ht="15.75" customHeight="1">
      <c r="A1288" s="176" t="s">
        <v>695</v>
      </c>
      <c r="B1288" s="178" t="s">
        <v>500</v>
      </c>
      <c r="C1288" s="181">
        <v>8</v>
      </c>
      <c r="D1288" s="136" t="s">
        <v>688</v>
      </c>
      <c r="E1288" s="426">
        <v>32</v>
      </c>
      <c r="F1288" s="426">
        <v>63</v>
      </c>
      <c r="G1288" s="157">
        <v>30</v>
      </c>
      <c r="H1288" s="157">
        <v>68</v>
      </c>
    </row>
    <row r="1289" spans="1:8" ht="15.75" customHeight="1">
      <c r="A1289" s="176" t="s">
        <v>695</v>
      </c>
      <c r="B1289" s="178" t="s">
        <v>501</v>
      </c>
      <c r="C1289" s="181">
        <v>8</v>
      </c>
      <c r="D1289" s="136" t="s">
        <v>688</v>
      </c>
      <c r="E1289" s="426">
        <v>37</v>
      </c>
      <c r="F1289" s="426">
        <v>85</v>
      </c>
      <c r="G1289" s="157">
        <v>41</v>
      </c>
      <c r="H1289" s="157">
        <v>102</v>
      </c>
    </row>
    <row r="1290" spans="1:8" ht="15.75" customHeight="1">
      <c r="A1290" s="176" t="s">
        <v>695</v>
      </c>
      <c r="B1290" s="178" t="s">
        <v>514</v>
      </c>
      <c r="C1290" s="181">
        <v>8</v>
      </c>
      <c r="D1290" s="136" t="s">
        <v>688</v>
      </c>
      <c r="E1290" s="426">
        <v>136</v>
      </c>
      <c r="F1290" s="426">
        <v>252</v>
      </c>
      <c r="G1290" s="157">
        <v>126</v>
      </c>
      <c r="H1290" s="157">
        <v>251</v>
      </c>
    </row>
    <row r="1291" spans="1:8" ht="15.75" customHeight="1">
      <c r="A1291" s="176" t="s">
        <v>695</v>
      </c>
      <c r="B1291" s="178" t="s">
        <v>516</v>
      </c>
      <c r="C1291" s="181">
        <v>8</v>
      </c>
      <c r="D1291" s="136" t="s">
        <v>688</v>
      </c>
      <c r="E1291" s="426">
        <v>199</v>
      </c>
      <c r="F1291" s="426">
        <v>323</v>
      </c>
      <c r="G1291" s="157">
        <v>196</v>
      </c>
      <c r="H1291" s="157">
        <v>330</v>
      </c>
    </row>
    <row r="1292" spans="1:8" ht="15.75" customHeight="1">
      <c r="A1292" s="176" t="s">
        <v>695</v>
      </c>
      <c r="B1292" s="178" t="s">
        <v>517</v>
      </c>
      <c r="C1292" s="181">
        <v>8</v>
      </c>
      <c r="D1292" s="136" t="s">
        <v>688</v>
      </c>
      <c r="E1292" s="426">
        <v>122</v>
      </c>
      <c r="F1292" s="426">
        <v>195</v>
      </c>
      <c r="G1292" s="157">
        <v>108</v>
      </c>
      <c r="H1292" s="157">
        <v>188</v>
      </c>
    </row>
    <row r="1293" spans="1:8" ht="15.75" customHeight="1">
      <c r="A1293" s="176" t="s">
        <v>696</v>
      </c>
      <c r="B1293" s="178" t="s">
        <v>500</v>
      </c>
      <c r="C1293" s="181">
        <v>8</v>
      </c>
      <c r="D1293" s="136" t="s">
        <v>688</v>
      </c>
      <c r="E1293" s="426">
        <v>20</v>
      </c>
      <c r="F1293" s="426">
        <v>35</v>
      </c>
      <c r="G1293" s="157">
        <v>17</v>
      </c>
      <c r="H1293" s="157">
        <v>34</v>
      </c>
    </row>
    <row r="1294" spans="1:8" ht="15.75" customHeight="1">
      <c r="A1294" s="176" t="s">
        <v>696</v>
      </c>
      <c r="B1294" s="178" t="s">
        <v>501</v>
      </c>
      <c r="C1294" s="181">
        <v>8</v>
      </c>
      <c r="D1294" s="136" t="s">
        <v>688</v>
      </c>
      <c r="E1294" s="426">
        <v>32</v>
      </c>
      <c r="F1294" s="426">
        <v>60</v>
      </c>
      <c r="G1294" s="157">
        <v>34</v>
      </c>
      <c r="H1294" s="157">
        <v>72</v>
      </c>
    </row>
    <row r="1295" spans="1:8" ht="15.75" customHeight="1">
      <c r="A1295" s="176" t="s">
        <v>696</v>
      </c>
      <c r="B1295" s="178" t="s">
        <v>514</v>
      </c>
      <c r="C1295" s="181">
        <v>8</v>
      </c>
      <c r="D1295" s="136" t="s">
        <v>688</v>
      </c>
      <c r="E1295" s="426">
        <v>95</v>
      </c>
      <c r="F1295" s="426">
        <v>198</v>
      </c>
      <c r="G1295" s="157">
        <v>90</v>
      </c>
      <c r="H1295" s="157">
        <v>175</v>
      </c>
    </row>
    <row r="1296" spans="1:8" ht="15.75" customHeight="1">
      <c r="A1296" s="176" t="s">
        <v>696</v>
      </c>
      <c r="B1296" s="178" t="s">
        <v>516</v>
      </c>
      <c r="C1296" s="181">
        <v>8</v>
      </c>
      <c r="D1296" s="136" t="s">
        <v>688</v>
      </c>
      <c r="E1296" s="426">
        <v>98</v>
      </c>
      <c r="F1296" s="426">
        <v>211</v>
      </c>
      <c r="G1296" s="157">
        <v>102</v>
      </c>
      <c r="H1296" s="157">
        <v>238</v>
      </c>
    </row>
    <row r="1297" spans="1:8" ht="15.75" customHeight="1">
      <c r="A1297" s="176" t="s">
        <v>696</v>
      </c>
      <c r="B1297" s="178" t="s">
        <v>517</v>
      </c>
      <c r="C1297" s="181">
        <v>8</v>
      </c>
      <c r="D1297" s="136" t="s">
        <v>688</v>
      </c>
      <c r="E1297" s="426">
        <v>190</v>
      </c>
      <c r="F1297" s="426">
        <v>391</v>
      </c>
      <c r="G1297" s="157">
        <v>210</v>
      </c>
      <c r="H1297" s="157">
        <v>419</v>
      </c>
    </row>
    <row r="1298" spans="1:8" ht="15.75" customHeight="1">
      <c r="A1298" s="176" t="s">
        <v>696</v>
      </c>
      <c r="B1298" s="178" t="s">
        <v>518</v>
      </c>
      <c r="C1298" s="181">
        <v>8</v>
      </c>
      <c r="D1298" s="136" t="s">
        <v>688</v>
      </c>
      <c r="E1298" s="426">
        <v>164</v>
      </c>
      <c r="F1298" s="426">
        <v>326</v>
      </c>
      <c r="G1298" s="157">
        <v>157</v>
      </c>
      <c r="H1298" s="157">
        <v>316</v>
      </c>
    </row>
    <row r="1299" spans="1:8" ht="15.75" customHeight="1">
      <c r="A1299" s="176" t="s">
        <v>696</v>
      </c>
      <c r="B1299" s="178" t="s">
        <v>535</v>
      </c>
      <c r="C1299" s="181">
        <v>8</v>
      </c>
      <c r="D1299" s="136" t="s">
        <v>688</v>
      </c>
      <c r="E1299" s="426">
        <v>126</v>
      </c>
      <c r="F1299" s="426">
        <v>211</v>
      </c>
      <c r="G1299" s="159">
        <v>78</v>
      </c>
      <c r="H1299" s="159">
        <v>134</v>
      </c>
    </row>
    <row r="1300" spans="1:8" ht="15.75" customHeight="1">
      <c r="A1300" s="176" t="s">
        <v>697</v>
      </c>
      <c r="B1300" s="178" t="s">
        <v>516</v>
      </c>
      <c r="C1300" s="181">
        <v>8</v>
      </c>
      <c r="D1300" s="136" t="s">
        <v>688</v>
      </c>
      <c r="E1300" s="426">
        <v>33</v>
      </c>
      <c r="F1300" s="426">
        <v>73</v>
      </c>
      <c r="G1300" s="159">
        <v>34</v>
      </c>
      <c r="H1300" s="159">
        <v>75</v>
      </c>
    </row>
    <row r="1301" spans="1:8" ht="15.75" customHeight="1">
      <c r="A1301" s="176" t="s">
        <v>697</v>
      </c>
      <c r="B1301" s="178" t="s">
        <v>517</v>
      </c>
      <c r="C1301" s="181">
        <v>8</v>
      </c>
      <c r="D1301" s="136" t="s">
        <v>688</v>
      </c>
      <c r="E1301" s="426">
        <v>73</v>
      </c>
      <c r="F1301" s="426">
        <v>167</v>
      </c>
      <c r="G1301" s="157">
        <v>80</v>
      </c>
      <c r="H1301" s="157">
        <v>177</v>
      </c>
    </row>
    <row r="1302" spans="1:8" ht="15.75" customHeight="1">
      <c r="A1302" s="176" t="s">
        <v>697</v>
      </c>
      <c r="B1302" s="178" t="s">
        <v>518</v>
      </c>
      <c r="C1302" s="181">
        <v>8</v>
      </c>
      <c r="D1302" s="136" t="s">
        <v>688</v>
      </c>
      <c r="E1302" s="426">
        <v>2</v>
      </c>
      <c r="F1302" s="426">
        <v>4</v>
      </c>
      <c r="G1302" s="157">
        <v>2</v>
      </c>
      <c r="H1302" s="157">
        <v>4</v>
      </c>
    </row>
    <row r="1303" spans="1:8" ht="15.75" customHeight="1">
      <c r="A1303" s="176" t="s">
        <v>697</v>
      </c>
      <c r="B1303" s="178" t="s">
        <v>535</v>
      </c>
      <c r="C1303" s="181">
        <v>8</v>
      </c>
      <c r="D1303" s="136" t="s">
        <v>688</v>
      </c>
      <c r="E1303" s="426">
        <v>70</v>
      </c>
      <c r="F1303" s="426">
        <v>157</v>
      </c>
      <c r="G1303" s="157">
        <v>71</v>
      </c>
      <c r="H1303" s="157">
        <v>180</v>
      </c>
    </row>
    <row r="1304" spans="1:8" ht="15.75" customHeight="1">
      <c r="A1304" s="176" t="s">
        <v>698</v>
      </c>
      <c r="B1304" s="178" t="s">
        <v>518</v>
      </c>
      <c r="C1304" s="181">
        <v>8</v>
      </c>
      <c r="D1304" s="136" t="s">
        <v>688</v>
      </c>
      <c r="E1304" s="426">
        <v>128</v>
      </c>
      <c r="F1304" s="426">
        <v>250</v>
      </c>
      <c r="G1304" s="157">
        <v>135</v>
      </c>
      <c r="H1304" s="157">
        <v>277</v>
      </c>
    </row>
    <row r="1305" spans="1:8" s="156" customFormat="1" ht="15.75" customHeight="1">
      <c r="A1305" s="176" t="s">
        <v>698</v>
      </c>
      <c r="B1305" s="178" t="s">
        <v>535</v>
      </c>
      <c r="C1305" s="181">
        <v>8</v>
      </c>
      <c r="D1305" s="136" t="s">
        <v>688</v>
      </c>
      <c r="E1305" s="426">
        <v>104</v>
      </c>
      <c r="F1305" s="426">
        <v>190</v>
      </c>
      <c r="G1305" s="157">
        <v>96</v>
      </c>
      <c r="H1305" s="157">
        <v>187</v>
      </c>
    </row>
    <row r="1306" spans="1:8" ht="15.75" customHeight="1">
      <c r="A1306" s="176" t="s">
        <v>699</v>
      </c>
      <c r="B1306" s="178" t="s">
        <v>535</v>
      </c>
      <c r="C1306" s="181">
        <v>8</v>
      </c>
      <c r="D1306" s="136" t="s">
        <v>688</v>
      </c>
      <c r="E1306" s="426">
        <v>10</v>
      </c>
      <c r="F1306" s="426">
        <v>25</v>
      </c>
      <c r="G1306" s="157">
        <v>11</v>
      </c>
      <c r="H1306" s="157">
        <v>28</v>
      </c>
    </row>
    <row r="1307" spans="1:8" ht="15.75" customHeight="1">
      <c r="A1307" s="176" t="s">
        <v>700</v>
      </c>
      <c r="B1307" s="178" t="s">
        <v>496</v>
      </c>
      <c r="C1307" s="181">
        <v>8</v>
      </c>
      <c r="D1307" s="136" t="s">
        <v>688</v>
      </c>
      <c r="E1307" s="426">
        <v>95</v>
      </c>
      <c r="F1307" s="426">
        <v>234</v>
      </c>
      <c r="G1307" s="157">
        <v>92</v>
      </c>
      <c r="H1307" s="157">
        <v>232</v>
      </c>
    </row>
    <row r="1308" spans="1:8" ht="15.75" customHeight="1">
      <c r="A1308" s="176" t="s">
        <v>700</v>
      </c>
      <c r="B1308" s="178" t="s">
        <v>498</v>
      </c>
      <c r="C1308" s="181">
        <v>8</v>
      </c>
      <c r="D1308" s="136" t="s">
        <v>688</v>
      </c>
      <c r="E1308" s="426">
        <v>132</v>
      </c>
      <c r="F1308" s="426">
        <v>315</v>
      </c>
      <c r="G1308" s="157">
        <v>116</v>
      </c>
      <c r="H1308" s="157">
        <v>280</v>
      </c>
    </row>
    <row r="1309" spans="1:8" ht="15.75" customHeight="1">
      <c r="A1309" s="176" t="s">
        <v>700</v>
      </c>
      <c r="B1309" s="178" t="s">
        <v>499</v>
      </c>
      <c r="C1309" s="181">
        <v>8</v>
      </c>
      <c r="D1309" s="136" t="s">
        <v>688</v>
      </c>
      <c r="E1309" s="426">
        <v>56</v>
      </c>
      <c r="F1309" s="426">
        <v>112</v>
      </c>
      <c r="G1309" s="157">
        <v>52</v>
      </c>
      <c r="H1309" s="157">
        <v>111</v>
      </c>
    </row>
    <row r="1310" spans="1:8" ht="15.75" customHeight="1">
      <c r="A1310" s="176" t="s">
        <v>700</v>
      </c>
      <c r="B1310" s="178" t="s">
        <v>500</v>
      </c>
      <c r="C1310" s="181">
        <v>8</v>
      </c>
      <c r="D1310" s="136" t="s">
        <v>688</v>
      </c>
      <c r="E1310" s="426">
        <v>65</v>
      </c>
      <c r="F1310" s="426">
        <v>155</v>
      </c>
      <c r="G1310" s="157">
        <v>60</v>
      </c>
      <c r="H1310" s="157">
        <v>153</v>
      </c>
    </row>
    <row r="1311" spans="1:8" ht="15.75" customHeight="1">
      <c r="A1311" s="176" t="s">
        <v>700</v>
      </c>
      <c r="B1311" s="178" t="s">
        <v>501</v>
      </c>
      <c r="C1311" s="181">
        <v>8</v>
      </c>
      <c r="D1311" s="136" t="s">
        <v>688</v>
      </c>
      <c r="E1311" s="426">
        <v>144</v>
      </c>
      <c r="F1311" s="426">
        <v>351</v>
      </c>
      <c r="G1311" s="157">
        <v>133</v>
      </c>
      <c r="H1311" s="157">
        <v>356</v>
      </c>
    </row>
    <row r="1312" spans="1:8" ht="15.75" customHeight="1">
      <c r="A1312" s="176" t="s">
        <v>700</v>
      </c>
      <c r="B1312" s="178" t="s">
        <v>514</v>
      </c>
      <c r="C1312" s="181">
        <v>8</v>
      </c>
      <c r="D1312" s="136" t="s">
        <v>688</v>
      </c>
      <c r="E1312" s="426">
        <v>115</v>
      </c>
      <c r="F1312" s="426">
        <v>290</v>
      </c>
      <c r="G1312" s="157">
        <v>96</v>
      </c>
      <c r="H1312" s="157">
        <v>256</v>
      </c>
    </row>
    <row r="1313" spans="1:8" ht="15.75" customHeight="1">
      <c r="A1313" s="176" t="s">
        <v>701</v>
      </c>
      <c r="B1313" s="178" t="s">
        <v>543</v>
      </c>
      <c r="C1313" s="181">
        <v>8</v>
      </c>
      <c r="D1313" s="136" t="s">
        <v>688</v>
      </c>
      <c r="E1313" s="426">
        <v>28</v>
      </c>
      <c r="F1313" s="426">
        <v>75</v>
      </c>
      <c r="G1313" s="157">
        <v>19</v>
      </c>
      <c r="H1313" s="157">
        <v>57</v>
      </c>
    </row>
    <row r="1314" spans="1:8" ht="15.75" customHeight="1">
      <c r="A1314" s="176" t="s">
        <v>701</v>
      </c>
      <c r="B1314" s="178" t="s">
        <v>545</v>
      </c>
      <c r="C1314" s="181">
        <v>8</v>
      </c>
      <c r="D1314" s="136" t="s">
        <v>688</v>
      </c>
      <c r="E1314" s="426">
        <v>50</v>
      </c>
      <c r="F1314" s="426">
        <v>116</v>
      </c>
      <c r="G1314" s="157">
        <v>54</v>
      </c>
      <c r="H1314" s="157">
        <v>139</v>
      </c>
    </row>
    <row r="1315" spans="1:8" ht="15.75" customHeight="1">
      <c r="A1315" s="176" t="s">
        <v>701</v>
      </c>
      <c r="B1315" s="178" t="s">
        <v>546</v>
      </c>
      <c r="C1315" s="181">
        <v>8</v>
      </c>
      <c r="D1315" s="136" t="s">
        <v>688</v>
      </c>
      <c r="E1315" s="426">
        <v>41</v>
      </c>
      <c r="F1315" s="426">
        <v>101</v>
      </c>
      <c r="G1315" s="157">
        <v>43</v>
      </c>
      <c r="H1315" s="157">
        <v>127</v>
      </c>
    </row>
    <row r="1316" spans="1:8" ht="15.75" customHeight="1">
      <c r="A1316" s="176" t="s">
        <v>701</v>
      </c>
      <c r="B1316" s="178" t="s">
        <v>547</v>
      </c>
      <c r="C1316" s="181">
        <v>8</v>
      </c>
      <c r="D1316" s="136" t="s">
        <v>688</v>
      </c>
      <c r="E1316" s="426">
        <v>50</v>
      </c>
      <c r="F1316" s="426">
        <v>107</v>
      </c>
      <c r="G1316" s="159">
        <v>56</v>
      </c>
      <c r="H1316" s="159">
        <v>104</v>
      </c>
    </row>
    <row r="1317" spans="1:8" ht="15.75" customHeight="1">
      <c r="A1317" s="176" t="s">
        <v>701</v>
      </c>
      <c r="B1317" s="178" t="s">
        <v>548</v>
      </c>
      <c r="C1317" s="181">
        <v>8</v>
      </c>
      <c r="D1317" s="136" t="s">
        <v>688</v>
      </c>
      <c r="E1317" s="426">
        <v>60</v>
      </c>
      <c r="F1317" s="426">
        <v>138</v>
      </c>
      <c r="G1317" s="157">
        <v>56</v>
      </c>
      <c r="H1317" s="157">
        <v>142</v>
      </c>
    </row>
    <row r="1318" spans="1:8" ht="15.75" customHeight="1">
      <c r="A1318" s="176" t="s">
        <v>701</v>
      </c>
      <c r="B1318" s="178" t="s">
        <v>549</v>
      </c>
      <c r="C1318" s="181">
        <v>8</v>
      </c>
      <c r="D1318" s="136" t="s">
        <v>688</v>
      </c>
      <c r="E1318" s="426">
        <v>38</v>
      </c>
      <c r="F1318" s="426">
        <v>74</v>
      </c>
      <c r="G1318" s="157">
        <v>34</v>
      </c>
      <c r="H1318" s="157">
        <v>67</v>
      </c>
    </row>
    <row r="1319" spans="1:8" ht="15.75" customHeight="1">
      <c r="A1319" s="176" t="s">
        <v>701</v>
      </c>
      <c r="B1319" s="178" t="s">
        <v>553</v>
      </c>
      <c r="C1319" s="181">
        <v>8</v>
      </c>
      <c r="D1319" s="136" t="s">
        <v>688</v>
      </c>
      <c r="E1319" s="426">
        <v>3</v>
      </c>
      <c r="F1319" s="426">
        <v>67</v>
      </c>
      <c r="G1319" s="157">
        <v>1</v>
      </c>
      <c r="H1319" s="157">
        <v>5</v>
      </c>
    </row>
    <row r="1320" spans="1:8" ht="15.75" customHeight="1">
      <c r="A1320" s="176" t="s">
        <v>701</v>
      </c>
      <c r="B1320" s="178" t="s">
        <v>555</v>
      </c>
      <c r="C1320" s="181">
        <v>8</v>
      </c>
      <c r="D1320" s="136" t="s">
        <v>688</v>
      </c>
      <c r="E1320" s="426">
        <v>2</v>
      </c>
      <c r="F1320" s="426">
        <v>5</v>
      </c>
      <c r="G1320" s="157">
        <v>2</v>
      </c>
      <c r="H1320" s="157">
        <v>5</v>
      </c>
    </row>
    <row r="1321" spans="1:8" ht="15.75" customHeight="1">
      <c r="A1321" s="176" t="s">
        <v>701</v>
      </c>
      <c r="B1321" s="178" t="s">
        <v>556</v>
      </c>
      <c r="C1321" s="181">
        <v>8</v>
      </c>
      <c r="D1321" s="136" t="s">
        <v>688</v>
      </c>
      <c r="E1321" s="426">
        <v>8</v>
      </c>
      <c r="F1321" s="426">
        <v>18</v>
      </c>
      <c r="G1321" s="157">
        <v>17</v>
      </c>
      <c r="H1321" s="157">
        <v>40</v>
      </c>
    </row>
    <row r="1322" spans="1:8" ht="15.75" customHeight="1">
      <c r="A1322" s="176" t="s">
        <v>701</v>
      </c>
      <c r="B1322" s="178" t="s">
        <v>557</v>
      </c>
      <c r="C1322" s="181">
        <v>8</v>
      </c>
      <c r="D1322" s="136" t="s">
        <v>688</v>
      </c>
      <c r="E1322" s="429" t="s">
        <v>520</v>
      </c>
      <c r="F1322" s="429" t="s">
        <v>7</v>
      </c>
      <c r="G1322" s="157" t="s">
        <v>7</v>
      </c>
      <c r="H1322" s="157" t="s">
        <v>7</v>
      </c>
    </row>
    <row r="1323" spans="1:8" ht="15.75" customHeight="1">
      <c r="A1323" s="176" t="s">
        <v>701</v>
      </c>
      <c r="B1323" s="178" t="s">
        <v>558</v>
      </c>
      <c r="C1323" s="181">
        <v>8</v>
      </c>
      <c r="D1323" s="136" t="s">
        <v>688</v>
      </c>
      <c r="E1323" s="426">
        <v>12</v>
      </c>
      <c r="F1323" s="426">
        <v>24</v>
      </c>
      <c r="G1323" s="157">
        <v>8</v>
      </c>
      <c r="H1323" s="157">
        <v>18</v>
      </c>
    </row>
    <row r="1324" spans="1:8" ht="15.75" customHeight="1">
      <c r="A1324" s="176" t="s">
        <v>701</v>
      </c>
      <c r="B1324" s="178" t="s">
        <v>559</v>
      </c>
      <c r="C1324" s="181">
        <v>8</v>
      </c>
      <c r="D1324" s="136" t="s">
        <v>688</v>
      </c>
      <c r="E1324" s="426">
        <v>52</v>
      </c>
      <c r="F1324" s="426">
        <v>84</v>
      </c>
      <c r="G1324" s="157">
        <v>51</v>
      </c>
      <c r="H1324" s="157">
        <v>83</v>
      </c>
    </row>
    <row r="1325" spans="1:8" ht="15.75" customHeight="1">
      <c r="A1325" s="176" t="s">
        <v>701</v>
      </c>
      <c r="B1325" s="178" t="s">
        <v>560</v>
      </c>
      <c r="C1325" s="181">
        <v>8</v>
      </c>
      <c r="D1325" s="136" t="s">
        <v>688</v>
      </c>
      <c r="E1325" s="426">
        <v>78</v>
      </c>
      <c r="F1325" s="426">
        <v>211</v>
      </c>
      <c r="G1325" s="157">
        <v>68</v>
      </c>
      <c r="H1325" s="157">
        <v>186</v>
      </c>
    </row>
    <row r="1326" spans="1:8" ht="15.75" customHeight="1">
      <c r="A1326" s="176" t="s">
        <v>701</v>
      </c>
      <c r="B1326" s="178" t="s">
        <v>561</v>
      </c>
      <c r="C1326" s="181">
        <v>8</v>
      </c>
      <c r="D1326" s="136" t="s">
        <v>688</v>
      </c>
      <c r="E1326" s="426">
        <v>54</v>
      </c>
      <c r="F1326" s="426">
        <v>125</v>
      </c>
      <c r="G1326" s="157">
        <v>50</v>
      </c>
      <c r="H1326" s="157">
        <v>123</v>
      </c>
    </row>
    <row r="1327" spans="1:8" ht="15.75" customHeight="1" thickBot="1">
      <c r="A1327" s="177" t="s">
        <v>701</v>
      </c>
      <c r="B1327" s="179" t="s">
        <v>562</v>
      </c>
      <c r="C1327" s="182">
        <v>8</v>
      </c>
      <c r="D1327" s="172" t="s">
        <v>688</v>
      </c>
      <c r="E1327" s="428">
        <v>340</v>
      </c>
      <c r="F1327" s="428">
        <v>755</v>
      </c>
      <c r="G1327" s="170">
        <v>297</v>
      </c>
      <c r="H1327" s="170">
        <v>710</v>
      </c>
    </row>
    <row r="1328" spans="1:8" ht="15.75" customHeight="1">
      <c r="A1328" s="176" t="s">
        <v>702</v>
      </c>
      <c r="B1328" s="178" t="s">
        <v>543</v>
      </c>
      <c r="C1328" s="181">
        <v>8</v>
      </c>
      <c r="D1328" s="136" t="s">
        <v>688</v>
      </c>
      <c r="E1328" s="426">
        <v>83</v>
      </c>
      <c r="F1328" s="426">
        <v>146</v>
      </c>
      <c r="G1328" s="157">
        <v>65</v>
      </c>
      <c r="H1328" s="157">
        <v>132</v>
      </c>
    </row>
    <row r="1329" spans="1:8" ht="15.75" customHeight="1">
      <c r="A1329" s="176" t="s">
        <v>702</v>
      </c>
      <c r="B1329" s="178" t="s">
        <v>545</v>
      </c>
      <c r="C1329" s="181">
        <v>8</v>
      </c>
      <c r="D1329" s="136" t="s">
        <v>688</v>
      </c>
      <c r="E1329" s="426">
        <v>187</v>
      </c>
      <c r="F1329" s="426">
        <v>402</v>
      </c>
      <c r="G1329" s="157">
        <v>186</v>
      </c>
      <c r="H1329" s="157">
        <v>419</v>
      </c>
    </row>
    <row r="1330" spans="1:8" ht="15.75" customHeight="1">
      <c r="A1330" s="176" t="s">
        <v>702</v>
      </c>
      <c r="B1330" s="178" t="s">
        <v>546</v>
      </c>
      <c r="C1330" s="181">
        <v>8</v>
      </c>
      <c r="D1330" s="136" t="s">
        <v>688</v>
      </c>
      <c r="E1330" s="426">
        <v>170</v>
      </c>
      <c r="F1330" s="426">
        <v>378</v>
      </c>
      <c r="G1330" s="157">
        <v>142</v>
      </c>
      <c r="H1330" s="157">
        <v>344</v>
      </c>
    </row>
    <row r="1331" spans="1:8" ht="15.75" customHeight="1">
      <c r="A1331" s="176" t="s">
        <v>702</v>
      </c>
      <c r="B1331" s="178" t="s">
        <v>547</v>
      </c>
      <c r="C1331" s="181">
        <v>8</v>
      </c>
      <c r="D1331" s="136" t="s">
        <v>688</v>
      </c>
      <c r="E1331" s="426">
        <v>205</v>
      </c>
      <c r="F1331" s="426">
        <v>416</v>
      </c>
      <c r="G1331" s="157">
        <v>198</v>
      </c>
      <c r="H1331" s="157">
        <v>455</v>
      </c>
    </row>
    <row r="1332" spans="1:8" ht="15.75" customHeight="1">
      <c r="A1332" s="176" t="s">
        <v>702</v>
      </c>
      <c r="B1332" s="178" t="s">
        <v>548</v>
      </c>
      <c r="C1332" s="181">
        <v>8</v>
      </c>
      <c r="D1332" s="136" t="s">
        <v>688</v>
      </c>
      <c r="E1332" s="426">
        <v>151</v>
      </c>
      <c r="F1332" s="426">
        <v>323</v>
      </c>
      <c r="G1332" s="157">
        <v>144</v>
      </c>
      <c r="H1332" s="157">
        <v>366</v>
      </c>
    </row>
    <row r="1333" spans="1:8" ht="15.75" customHeight="1">
      <c r="A1333" s="176" t="s">
        <v>702</v>
      </c>
      <c r="B1333" s="178" t="s">
        <v>549</v>
      </c>
      <c r="C1333" s="181">
        <v>8</v>
      </c>
      <c r="D1333" s="136" t="s">
        <v>688</v>
      </c>
      <c r="E1333" s="426">
        <v>146</v>
      </c>
      <c r="F1333" s="426">
        <v>341</v>
      </c>
      <c r="G1333" s="157">
        <v>146</v>
      </c>
      <c r="H1333" s="157">
        <v>307</v>
      </c>
    </row>
    <row r="1334" spans="1:8" ht="15.75" customHeight="1">
      <c r="A1334" s="176" t="s">
        <v>702</v>
      </c>
      <c r="B1334" s="178" t="s">
        <v>553</v>
      </c>
      <c r="C1334" s="181">
        <v>8</v>
      </c>
      <c r="D1334" s="136" t="s">
        <v>688</v>
      </c>
      <c r="E1334" s="426">
        <v>158</v>
      </c>
      <c r="F1334" s="426">
        <v>360</v>
      </c>
      <c r="G1334" s="157">
        <v>157</v>
      </c>
      <c r="H1334" s="157">
        <v>395</v>
      </c>
    </row>
    <row r="1335" spans="1:8" ht="15.75" customHeight="1">
      <c r="A1335" s="176" t="s">
        <v>702</v>
      </c>
      <c r="B1335" s="178" t="s">
        <v>555</v>
      </c>
      <c r="C1335" s="181">
        <v>8</v>
      </c>
      <c r="D1335" s="136" t="s">
        <v>688</v>
      </c>
      <c r="E1335" s="426">
        <v>111</v>
      </c>
      <c r="F1335" s="426">
        <v>358</v>
      </c>
      <c r="G1335" s="157">
        <v>111</v>
      </c>
      <c r="H1335" s="157">
        <v>378</v>
      </c>
    </row>
    <row r="1336" spans="1:8" ht="15.75" customHeight="1">
      <c r="A1336" s="176" t="s">
        <v>702</v>
      </c>
      <c r="B1336" s="178" t="s">
        <v>556</v>
      </c>
      <c r="C1336" s="181">
        <v>8</v>
      </c>
      <c r="D1336" s="136" t="s">
        <v>688</v>
      </c>
      <c r="E1336" s="426">
        <v>131</v>
      </c>
      <c r="F1336" s="426">
        <v>298</v>
      </c>
      <c r="G1336" s="157">
        <v>113</v>
      </c>
      <c r="H1336" s="157">
        <v>249</v>
      </c>
    </row>
    <row r="1337" spans="1:8" ht="15.75" customHeight="1">
      <c r="A1337" s="176" t="s">
        <v>702</v>
      </c>
      <c r="B1337" s="178" t="s">
        <v>557</v>
      </c>
      <c r="C1337" s="181">
        <v>8</v>
      </c>
      <c r="D1337" s="136" t="s">
        <v>688</v>
      </c>
      <c r="E1337" s="426">
        <v>103</v>
      </c>
      <c r="F1337" s="426">
        <v>246</v>
      </c>
      <c r="G1337" s="157">
        <v>103</v>
      </c>
      <c r="H1337" s="157">
        <v>253</v>
      </c>
    </row>
    <row r="1338" spans="1:8" ht="15.75" customHeight="1">
      <c r="A1338" s="176" t="s">
        <v>702</v>
      </c>
      <c r="B1338" s="178" t="s">
        <v>558</v>
      </c>
      <c r="C1338" s="181">
        <v>8</v>
      </c>
      <c r="D1338" s="136" t="s">
        <v>688</v>
      </c>
      <c r="E1338" s="426">
        <v>86</v>
      </c>
      <c r="F1338" s="426">
        <v>219</v>
      </c>
      <c r="G1338" s="157">
        <v>91</v>
      </c>
      <c r="H1338" s="157">
        <v>225</v>
      </c>
    </row>
    <row r="1339" spans="1:8" ht="15.75" customHeight="1">
      <c r="A1339" s="176" t="s">
        <v>702</v>
      </c>
      <c r="B1339" s="178" t="s">
        <v>559</v>
      </c>
      <c r="C1339" s="181">
        <v>8</v>
      </c>
      <c r="D1339" s="136" t="s">
        <v>688</v>
      </c>
      <c r="E1339" s="426">
        <v>79</v>
      </c>
      <c r="F1339" s="426">
        <v>181</v>
      </c>
      <c r="G1339" s="157">
        <v>82</v>
      </c>
      <c r="H1339" s="157">
        <v>211</v>
      </c>
    </row>
    <row r="1340" spans="1:8" ht="15.75" customHeight="1">
      <c r="A1340" s="176" t="s">
        <v>702</v>
      </c>
      <c r="B1340" s="178" t="s">
        <v>560</v>
      </c>
      <c r="C1340" s="181">
        <v>8</v>
      </c>
      <c r="D1340" s="136" t="s">
        <v>688</v>
      </c>
      <c r="E1340" s="426">
        <v>91</v>
      </c>
      <c r="F1340" s="426">
        <v>215</v>
      </c>
      <c r="G1340" s="157">
        <v>93</v>
      </c>
      <c r="H1340" s="157">
        <v>232</v>
      </c>
    </row>
    <row r="1341" spans="1:8" ht="15.75" customHeight="1">
      <c r="A1341" s="176" t="s">
        <v>702</v>
      </c>
      <c r="B1341" s="178" t="s">
        <v>561</v>
      </c>
      <c r="C1341" s="181">
        <v>8</v>
      </c>
      <c r="D1341" s="136" t="s">
        <v>688</v>
      </c>
      <c r="E1341" s="426">
        <v>32</v>
      </c>
      <c r="F1341" s="426">
        <v>70</v>
      </c>
      <c r="G1341" s="157">
        <v>31</v>
      </c>
      <c r="H1341" s="157">
        <v>74</v>
      </c>
    </row>
    <row r="1342" spans="1:8" ht="15.75" customHeight="1">
      <c r="A1342" s="176" t="s">
        <v>703</v>
      </c>
      <c r="B1342" s="178" t="s">
        <v>496</v>
      </c>
      <c r="C1342" s="181">
        <v>8</v>
      </c>
      <c r="D1342" s="136" t="s">
        <v>688</v>
      </c>
      <c r="E1342" s="426">
        <v>180</v>
      </c>
      <c r="F1342" s="426">
        <v>397</v>
      </c>
      <c r="G1342" s="157">
        <v>209</v>
      </c>
      <c r="H1342" s="157">
        <v>451</v>
      </c>
    </row>
    <row r="1343" spans="1:8" ht="15.75" customHeight="1">
      <c r="A1343" s="176" t="s">
        <v>703</v>
      </c>
      <c r="B1343" s="178" t="s">
        <v>498</v>
      </c>
      <c r="C1343" s="181">
        <v>8</v>
      </c>
      <c r="D1343" s="136" t="s">
        <v>688</v>
      </c>
      <c r="E1343" s="426">
        <v>18</v>
      </c>
      <c r="F1343" s="426">
        <v>58</v>
      </c>
      <c r="G1343" s="157">
        <v>19</v>
      </c>
      <c r="H1343" s="157">
        <v>68</v>
      </c>
    </row>
    <row r="1344" spans="1:8" ht="15.75" customHeight="1">
      <c r="A1344" s="176" t="s">
        <v>703</v>
      </c>
      <c r="B1344" s="178" t="s">
        <v>499</v>
      </c>
      <c r="C1344" s="181">
        <v>8</v>
      </c>
      <c r="D1344" s="136" t="s">
        <v>688</v>
      </c>
      <c r="E1344" s="426">
        <v>71</v>
      </c>
      <c r="F1344" s="426">
        <v>168</v>
      </c>
      <c r="G1344" s="157">
        <v>73</v>
      </c>
      <c r="H1344" s="157">
        <v>188</v>
      </c>
    </row>
    <row r="1345" spans="1:8" ht="15.75" customHeight="1">
      <c r="A1345" s="176" t="s">
        <v>703</v>
      </c>
      <c r="B1345" s="178" t="s">
        <v>500</v>
      </c>
      <c r="C1345" s="181">
        <v>8</v>
      </c>
      <c r="D1345" s="136" t="s">
        <v>688</v>
      </c>
      <c r="E1345" s="426">
        <v>102</v>
      </c>
      <c r="F1345" s="426">
        <v>131</v>
      </c>
      <c r="G1345" s="157">
        <v>108</v>
      </c>
      <c r="H1345" s="157">
        <v>150</v>
      </c>
    </row>
    <row r="1346" spans="1:8" ht="15.75" customHeight="1">
      <c r="A1346" s="176" t="s">
        <v>703</v>
      </c>
      <c r="B1346" s="178" t="s">
        <v>501</v>
      </c>
      <c r="C1346" s="181">
        <v>8</v>
      </c>
      <c r="D1346" s="136" t="s">
        <v>688</v>
      </c>
      <c r="E1346" s="426">
        <v>1</v>
      </c>
      <c r="F1346" s="426">
        <v>5</v>
      </c>
      <c r="G1346" s="157">
        <v>1</v>
      </c>
      <c r="H1346" s="157">
        <v>5</v>
      </c>
    </row>
    <row r="1347" spans="1:8" ht="15.75" customHeight="1">
      <c r="A1347" s="176" t="s">
        <v>703</v>
      </c>
      <c r="B1347" s="178" t="s">
        <v>514</v>
      </c>
      <c r="C1347" s="181">
        <v>8</v>
      </c>
      <c r="D1347" s="136" t="s">
        <v>688</v>
      </c>
      <c r="E1347" s="426">
        <v>111</v>
      </c>
      <c r="F1347" s="426">
        <v>194</v>
      </c>
      <c r="G1347" s="157">
        <v>135</v>
      </c>
      <c r="H1347" s="157">
        <v>263</v>
      </c>
    </row>
    <row r="1348" spans="1:8" ht="15.75" customHeight="1">
      <c r="A1348" s="176" t="s">
        <v>703</v>
      </c>
      <c r="B1348" s="178" t="s">
        <v>516</v>
      </c>
      <c r="C1348" s="181">
        <v>8</v>
      </c>
      <c r="D1348" s="136" t="s">
        <v>688</v>
      </c>
      <c r="E1348" s="426">
        <v>190</v>
      </c>
      <c r="F1348" s="426">
        <v>440</v>
      </c>
      <c r="G1348" s="157">
        <v>161</v>
      </c>
      <c r="H1348" s="157">
        <v>370</v>
      </c>
    </row>
    <row r="1349" spans="1:8" ht="15.75" customHeight="1">
      <c r="A1349" s="176" t="s">
        <v>704</v>
      </c>
      <c r="B1349" s="178" t="s">
        <v>516</v>
      </c>
      <c r="C1349" s="181">
        <v>8</v>
      </c>
      <c r="D1349" s="136" t="s">
        <v>688</v>
      </c>
      <c r="E1349" s="426">
        <v>48</v>
      </c>
      <c r="F1349" s="426">
        <v>103</v>
      </c>
      <c r="G1349" s="157">
        <v>43</v>
      </c>
      <c r="H1349" s="157">
        <v>92</v>
      </c>
    </row>
    <row r="1350" spans="1:8" ht="15.75" customHeight="1">
      <c r="A1350" s="176" t="s">
        <v>704</v>
      </c>
      <c r="B1350" s="178" t="s">
        <v>517</v>
      </c>
      <c r="C1350" s="181">
        <v>8</v>
      </c>
      <c r="D1350" s="136" t="s">
        <v>688</v>
      </c>
      <c r="E1350" s="426">
        <v>48</v>
      </c>
      <c r="F1350" s="426">
        <v>171</v>
      </c>
      <c r="G1350" s="157">
        <v>50</v>
      </c>
      <c r="H1350" s="157">
        <v>171</v>
      </c>
    </row>
    <row r="1351" spans="1:8" ht="15.75" customHeight="1">
      <c r="A1351" s="176" t="s">
        <v>704</v>
      </c>
      <c r="B1351" s="178" t="s">
        <v>518</v>
      </c>
      <c r="C1351" s="181">
        <v>8</v>
      </c>
      <c r="D1351" s="136" t="s">
        <v>688</v>
      </c>
      <c r="E1351" s="426">
        <v>102</v>
      </c>
      <c r="F1351" s="426">
        <v>166</v>
      </c>
      <c r="G1351" s="159">
        <v>97</v>
      </c>
      <c r="H1351" s="159">
        <v>150</v>
      </c>
    </row>
    <row r="1352" spans="1:8" ht="15.75" customHeight="1">
      <c r="A1352" s="176" t="s">
        <v>704</v>
      </c>
      <c r="B1352" s="178" t="s">
        <v>543</v>
      </c>
      <c r="C1352" s="181">
        <v>8</v>
      </c>
      <c r="D1352" s="136" t="s">
        <v>688</v>
      </c>
      <c r="E1352" s="426">
        <v>109</v>
      </c>
      <c r="F1352" s="426">
        <v>169</v>
      </c>
      <c r="G1352" s="159">
        <v>93</v>
      </c>
      <c r="H1352" s="159">
        <v>159</v>
      </c>
    </row>
    <row r="1353" spans="1:8" ht="15.75" customHeight="1">
      <c r="A1353" s="176" t="s">
        <v>704</v>
      </c>
      <c r="B1353" s="178" t="s">
        <v>545</v>
      </c>
      <c r="C1353" s="181">
        <v>8</v>
      </c>
      <c r="D1353" s="136" t="s">
        <v>688</v>
      </c>
      <c r="E1353" s="426">
        <v>281</v>
      </c>
      <c r="F1353" s="426">
        <v>520</v>
      </c>
      <c r="G1353" s="157">
        <v>297</v>
      </c>
      <c r="H1353" s="157">
        <v>571</v>
      </c>
    </row>
    <row r="1354" spans="1:8" ht="15.75" customHeight="1">
      <c r="A1354" s="176" t="s">
        <v>704</v>
      </c>
      <c r="B1354" s="178" t="s">
        <v>546</v>
      </c>
      <c r="C1354" s="181">
        <v>8</v>
      </c>
      <c r="D1354" s="136" t="s">
        <v>688</v>
      </c>
      <c r="E1354" s="426">
        <v>209</v>
      </c>
      <c r="F1354" s="426">
        <v>430</v>
      </c>
      <c r="G1354" s="157">
        <v>223</v>
      </c>
      <c r="H1354" s="157">
        <v>467</v>
      </c>
    </row>
    <row r="1355" spans="1:8" ht="15.75" customHeight="1">
      <c r="A1355" s="176" t="s">
        <v>704</v>
      </c>
      <c r="B1355" s="178" t="s">
        <v>547</v>
      </c>
      <c r="C1355" s="181">
        <v>8</v>
      </c>
      <c r="D1355" s="136" t="s">
        <v>688</v>
      </c>
      <c r="E1355" s="426">
        <v>134</v>
      </c>
      <c r="F1355" s="426">
        <v>303</v>
      </c>
      <c r="G1355" s="157">
        <v>138</v>
      </c>
      <c r="H1355" s="157">
        <v>325</v>
      </c>
    </row>
    <row r="1356" spans="1:8" ht="15.75" customHeight="1">
      <c r="A1356" s="176" t="s">
        <v>704</v>
      </c>
      <c r="B1356" s="178" t="s">
        <v>548</v>
      </c>
      <c r="C1356" s="181">
        <v>8</v>
      </c>
      <c r="D1356" s="136" t="s">
        <v>688</v>
      </c>
      <c r="E1356" s="426">
        <v>176</v>
      </c>
      <c r="F1356" s="426">
        <v>328</v>
      </c>
      <c r="G1356" s="157">
        <v>124</v>
      </c>
      <c r="H1356" s="157">
        <v>266</v>
      </c>
    </row>
    <row r="1357" spans="1:8" ht="15.75" customHeight="1">
      <c r="A1357" s="176" t="s">
        <v>704</v>
      </c>
      <c r="B1357" s="178" t="s">
        <v>549</v>
      </c>
      <c r="C1357" s="181">
        <v>8</v>
      </c>
      <c r="D1357" s="136" t="s">
        <v>688</v>
      </c>
      <c r="E1357" s="426">
        <v>186</v>
      </c>
      <c r="F1357" s="426">
        <v>403</v>
      </c>
      <c r="G1357" s="157">
        <v>195</v>
      </c>
      <c r="H1357" s="157">
        <v>452</v>
      </c>
    </row>
    <row r="1358" spans="1:8" ht="15.75" customHeight="1">
      <c r="A1358" s="176" t="s">
        <v>704</v>
      </c>
      <c r="B1358" s="178" t="s">
        <v>553</v>
      </c>
      <c r="C1358" s="181">
        <v>8</v>
      </c>
      <c r="D1358" s="136" t="s">
        <v>688</v>
      </c>
      <c r="E1358" s="426">
        <v>128</v>
      </c>
      <c r="F1358" s="426">
        <v>309</v>
      </c>
      <c r="G1358" s="157">
        <v>125</v>
      </c>
      <c r="H1358" s="157">
        <v>321</v>
      </c>
    </row>
    <row r="1359" spans="1:8" ht="15.75" customHeight="1">
      <c r="A1359" s="176" t="s">
        <v>704</v>
      </c>
      <c r="B1359" s="178" t="s">
        <v>555</v>
      </c>
      <c r="C1359" s="181">
        <v>8</v>
      </c>
      <c r="D1359" s="136" t="s">
        <v>688</v>
      </c>
      <c r="E1359" s="426">
        <v>77</v>
      </c>
      <c r="F1359" s="426">
        <v>147</v>
      </c>
      <c r="G1359" s="159">
        <v>66</v>
      </c>
      <c r="H1359" s="159">
        <v>141</v>
      </c>
    </row>
    <row r="1360" spans="1:8" ht="15.75" customHeight="1">
      <c r="A1360" s="176" t="s">
        <v>704</v>
      </c>
      <c r="B1360" s="178" t="s">
        <v>556</v>
      </c>
      <c r="C1360" s="181">
        <v>8</v>
      </c>
      <c r="D1360" s="136" t="s">
        <v>688</v>
      </c>
      <c r="E1360" s="426">
        <v>194</v>
      </c>
      <c r="F1360" s="426">
        <v>400</v>
      </c>
      <c r="G1360" s="157">
        <v>192</v>
      </c>
      <c r="H1360" s="157">
        <v>444</v>
      </c>
    </row>
    <row r="1361" spans="1:8" ht="15.75" customHeight="1">
      <c r="A1361" s="176" t="s">
        <v>704</v>
      </c>
      <c r="B1361" s="178" t="s">
        <v>557</v>
      </c>
      <c r="C1361" s="181">
        <v>8</v>
      </c>
      <c r="D1361" s="136" t="s">
        <v>688</v>
      </c>
      <c r="E1361" s="426">
        <v>191</v>
      </c>
      <c r="F1361" s="426">
        <v>437</v>
      </c>
      <c r="G1361" s="157">
        <v>187</v>
      </c>
      <c r="H1361" s="157">
        <v>470</v>
      </c>
    </row>
    <row r="1362" spans="1:8" ht="15.75" customHeight="1">
      <c r="A1362" s="176" t="s">
        <v>704</v>
      </c>
      <c r="B1362" s="178" t="s">
        <v>558</v>
      </c>
      <c r="C1362" s="181">
        <v>8</v>
      </c>
      <c r="D1362" s="136" t="s">
        <v>688</v>
      </c>
      <c r="E1362" s="426">
        <v>123</v>
      </c>
      <c r="F1362" s="426">
        <v>287</v>
      </c>
      <c r="G1362" s="157">
        <v>130</v>
      </c>
      <c r="H1362" s="157">
        <v>324</v>
      </c>
    </row>
    <row r="1363" spans="1:8" ht="15.75" customHeight="1">
      <c r="A1363" s="176" t="s">
        <v>704</v>
      </c>
      <c r="B1363" s="178" t="s">
        <v>559</v>
      </c>
      <c r="C1363" s="181">
        <v>8</v>
      </c>
      <c r="D1363" s="136" t="s">
        <v>688</v>
      </c>
      <c r="E1363" s="426">
        <v>81</v>
      </c>
      <c r="F1363" s="426">
        <v>187</v>
      </c>
      <c r="G1363" s="157">
        <v>67</v>
      </c>
      <c r="H1363" s="157">
        <v>169</v>
      </c>
    </row>
    <row r="1364" spans="1:8" ht="15.75" customHeight="1">
      <c r="A1364" s="176" t="s">
        <v>705</v>
      </c>
      <c r="B1364" s="178" t="s">
        <v>545</v>
      </c>
      <c r="C1364" s="181">
        <v>8</v>
      </c>
      <c r="D1364" s="136" t="s">
        <v>688</v>
      </c>
      <c r="E1364" s="426">
        <v>151</v>
      </c>
      <c r="F1364" s="426">
        <v>368</v>
      </c>
      <c r="G1364" s="157">
        <v>152</v>
      </c>
      <c r="H1364" s="157">
        <v>372</v>
      </c>
    </row>
    <row r="1365" spans="1:8" ht="15.75" customHeight="1">
      <c r="A1365" s="176" t="s">
        <v>705</v>
      </c>
      <c r="B1365" s="178" t="s">
        <v>546</v>
      </c>
      <c r="C1365" s="181">
        <v>8</v>
      </c>
      <c r="D1365" s="136" t="s">
        <v>688</v>
      </c>
      <c r="E1365" s="426">
        <v>68</v>
      </c>
      <c r="F1365" s="426">
        <v>155</v>
      </c>
      <c r="G1365" s="157">
        <v>93</v>
      </c>
      <c r="H1365" s="157">
        <v>246</v>
      </c>
    </row>
    <row r="1366" spans="1:8" ht="15.75" customHeight="1">
      <c r="A1366" s="176" t="s">
        <v>705</v>
      </c>
      <c r="B1366" s="178" t="s">
        <v>547</v>
      </c>
      <c r="C1366" s="181">
        <v>8</v>
      </c>
      <c r="D1366" s="136" t="s">
        <v>688</v>
      </c>
      <c r="E1366" s="426">
        <v>43</v>
      </c>
      <c r="F1366" s="426">
        <v>87</v>
      </c>
      <c r="G1366" s="157">
        <v>47</v>
      </c>
      <c r="H1366" s="157">
        <v>108</v>
      </c>
    </row>
    <row r="1367" spans="1:8" ht="15.75" customHeight="1">
      <c r="A1367" s="176" t="s">
        <v>705</v>
      </c>
      <c r="B1367" s="178" t="s">
        <v>548</v>
      </c>
      <c r="C1367" s="181">
        <v>8</v>
      </c>
      <c r="D1367" s="136" t="s">
        <v>688</v>
      </c>
      <c r="E1367" s="426">
        <v>125</v>
      </c>
      <c r="F1367" s="426">
        <v>260</v>
      </c>
      <c r="G1367" s="157">
        <v>124</v>
      </c>
      <c r="H1367" s="157">
        <v>257</v>
      </c>
    </row>
    <row r="1368" spans="1:8" ht="15.75" customHeight="1">
      <c r="A1368" s="176" t="s">
        <v>705</v>
      </c>
      <c r="B1368" s="178" t="s">
        <v>549</v>
      </c>
      <c r="C1368" s="181">
        <v>8</v>
      </c>
      <c r="D1368" s="136" t="s">
        <v>688</v>
      </c>
      <c r="E1368" s="426">
        <v>105</v>
      </c>
      <c r="F1368" s="426">
        <v>239</v>
      </c>
      <c r="G1368" s="157">
        <v>88</v>
      </c>
      <c r="H1368" s="157">
        <v>225</v>
      </c>
    </row>
    <row r="1369" spans="1:8" ht="15.75" customHeight="1">
      <c r="A1369" s="176" t="s">
        <v>705</v>
      </c>
      <c r="B1369" s="178" t="s">
        <v>553</v>
      </c>
      <c r="C1369" s="181">
        <v>8</v>
      </c>
      <c r="D1369" s="136" t="s">
        <v>688</v>
      </c>
      <c r="E1369" s="426">
        <v>91</v>
      </c>
      <c r="F1369" s="426">
        <v>198</v>
      </c>
      <c r="G1369" s="157">
        <v>87</v>
      </c>
      <c r="H1369" s="157">
        <v>195</v>
      </c>
    </row>
    <row r="1370" spans="1:8" ht="15.75" customHeight="1">
      <c r="A1370" s="176" t="s">
        <v>705</v>
      </c>
      <c r="B1370" s="178" t="s">
        <v>555</v>
      </c>
      <c r="C1370" s="181">
        <v>8</v>
      </c>
      <c r="D1370" s="136" t="s">
        <v>688</v>
      </c>
      <c r="E1370" s="426">
        <v>101</v>
      </c>
      <c r="F1370" s="426">
        <v>237</v>
      </c>
      <c r="G1370" s="157">
        <v>96</v>
      </c>
      <c r="H1370" s="157">
        <v>255</v>
      </c>
    </row>
    <row r="1371" spans="1:8" ht="15.75" customHeight="1">
      <c r="A1371" s="176" t="s">
        <v>705</v>
      </c>
      <c r="B1371" s="178" t="s">
        <v>556</v>
      </c>
      <c r="C1371" s="181">
        <v>8</v>
      </c>
      <c r="D1371" s="136" t="s">
        <v>688</v>
      </c>
      <c r="E1371" s="426">
        <v>159</v>
      </c>
      <c r="F1371" s="426">
        <v>361</v>
      </c>
      <c r="G1371" s="157">
        <v>186</v>
      </c>
      <c r="H1371" s="157">
        <v>451</v>
      </c>
    </row>
    <row r="1372" spans="1:8" ht="15.75" customHeight="1">
      <c r="A1372" s="176" t="s">
        <v>705</v>
      </c>
      <c r="B1372" s="178" t="s">
        <v>557</v>
      </c>
      <c r="C1372" s="181">
        <v>8</v>
      </c>
      <c r="D1372" s="136" t="s">
        <v>688</v>
      </c>
      <c r="E1372" s="426">
        <v>113</v>
      </c>
      <c r="F1372" s="426">
        <v>251</v>
      </c>
      <c r="G1372" s="157">
        <v>96</v>
      </c>
      <c r="H1372" s="157">
        <v>198</v>
      </c>
    </row>
    <row r="1373" spans="1:8" ht="15.75" customHeight="1">
      <c r="A1373" s="176" t="s">
        <v>705</v>
      </c>
      <c r="B1373" s="178" t="s">
        <v>558</v>
      </c>
      <c r="C1373" s="181">
        <v>8</v>
      </c>
      <c r="D1373" s="136" t="s">
        <v>688</v>
      </c>
      <c r="E1373" s="426">
        <v>93</v>
      </c>
      <c r="F1373" s="426">
        <v>214</v>
      </c>
      <c r="G1373" s="157">
        <v>95</v>
      </c>
      <c r="H1373" s="157">
        <v>239</v>
      </c>
    </row>
    <row r="1374" spans="1:8" ht="15.75" customHeight="1">
      <c r="A1374" s="176" t="s">
        <v>705</v>
      </c>
      <c r="B1374" s="178" t="s">
        <v>559</v>
      </c>
      <c r="C1374" s="181">
        <v>8</v>
      </c>
      <c r="D1374" s="136" t="s">
        <v>688</v>
      </c>
      <c r="E1374" s="426">
        <v>58</v>
      </c>
      <c r="F1374" s="426">
        <v>116</v>
      </c>
      <c r="G1374" s="157">
        <v>59</v>
      </c>
      <c r="H1374" s="157">
        <v>140</v>
      </c>
    </row>
    <row r="1375" spans="1:8" ht="15.75" customHeight="1">
      <c r="A1375" s="176" t="s">
        <v>705</v>
      </c>
      <c r="B1375" s="178" t="s">
        <v>560</v>
      </c>
      <c r="C1375" s="181">
        <v>8</v>
      </c>
      <c r="D1375" s="136" t="s">
        <v>688</v>
      </c>
      <c r="E1375" s="426">
        <v>88</v>
      </c>
      <c r="F1375" s="426">
        <v>195</v>
      </c>
      <c r="G1375" s="157">
        <v>75</v>
      </c>
      <c r="H1375" s="157">
        <v>196</v>
      </c>
    </row>
    <row r="1376" spans="1:8" ht="15.75" customHeight="1">
      <c r="A1376" s="176" t="s">
        <v>705</v>
      </c>
      <c r="B1376" s="178" t="s">
        <v>561</v>
      </c>
      <c r="C1376" s="181">
        <v>8</v>
      </c>
      <c r="D1376" s="136" t="s">
        <v>688</v>
      </c>
      <c r="E1376" s="426">
        <v>130</v>
      </c>
      <c r="F1376" s="426">
        <v>276</v>
      </c>
      <c r="G1376" s="157">
        <v>134</v>
      </c>
      <c r="H1376" s="157">
        <v>317</v>
      </c>
    </row>
    <row r="1377" spans="1:8" ht="15.75" customHeight="1">
      <c r="A1377" s="176" t="s">
        <v>705</v>
      </c>
      <c r="B1377" s="178" t="s">
        <v>562</v>
      </c>
      <c r="C1377" s="181">
        <v>8</v>
      </c>
      <c r="D1377" s="136" t="s">
        <v>688</v>
      </c>
      <c r="E1377" s="426">
        <v>83</v>
      </c>
      <c r="F1377" s="426">
        <v>195</v>
      </c>
      <c r="G1377" s="157">
        <v>79</v>
      </c>
      <c r="H1377" s="157">
        <v>199</v>
      </c>
    </row>
    <row r="1378" spans="1:8" ht="15.75" customHeight="1" thickBot="1">
      <c r="A1378" s="177" t="s">
        <v>706</v>
      </c>
      <c r="B1378" s="179" t="s">
        <v>496</v>
      </c>
      <c r="C1378" s="182">
        <v>8</v>
      </c>
      <c r="D1378" s="172" t="s">
        <v>688</v>
      </c>
      <c r="E1378" s="428">
        <v>13</v>
      </c>
      <c r="F1378" s="428">
        <v>32</v>
      </c>
      <c r="G1378" s="170">
        <v>11</v>
      </c>
      <c r="H1378" s="170">
        <v>32</v>
      </c>
    </row>
    <row r="1379" spans="1:8" ht="15.75" customHeight="1">
      <c r="A1379" s="176" t="s">
        <v>706</v>
      </c>
      <c r="B1379" s="178" t="s">
        <v>498</v>
      </c>
      <c r="C1379" s="181">
        <v>8</v>
      </c>
      <c r="D1379" s="136" t="s">
        <v>688</v>
      </c>
      <c r="E1379" s="426">
        <v>146</v>
      </c>
      <c r="F1379" s="426">
        <v>252</v>
      </c>
      <c r="G1379" s="157">
        <v>143</v>
      </c>
      <c r="H1379" s="157">
        <v>225</v>
      </c>
    </row>
    <row r="1380" spans="1:8" ht="15.75" customHeight="1">
      <c r="A1380" s="176" t="s">
        <v>706</v>
      </c>
      <c r="B1380" s="178" t="s">
        <v>499</v>
      </c>
      <c r="C1380" s="181">
        <v>8</v>
      </c>
      <c r="D1380" s="136" t="s">
        <v>688</v>
      </c>
      <c r="E1380" s="426">
        <v>39</v>
      </c>
      <c r="F1380" s="426">
        <v>95</v>
      </c>
      <c r="G1380" s="157">
        <v>45</v>
      </c>
      <c r="H1380" s="157">
        <v>112</v>
      </c>
    </row>
    <row r="1381" spans="1:8" ht="15.75" customHeight="1">
      <c r="A1381" s="176"/>
      <c r="B1381" s="165" t="s">
        <v>707</v>
      </c>
      <c r="C1381" s="181">
        <v>9</v>
      </c>
      <c r="D1381" s="136"/>
      <c r="E1381" s="427">
        <f>SUM(E1382:E1547)</f>
        <v>14729</v>
      </c>
      <c r="F1381" s="427">
        <f>SUM(F1382:F1547)</f>
        <v>34562</v>
      </c>
      <c r="G1381" s="187">
        <f>SUM(G1382:G1547)</f>
        <v>14852</v>
      </c>
      <c r="H1381" s="187">
        <f>SUM(H1382:H1547)</f>
        <v>36125</v>
      </c>
    </row>
    <row r="1382" spans="1:8" ht="15.75" customHeight="1">
      <c r="A1382" s="176" t="s">
        <v>708</v>
      </c>
      <c r="B1382" s="178"/>
      <c r="C1382" s="181">
        <v>9</v>
      </c>
      <c r="D1382" s="136" t="s">
        <v>709</v>
      </c>
      <c r="E1382" s="426">
        <v>136</v>
      </c>
      <c r="F1382" s="426">
        <v>298</v>
      </c>
      <c r="G1382" s="157">
        <v>101</v>
      </c>
      <c r="H1382" s="157">
        <v>195</v>
      </c>
    </row>
    <row r="1383" spans="1:8" ht="15.75" customHeight="1">
      <c r="A1383" s="176" t="s">
        <v>710</v>
      </c>
      <c r="B1383" s="178" t="s">
        <v>516</v>
      </c>
      <c r="C1383" s="181">
        <v>9</v>
      </c>
      <c r="D1383" s="136" t="s">
        <v>711</v>
      </c>
      <c r="E1383" s="426">
        <v>231</v>
      </c>
      <c r="F1383" s="426">
        <v>459</v>
      </c>
      <c r="G1383" s="157" t="s">
        <v>7</v>
      </c>
      <c r="H1383" s="157" t="s">
        <v>7</v>
      </c>
    </row>
    <row r="1384" spans="1:8" ht="15.75" customHeight="1">
      <c r="A1384" s="176" t="s">
        <v>710</v>
      </c>
      <c r="B1384" s="178" t="s">
        <v>517</v>
      </c>
      <c r="C1384" s="181">
        <v>9</v>
      </c>
      <c r="D1384" s="136" t="s">
        <v>711</v>
      </c>
      <c r="E1384" s="426">
        <v>248</v>
      </c>
      <c r="F1384" s="426">
        <v>417</v>
      </c>
      <c r="G1384" s="157" t="s">
        <v>7</v>
      </c>
      <c r="H1384" s="157" t="s">
        <v>7</v>
      </c>
    </row>
    <row r="1385" spans="1:8" ht="15.75" customHeight="1">
      <c r="A1385" s="176" t="s">
        <v>710</v>
      </c>
      <c r="B1385" s="178" t="s">
        <v>518</v>
      </c>
      <c r="C1385" s="181">
        <v>9</v>
      </c>
      <c r="D1385" s="136" t="s">
        <v>711</v>
      </c>
      <c r="E1385" s="426">
        <v>185</v>
      </c>
      <c r="F1385" s="426">
        <v>377</v>
      </c>
      <c r="G1385" s="157" t="s">
        <v>7</v>
      </c>
      <c r="H1385" s="157" t="s">
        <v>7</v>
      </c>
    </row>
    <row r="1386" spans="1:8" ht="15.75" customHeight="1">
      <c r="A1386" s="176" t="s">
        <v>712</v>
      </c>
      <c r="B1386" s="178" t="s">
        <v>516</v>
      </c>
      <c r="C1386" s="181">
        <v>9</v>
      </c>
      <c r="D1386" s="136" t="s">
        <v>711</v>
      </c>
      <c r="E1386" s="426">
        <v>456</v>
      </c>
      <c r="F1386" s="426">
        <v>977</v>
      </c>
      <c r="G1386" s="157" t="s">
        <v>7</v>
      </c>
      <c r="H1386" s="157" t="s">
        <v>7</v>
      </c>
    </row>
    <row r="1387" spans="1:8" ht="15.75" customHeight="1">
      <c r="A1387" s="176" t="s">
        <v>712</v>
      </c>
      <c r="B1387" s="178" t="s">
        <v>517</v>
      </c>
      <c r="C1387" s="181">
        <v>9</v>
      </c>
      <c r="D1387" s="136" t="s">
        <v>711</v>
      </c>
      <c r="E1387" s="426">
        <v>163</v>
      </c>
      <c r="F1387" s="426">
        <v>359</v>
      </c>
      <c r="G1387" s="157" t="s">
        <v>7</v>
      </c>
      <c r="H1387" s="157" t="s">
        <v>7</v>
      </c>
    </row>
    <row r="1388" spans="1:8" ht="15.75" customHeight="1">
      <c r="A1388" s="176" t="s">
        <v>712</v>
      </c>
      <c r="B1388" s="178" t="s">
        <v>518</v>
      </c>
      <c r="C1388" s="181">
        <v>9</v>
      </c>
      <c r="D1388" s="136" t="s">
        <v>711</v>
      </c>
      <c r="E1388" s="426">
        <v>207</v>
      </c>
      <c r="F1388" s="426">
        <v>470</v>
      </c>
      <c r="G1388" s="157" t="s">
        <v>7</v>
      </c>
      <c r="H1388" s="157" t="s">
        <v>7</v>
      </c>
    </row>
    <row r="1389" spans="1:8" ht="15.75" customHeight="1">
      <c r="A1389" s="176" t="s">
        <v>713</v>
      </c>
      <c r="B1389" s="178" t="s">
        <v>514</v>
      </c>
      <c r="C1389" s="181">
        <v>9</v>
      </c>
      <c r="D1389" s="136" t="s">
        <v>711</v>
      </c>
      <c r="E1389" s="426">
        <v>6</v>
      </c>
      <c r="F1389" s="426">
        <v>7</v>
      </c>
      <c r="G1389" s="157">
        <v>8</v>
      </c>
      <c r="H1389" s="157">
        <v>11</v>
      </c>
    </row>
    <row r="1390" spans="1:8" ht="15.75" customHeight="1">
      <c r="A1390" s="176" t="s">
        <v>713</v>
      </c>
      <c r="B1390" s="178" t="s">
        <v>516</v>
      </c>
      <c r="C1390" s="181">
        <v>9</v>
      </c>
      <c r="D1390" s="136" t="s">
        <v>711</v>
      </c>
      <c r="E1390" s="426">
        <v>143</v>
      </c>
      <c r="F1390" s="426">
        <v>396</v>
      </c>
      <c r="G1390" s="157" t="s">
        <v>7</v>
      </c>
      <c r="H1390" s="157" t="s">
        <v>7</v>
      </c>
    </row>
    <row r="1391" spans="1:8" ht="15.75" customHeight="1">
      <c r="A1391" s="176" t="s">
        <v>713</v>
      </c>
      <c r="B1391" s="178" t="s">
        <v>517</v>
      </c>
      <c r="C1391" s="181">
        <v>9</v>
      </c>
      <c r="D1391" s="136" t="s">
        <v>711</v>
      </c>
      <c r="E1391" s="426">
        <v>135</v>
      </c>
      <c r="F1391" s="426">
        <v>348</v>
      </c>
      <c r="G1391" s="157" t="s">
        <v>7</v>
      </c>
      <c r="H1391" s="157" t="s">
        <v>7</v>
      </c>
    </row>
    <row r="1392" spans="1:8" ht="15.75" customHeight="1">
      <c r="A1392" s="176" t="s">
        <v>713</v>
      </c>
      <c r="B1392" s="178" t="s">
        <v>518</v>
      </c>
      <c r="C1392" s="181">
        <v>9</v>
      </c>
      <c r="D1392" s="136" t="s">
        <v>711</v>
      </c>
      <c r="E1392" s="426">
        <v>125</v>
      </c>
      <c r="F1392" s="426">
        <v>287</v>
      </c>
      <c r="G1392" s="157" t="s">
        <v>7</v>
      </c>
      <c r="H1392" s="157" t="s">
        <v>7</v>
      </c>
    </row>
    <row r="1393" spans="1:8" ht="15.75" customHeight="1">
      <c r="A1393" s="176" t="s">
        <v>714</v>
      </c>
      <c r="B1393" s="178" t="s">
        <v>496</v>
      </c>
      <c r="C1393" s="181">
        <v>9</v>
      </c>
      <c r="D1393" s="136" t="s">
        <v>711</v>
      </c>
      <c r="E1393" s="429" t="s">
        <v>520</v>
      </c>
      <c r="F1393" s="429" t="s">
        <v>7</v>
      </c>
      <c r="G1393" s="157" t="s">
        <v>7</v>
      </c>
      <c r="H1393" s="157" t="s">
        <v>7</v>
      </c>
    </row>
    <row r="1394" spans="1:8" ht="15.75" customHeight="1">
      <c r="A1394" s="176" t="s">
        <v>714</v>
      </c>
      <c r="B1394" s="178" t="s">
        <v>498</v>
      </c>
      <c r="C1394" s="181">
        <v>9</v>
      </c>
      <c r="D1394" s="136" t="s">
        <v>711</v>
      </c>
      <c r="E1394" s="426">
        <v>1</v>
      </c>
      <c r="F1394" s="426">
        <v>42</v>
      </c>
      <c r="G1394" s="157">
        <v>1</v>
      </c>
      <c r="H1394" s="157">
        <v>68</v>
      </c>
    </row>
    <row r="1395" spans="1:8" ht="15.75" customHeight="1">
      <c r="A1395" s="176" t="s">
        <v>714</v>
      </c>
      <c r="B1395" s="178" t="s">
        <v>499</v>
      </c>
      <c r="C1395" s="181">
        <v>9</v>
      </c>
      <c r="D1395" s="136" t="s">
        <v>711</v>
      </c>
      <c r="E1395" s="426">
        <v>188</v>
      </c>
      <c r="F1395" s="426">
        <v>390</v>
      </c>
      <c r="G1395" s="157">
        <v>258</v>
      </c>
      <c r="H1395" s="157">
        <v>553</v>
      </c>
    </row>
    <row r="1396" spans="1:8" ht="15.75" customHeight="1">
      <c r="A1396" s="176" t="s">
        <v>714</v>
      </c>
      <c r="B1396" s="178" t="s">
        <v>500</v>
      </c>
      <c r="C1396" s="181">
        <v>9</v>
      </c>
      <c r="D1396" s="136" t="s">
        <v>711</v>
      </c>
      <c r="E1396" s="426">
        <v>263</v>
      </c>
      <c r="F1396" s="426">
        <v>538</v>
      </c>
      <c r="G1396" s="157">
        <v>232</v>
      </c>
      <c r="H1396" s="157">
        <v>472</v>
      </c>
    </row>
    <row r="1397" spans="1:8" ht="15.75" customHeight="1">
      <c r="A1397" s="176" t="s">
        <v>714</v>
      </c>
      <c r="B1397" s="178" t="s">
        <v>501</v>
      </c>
      <c r="C1397" s="181">
        <v>9</v>
      </c>
      <c r="D1397" s="136" t="s">
        <v>711</v>
      </c>
      <c r="E1397" s="426">
        <v>71</v>
      </c>
      <c r="F1397" s="426">
        <v>161</v>
      </c>
      <c r="G1397" s="157">
        <v>73</v>
      </c>
      <c r="H1397" s="157">
        <v>170</v>
      </c>
    </row>
    <row r="1398" spans="1:8" ht="15.75" customHeight="1">
      <c r="A1398" s="176" t="s">
        <v>714</v>
      </c>
      <c r="B1398" s="178" t="s">
        <v>514</v>
      </c>
      <c r="C1398" s="181">
        <v>9</v>
      </c>
      <c r="D1398" s="136" t="s">
        <v>711</v>
      </c>
      <c r="E1398" s="426">
        <v>83</v>
      </c>
      <c r="F1398" s="426">
        <v>181</v>
      </c>
      <c r="G1398" s="157">
        <v>82</v>
      </c>
      <c r="H1398" s="157">
        <v>180</v>
      </c>
    </row>
    <row r="1399" spans="1:8" ht="15.75" customHeight="1">
      <c r="A1399" s="176" t="s">
        <v>714</v>
      </c>
      <c r="B1399" s="178" t="s">
        <v>516</v>
      </c>
      <c r="C1399" s="181">
        <v>9</v>
      </c>
      <c r="D1399" s="136" t="s">
        <v>711</v>
      </c>
      <c r="E1399" s="426">
        <v>174</v>
      </c>
      <c r="F1399" s="426">
        <v>290</v>
      </c>
      <c r="G1399" s="157" t="s">
        <v>7</v>
      </c>
      <c r="H1399" s="157" t="s">
        <v>7</v>
      </c>
    </row>
    <row r="1400" spans="1:8" ht="15.75" customHeight="1">
      <c r="A1400" s="176" t="s">
        <v>714</v>
      </c>
      <c r="B1400" s="178" t="s">
        <v>517</v>
      </c>
      <c r="C1400" s="181">
        <v>9</v>
      </c>
      <c r="D1400" s="136" t="s">
        <v>711</v>
      </c>
      <c r="E1400" s="426">
        <v>189</v>
      </c>
      <c r="F1400" s="426">
        <v>408</v>
      </c>
      <c r="G1400" s="157" t="s">
        <v>7</v>
      </c>
      <c r="H1400" s="157" t="s">
        <v>7</v>
      </c>
    </row>
    <row r="1401" spans="1:8" ht="15.75" customHeight="1">
      <c r="A1401" s="176" t="s">
        <v>714</v>
      </c>
      <c r="B1401" s="178" t="s">
        <v>518</v>
      </c>
      <c r="C1401" s="181">
        <v>9</v>
      </c>
      <c r="D1401" s="136" t="s">
        <v>711</v>
      </c>
      <c r="E1401" s="426">
        <v>179</v>
      </c>
      <c r="F1401" s="426">
        <v>364</v>
      </c>
      <c r="G1401" s="157" t="s">
        <v>7</v>
      </c>
      <c r="H1401" s="157" t="s">
        <v>7</v>
      </c>
    </row>
    <row r="1402" spans="1:8" ht="15.75" customHeight="1">
      <c r="A1402" s="176" t="s">
        <v>715</v>
      </c>
      <c r="B1402" s="178" t="s">
        <v>496</v>
      </c>
      <c r="C1402" s="181">
        <v>9</v>
      </c>
      <c r="D1402" s="136" t="s">
        <v>711</v>
      </c>
      <c r="E1402" s="426">
        <v>156</v>
      </c>
      <c r="F1402" s="426">
        <v>324</v>
      </c>
      <c r="G1402" s="157">
        <v>166</v>
      </c>
      <c r="H1402" s="157">
        <v>381</v>
      </c>
    </row>
    <row r="1403" spans="1:8" ht="15.75" customHeight="1">
      <c r="A1403" s="176" t="s">
        <v>715</v>
      </c>
      <c r="B1403" s="178" t="s">
        <v>498</v>
      </c>
      <c r="C1403" s="181">
        <v>9</v>
      </c>
      <c r="D1403" s="136" t="s">
        <v>711</v>
      </c>
      <c r="E1403" s="426">
        <v>114</v>
      </c>
      <c r="F1403" s="426">
        <v>278</v>
      </c>
      <c r="G1403" s="157">
        <v>117</v>
      </c>
      <c r="H1403" s="157">
        <v>281</v>
      </c>
    </row>
    <row r="1404" spans="1:8" ht="15.75" customHeight="1">
      <c r="A1404" s="176" t="s">
        <v>715</v>
      </c>
      <c r="B1404" s="178" t="s">
        <v>499</v>
      </c>
      <c r="C1404" s="181">
        <v>9</v>
      </c>
      <c r="D1404" s="136" t="s">
        <v>711</v>
      </c>
      <c r="E1404" s="426">
        <v>144</v>
      </c>
      <c r="F1404" s="426">
        <v>320</v>
      </c>
      <c r="G1404" s="157">
        <v>170</v>
      </c>
      <c r="H1404" s="157">
        <v>360</v>
      </c>
    </row>
    <row r="1405" spans="1:8" ht="15.75" customHeight="1">
      <c r="A1405" s="176" t="s">
        <v>715</v>
      </c>
      <c r="B1405" s="178" t="s">
        <v>500</v>
      </c>
      <c r="C1405" s="181">
        <v>9</v>
      </c>
      <c r="D1405" s="136" t="s">
        <v>711</v>
      </c>
      <c r="E1405" s="426">
        <v>99</v>
      </c>
      <c r="F1405" s="426">
        <v>193</v>
      </c>
      <c r="G1405" s="157">
        <v>118</v>
      </c>
      <c r="H1405" s="157">
        <v>248</v>
      </c>
    </row>
    <row r="1406" spans="1:8" ht="15.75" customHeight="1">
      <c r="A1406" s="176" t="s">
        <v>715</v>
      </c>
      <c r="B1406" s="178" t="s">
        <v>501</v>
      </c>
      <c r="C1406" s="181">
        <v>9</v>
      </c>
      <c r="D1406" s="136" t="s">
        <v>711</v>
      </c>
      <c r="E1406" s="426">
        <v>153</v>
      </c>
      <c r="F1406" s="426">
        <v>326</v>
      </c>
      <c r="G1406" s="157">
        <v>153</v>
      </c>
      <c r="H1406" s="157">
        <v>374</v>
      </c>
    </row>
    <row r="1407" spans="1:8" ht="15.75" customHeight="1">
      <c r="A1407" s="176" t="s">
        <v>715</v>
      </c>
      <c r="B1407" s="178" t="s">
        <v>514</v>
      </c>
      <c r="C1407" s="181">
        <v>9</v>
      </c>
      <c r="D1407" s="136" t="s">
        <v>711</v>
      </c>
      <c r="E1407" s="426">
        <v>167</v>
      </c>
      <c r="F1407" s="426">
        <v>406</v>
      </c>
      <c r="G1407" s="157">
        <v>164</v>
      </c>
      <c r="H1407" s="157">
        <v>394</v>
      </c>
    </row>
    <row r="1408" spans="1:8" ht="15.75" customHeight="1">
      <c r="A1408" s="176" t="s">
        <v>715</v>
      </c>
      <c r="B1408" s="178" t="s">
        <v>516</v>
      </c>
      <c r="C1408" s="181">
        <v>9</v>
      </c>
      <c r="D1408" s="136" t="s">
        <v>711</v>
      </c>
      <c r="E1408" s="426">
        <v>181</v>
      </c>
      <c r="F1408" s="426">
        <v>417</v>
      </c>
      <c r="G1408" s="157">
        <v>101</v>
      </c>
      <c r="H1408" s="157">
        <v>231</v>
      </c>
    </row>
    <row r="1409" spans="1:8" ht="15.75" customHeight="1">
      <c r="A1409" s="176" t="s">
        <v>715</v>
      </c>
      <c r="B1409" s="178" t="s">
        <v>517</v>
      </c>
      <c r="C1409" s="181">
        <v>9</v>
      </c>
      <c r="D1409" s="136" t="s">
        <v>711</v>
      </c>
      <c r="E1409" s="426">
        <v>325</v>
      </c>
      <c r="F1409" s="426">
        <v>708</v>
      </c>
      <c r="G1409" s="157">
        <v>188</v>
      </c>
      <c r="H1409" s="157">
        <v>426</v>
      </c>
    </row>
    <row r="1410" spans="1:8" ht="15.75" customHeight="1">
      <c r="A1410" s="176" t="s">
        <v>715</v>
      </c>
      <c r="B1410" s="178" t="s">
        <v>518</v>
      </c>
      <c r="C1410" s="181">
        <v>9</v>
      </c>
      <c r="D1410" s="136" t="s">
        <v>711</v>
      </c>
      <c r="E1410" s="426">
        <v>197</v>
      </c>
      <c r="F1410" s="426">
        <v>422</v>
      </c>
      <c r="G1410" s="157">
        <v>96</v>
      </c>
      <c r="H1410" s="157">
        <v>219</v>
      </c>
    </row>
    <row r="1411" spans="1:8" ht="15.75" customHeight="1">
      <c r="A1411" s="176" t="s">
        <v>716</v>
      </c>
      <c r="B1411" s="178" t="s">
        <v>496</v>
      </c>
      <c r="C1411" s="181">
        <v>9</v>
      </c>
      <c r="D1411" s="136" t="s">
        <v>711</v>
      </c>
      <c r="E1411" s="426">
        <v>154</v>
      </c>
      <c r="F1411" s="426">
        <v>369</v>
      </c>
      <c r="G1411" s="157">
        <v>145</v>
      </c>
      <c r="H1411" s="157">
        <v>359</v>
      </c>
    </row>
    <row r="1412" spans="1:8" ht="15.75" customHeight="1">
      <c r="A1412" s="176" t="s">
        <v>716</v>
      </c>
      <c r="B1412" s="178" t="s">
        <v>498</v>
      </c>
      <c r="C1412" s="181">
        <v>9</v>
      </c>
      <c r="D1412" s="136" t="s">
        <v>711</v>
      </c>
      <c r="E1412" s="426">
        <v>150</v>
      </c>
      <c r="F1412" s="426">
        <v>353</v>
      </c>
      <c r="G1412" s="157">
        <v>152</v>
      </c>
      <c r="H1412" s="157">
        <v>379</v>
      </c>
    </row>
    <row r="1413" spans="1:8" ht="15.75" customHeight="1">
      <c r="A1413" s="176" t="s">
        <v>716</v>
      </c>
      <c r="B1413" s="178" t="s">
        <v>499</v>
      </c>
      <c r="C1413" s="181">
        <v>9</v>
      </c>
      <c r="D1413" s="136" t="s">
        <v>711</v>
      </c>
      <c r="E1413" s="426">
        <v>140</v>
      </c>
      <c r="F1413" s="426">
        <v>341</v>
      </c>
      <c r="G1413" s="157">
        <v>114</v>
      </c>
      <c r="H1413" s="157">
        <v>273</v>
      </c>
    </row>
    <row r="1414" spans="1:8" ht="15.75" customHeight="1">
      <c r="A1414" s="176" t="s">
        <v>716</v>
      </c>
      <c r="B1414" s="178" t="s">
        <v>500</v>
      </c>
      <c r="C1414" s="181">
        <v>9</v>
      </c>
      <c r="D1414" s="136" t="s">
        <v>711</v>
      </c>
      <c r="E1414" s="426">
        <v>116</v>
      </c>
      <c r="F1414" s="426">
        <v>225</v>
      </c>
      <c r="G1414" s="159">
        <v>128</v>
      </c>
      <c r="H1414" s="159">
        <v>251</v>
      </c>
    </row>
    <row r="1415" spans="1:8" ht="15.75" customHeight="1">
      <c r="A1415" s="176" t="s">
        <v>716</v>
      </c>
      <c r="B1415" s="178" t="s">
        <v>501</v>
      </c>
      <c r="C1415" s="181">
        <v>9</v>
      </c>
      <c r="D1415" s="136" t="s">
        <v>711</v>
      </c>
      <c r="E1415" s="426">
        <v>144</v>
      </c>
      <c r="F1415" s="426">
        <v>343</v>
      </c>
      <c r="G1415" s="159">
        <v>141</v>
      </c>
      <c r="H1415" s="159">
        <v>360</v>
      </c>
    </row>
    <row r="1416" spans="1:8" ht="15.75" customHeight="1">
      <c r="A1416" s="176" t="s">
        <v>716</v>
      </c>
      <c r="B1416" s="178" t="s">
        <v>514</v>
      </c>
      <c r="C1416" s="181">
        <v>9</v>
      </c>
      <c r="D1416" s="136" t="s">
        <v>711</v>
      </c>
      <c r="E1416" s="426">
        <v>33</v>
      </c>
      <c r="F1416" s="426">
        <v>85</v>
      </c>
      <c r="G1416" s="157">
        <v>26</v>
      </c>
      <c r="H1416" s="157">
        <v>80</v>
      </c>
    </row>
    <row r="1417" spans="1:8" ht="15.75" customHeight="1">
      <c r="A1417" s="176" t="s">
        <v>716</v>
      </c>
      <c r="B1417" s="178" t="s">
        <v>516</v>
      </c>
      <c r="C1417" s="181">
        <v>9</v>
      </c>
      <c r="D1417" s="136" t="s">
        <v>711</v>
      </c>
      <c r="E1417" s="426">
        <v>118</v>
      </c>
      <c r="F1417" s="426">
        <v>275</v>
      </c>
      <c r="G1417" s="157">
        <v>127</v>
      </c>
      <c r="H1417" s="157">
        <v>275</v>
      </c>
    </row>
    <row r="1418" spans="1:8" ht="15.75" customHeight="1">
      <c r="A1418" s="176" t="s">
        <v>716</v>
      </c>
      <c r="B1418" s="178" t="s">
        <v>517</v>
      </c>
      <c r="C1418" s="181">
        <v>9</v>
      </c>
      <c r="D1418" s="136" t="s">
        <v>711</v>
      </c>
      <c r="E1418" s="426">
        <v>226</v>
      </c>
      <c r="F1418" s="426">
        <v>535</v>
      </c>
      <c r="G1418" s="157">
        <v>200</v>
      </c>
      <c r="H1418" s="157">
        <v>513</v>
      </c>
    </row>
    <row r="1419" spans="1:8" ht="15.75" customHeight="1">
      <c r="A1419" s="176" t="s">
        <v>716</v>
      </c>
      <c r="B1419" s="178" t="s">
        <v>518</v>
      </c>
      <c r="C1419" s="181">
        <v>9</v>
      </c>
      <c r="D1419" s="136" t="s">
        <v>711</v>
      </c>
      <c r="E1419" s="426">
        <v>221</v>
      </c>
      <c r="F1419" s="426">
        <v>509</v>
      </c>
      <c r="G1419" s="157">
        <v>233</v>
      </c>
      <c r="H1419" s="157">
        <v>562</v>
      </c>
    </row>
    <row r="1420" spans="1:8" ht="15.75" customHeight="1">
      <c r="A1420" s="176" t="s">
        <v>717</v>
      </c>
      <c r="B1420" s="178" t="s">
        <v>498</v>
      </c>
      <c r="C1420" s="181">
        <v>9</v>
      </c>
      <c r="D1420" s="136" t="s">
        <v>711</v>
      </c>
      <c r="E1420" s="426">
        <v>96</v>
      </c>
      <c r="F1420" s="426">
        <v>232</v>
      </c>
      <c r="G1420" s="157">
        <v>107</v>
      </c>
      <c r="H1420" s="157">
        <v>250</v>
      </c>
    </row>
    <row r="1421" spans="1:8" ht="15.75" customHeight="1">
      <c r="A1421" s="176" t="s">
        <v>717</v>
      </c>
      <c r="B1421" s="178" t="s">
        <v>499</v>
      </c>
      <c r="C1421" s="181">
        <v>9</v>
      </c>
      <c r="D1421" s="136" t="s">
        <v>711</v>
      </c>
      <c r="E1421" s="426">
        <v>131</v>
      </c>
      <c r="F1421" s="426">
        <v>405</v>
      </c>
      <c r="G1421" s="157">
        <v>157</v>
      </c>
      <c r="H1421" s="157">
        <v>510</v>
      </c>
    </row>
    <row r="1422" spans="1:8" ht="15.75" customHeight="1">
      <c r="A1422" s="176" t="s">
        <v>717</v>
      </c>
      <c r="B1422" s="178" t="s">
        <v>501</v>
      </c>
      <c r="C1422" s="181">
        <v>9</v>
      </c>
      <c r="D1422" s="136" t="s">
        <v>711</v>
      </c>
      <c r="E1422" s="426">
        <v>109</v>
      </c>
      <c r="F1422" s="426">
        <v>205</v>
      </c>
      <c r="G1422" s="157">
        <v>106</v>
      </c>
      <c r="H1422" s="157">
        <v>227</v>
      </c>
    </row>
    <row r="1423" spans="1:8" ht="15.75" customHeight="1">
      <c r="A1423" s="176" t="s">
        <v>717</v>
      </c>
      <c r="B1423" s="178" t="s">
        <v>514</v>
      </c>
      <c r="C1423" s="181">
        <v>9</v>
      </c>
      <c r="D1423" s="136" t="s">
        <v>711</v>
      </c>
      <c r="E1423" s="426">
        <v>136</v>
      </c>
      <c r="F1423" s="426">
        <v>327</v>
      </c>
      <c r="G1423" s="157">
        <v>138</v>
      </c>
      <c r="H1423" s="157">
        <v>363</v>
      </c>
    </row>
    <row r="1424" spans="1:8" ht="15.75" customHeight="1">
      <c r="A1424" s="176" t="s">
        <v>717</v>
      </c>
      <c r="B1424" s="178" t="s">
        <v>516</v>
      </c>
      <c r="C1424" s="181">
        <v>9</v>
      </c>
      <c r="D1424" s="136" t="s">
        <v>711</v>
      </c>
      <c r="E1424" s="426">
        <v>144</v>
      </c>
      <c r="F1424" s="426">
        <v>339</v>
      </c>
      <c r="G1424" s="157">
        <v>153</v>
      </c>
      <c r="H1424" s="157">
        <v>342</v>
      </c>
    </row>
    <row r="1425" spans="1:8" ht="15.75" customHeight="1">
      <c r="A1425" s="176" t="s">
        <v>717</v>
      </c>
      <c r="B1425" s="178" t="s">
        <v>517</v>
      </c>
      <c r="C1425" s="181">
        <v>9</v>
      </c>
      <c r="D1425" s="136" t="s">
        <v>711</v>
      </c>
      <c r="E1425" s="426">
        <v>210</v>
      </c>
      <c r="F1425" s="426">
        <v>474</v>
      </c>
      <c r="G1425" s="157">
        <v>214</v>
      </c>
      <c r="H1425" s="157">
        <v>511</v>
      </c>
    </row>
    <row r="1426" spans="1:8" ht="15.75" customHeight="1">
      <c r="A1426" s="176" t="s">
        <v>717</v>
      </c>
      <c r="B1426" s="178" t="s">
        <v>518</v>
      </c>
      <c r="C1426" s="181">
        <v>9</v>
      </c>
      <c r="D1426" s="136" t="s">
        <v>711</v>
      </c>
      <c r="E1426" s="426">
        <v>99</v>
      </c>
      <c r="F1426" s="426">
        <v>178</v>
      </c>
      <c r="G1426" s="157">
        <v>105</v>
      </c>
      <c r="H1426" s="157">
        <v>242</v>
      </c>
    </row>
    <row r="1427" spans="1:8" ht="15.75" customHeight="1">
      <c r="A1427" s="176" t="s">
        <v>741</v>
      </c>
      <c r="B1427" s="178"/>
      <c r="C1427" s="181">
        <v>9</v>
      </c>
      <c r="D1427" s="136" t="s">
        <v>709</v>
      </c>
      <c r="E1427" s="426">
        <v>41</v>
      </c>
      <c r="F1427" s="426">
        <v>819</v>
      </c>
      <c r="G1427" s="157">
        <v>49</v>
      </c>
      <c r="H1427" s="157">
        <v>982</v>
      </c>
    </row>
    <row r="1428" spans="1:8" ht="15.75" customHeight="1">
      <c r="A1428" s="160" t="s">
        <v>251</v>
      </c>
      <c r="B1428" s="166" t="s">
        <v>240</v>
      </c>
      <c r="C1428" s="162">
        <v>9</v>
      </c>
      <c r="D1428" s="160"/>
      <c r="E1428" s="429" t="s">
        <v>520</v>
      </c>
      <c r="F1428" s="429" t="s">
        <v>7</v>
      </c>
      <c r="G1428" s="157">
        <v>53</v>
      </c>
      <c r="H1428" s="157">
        <v>127</v>
      </c>
    </row>
    <row r="1429" spans="1:8" ht="15.75" customHeight="1" thickBot="1">
      <c r="A1429" s="173" t="s">
        <v>251</v>
      </c>
      <c r="B1429" s="174" t="s">
        <v>241</v>
      </c>
      <c r="C1429" s="169">
        <v>9</v>
      </c>
      <c r="D1429" s="173"/>
      <c r="E1429" s="432" t="s">
        <v>520</v>
      </c>
      <c r="F1429" s="432" t="s">
        <v>7</v>
      </c>
      <c r="G1429" s="170">
        <v>55</v>
      </c>
      <c r="H1429" s="170">
        <v>179</v>
      </c>
    </row>
    <row r="1430" spans="1:8" ht="15.75" customHeight="1">
      <c r="A1430" s="160" t="s">
        <v>251</v>
      </c>
      <c r="B1430" s="166" t="s">
        <v>242</v>
      </c>
      <c r="C1430" s="162">
        <v>9</v>
      </c>
      <c r="D1430" s="160"/>
      <c r="E1430" s="429" t="s">
        <v>520</v>
      </c>
      <c r="F1430" s="429" t="s">
        <v>7</v>
      </c>
      <c r="G1430" s="157">
        <v>66</v>
      </c>
      <c r="H1430" s="157">
        <v>148</v>
      </c>
    </row>
    <row r="1431" spans="1:8" ht="15.75" customHeight="1">
      <c r="A1431" s="160" t="s">
        <v>251</v>
      </c>
      <c r="B1431" s="166" t="s">
        <v>243</v>
      </c>
      <c r="C1431" s="162">
        <v>9</v>
      </c>
      <c r="D1431" s="160"/>
      <c r="E1431" s="429" t="s">
        <v>520</v>
      </c>
      <c r="F1431" s="429" t="s">
        <v>7</v>
      </c>
      <c r="G1431" s="157">
        <v>22</v>
      </c>
      <c r="H1431" s="157">
        <v>48</v>
      </c>
    </row>
    <row r="1432" spans="1:8" ht="15.75" customHeight="1">
      <c r="A1432" s="160" t="s">
        <v>251</v>
      </c>
      <c r="B1432" s="166" t="s">
        <v>244</v>
      </c>
      <c r="C1432" s="162">
        <v>9</v>
      </c>
      <c r="D1432" s="160"/>
      <c r="E1432" s="429" t="s">
        <v>520</v>
      </c>
      <c r="F1432" s="429" t="s">
        <v>7</v>
      </c>
      <c r="G1432" s="157">
        <v>32</v>
      </c>
      <c r="H1432" s="157">
        <v>70</v>
      </c>
    </row>
    <row r="1433" spans="1:8" ht="15.75" customHeight="1">
      <c r="A1433" s="160" t="s">
        <v>251</v>
      </c>
      <c r="B1433" s="166" t="s">
        <v>245</v>
      </c>
      <c r="C1433" s="162">
        <v>9</v>
      </c>
      <c r="D1433" s="160"/>
      <c r="E1433" s="429" t="s">
        <v>520</v>
      </c>
      <c r="F1433" s="429" t="s">
        <v>7</v>
      </c>
      <c r="G1433" s="157">
        <v>44</v>
      </c>
      <c r="H1433" s="157">
        <v>98</v>
      </c>
    </row>
    <row r="1434" spans="1:8" ht="15.75" customHeight="1">
      <c r="A1434" s="160" t="s">
        <v>252</v>
      </c>
      <c r="B1434" s="166" t="s">
        <v>240</v>
      </c>
      <c r="C1434" s="162">
        <v>9</v>
      </c>
      <c r="D1434" s="160"/>
      <c r="E1434" s="429" t="s">
        <v>520</v>
      </c>
      <c r="F1434" s="429" t="s">
        <v>7</v>
      </c>
      <c r="G1434" s="157">
        <v>19</v>
      </c>
      <c r="H1434" s="157">
        <v>38</v>
      </c>
    </row>
    <row r="1435" spans="1:8" ht="15.75" customHeight="1">
      <c r="A1435" s="160" t="s">
        <v>252</v>
      </c>
      <c r="B1435" s="166" t="s">
        <v>241</v>
      </c>
      <c r="C1435" s="162">
        <v>9</v>
      </c>
      <c r="D1435" s="160"/>
      <c r="E1435" s="429" t="s">
        <v>520</v>
      </c>
      <c r="F1435" s="429" t="s">
        <v>7</v>
      </c>
      <c r="G1435" s="157">
        <v>22</v>
      </c>
      <c r="H1435" s="157">
        <v>59</v>
      </c>
    </row>
    <row r="1436" spans="1:8" ht="15.75" customHeight="1">
      <c r="A1436" s="160" t="s">
        <v>252</v>
      </c>
      <c r="B1436" s="166" t="s">
        <v>242</v>
      </c>
      <c r="C1436" s="162">
        <v>9</v>
      </c>
      <c r="D1436" s="160"/>
      <c r="E1436" s="429" t="s">
        <v>520</v>
      </c>
      <c r="F1436" s="429" t="s">
        <v>7</v>
      </c>
      <c r="G1436" s="157">
        <v>24</v>
      </c>
      <c r="H1436" s="157">
        <v>72</v>
      </c>
    </row>
    <row r="1437" spans="1:8" ht="15.75" customHeight="1">
      <c r="A1437" s="160" t="s">
        <v>252</v>
      </c>
      <c r="B1437" s="166" t="s">
        <v>243</v>
      </c>
      <c r="C1437" s="162">
        <v>9</v>
      </c>
      <c r="D1437" s="160"/>
      <c r="E1437" s="429" t="s">
        <v>520</v>
      </c>
      <c r="F1437" s="429" t="s">
        <v>7</v>
      </c>
      <c r="G1437" s="157">
        <v>19</v>
      </c>
      <c r="H1437" s="157">
        <v>47</v>
      </c>
    </row>
    <row r="1438" spans="1:8" ht="15.75" customHeight="1">
      <c r="A1438" s="160" t="s">
        <v>252</v>
      </c>
      <c r="B1438" s="166" t="s">
        <v>244</v>
      </c>
      <c r="C1438" s="162">
        <v>9</v>
      </c>
      <c r="D1438" s="160"/>
      <c r="E1438" s="429" t="s">
        <v>520</v>
      </c>
      <c r="F1438" s="429" t="s">
        <v>7</v>
      </c>
      <c r="G1438" s="157">
        <v>37</v>
      </c>
      <c r="H1438" s="157">
        <v>75</v>
      </c>
    </row>
    <row r="1439" spans="1:8" ht="15.75" customHeight="1">
      <c r="A1439" s="160" t="s">
        <v>252</v>
      </c>
      <c r="B1439" s="166" t="s">
        <v>245</v>
      </c>
      <c r="C1439" s="162">
        <v>9</v>
      </c>
      <c r="D1439" s="160"/>
      <c r="E1439" s="429" t="s">
        <v>520</v>
      </c>
      <c r="F1439" s="429" t="s">
        <v>7</v>
      </c>
      <c r="G1439" s="157">
        <v>48</v>
      </c>
      <c r="H1439" s="157">
        <v>87</v>
      </c>
    </row>
    <row r="1440" spans="1:8" ht="15.75" customHeight="1">
      <c r="A1440" s="160" t="s">
        <v>253</v>
      </c>
      <c r="B1440" s="166" t="s">
        <v>240</v>
      </c>
      <c r="C1440" s="162">
        <v>9</v>
      </c>
      <c r="D1440" s="160"/>
      <c r="E1440" s="429" t="s">
        <v>520</v>
      </c>
      <c r="F1440" s="429" t="s">
        <v>7</v>
      </c>
      <c r="G1440" s="157">
        <v>41</v>
      </c>
      <c r="H1440" s="157">
        <v>92</v>
      </c>
    </row>
    <row r="1441" spans="1:8" ht="15.75" customHeight="1">
      <c r="A1441" s="160" t="s">
        <v>253</v>
      </c>
      <c r="B1441" s="166" t="s">
        <v>241</v>
      </c>
      <c r="C1441" s="162">
        <v>9</v>
      </c>
      <c r="D1441" s="160"/>
      <c r="E1441" s="429" t="s">
        <v>520</v>
      </c>
      <c r="F1441" s="429" t="s">
        <v>7</v>
      </c>
      <c r="G1441" s="157">
        <v>34</v>
      </c>
      <c r="H1441" s="157">
        <v>83</v>
      </c>
    </row>
    <row r="1442" spans="1:8" ht="15.75" customHeight="1">
      <c r="A1442" s="160" t="s">
        <v>253</v>
      </c>
      <c r="B1442" s="166" t="s">
        <v>242</v>
      </c>
      <c r="C1442" s="162">
        <v>9</v>
      </c>
      <c r="D1442" s="160"/>
      <c r="E1442" s="429" t="s">
        <v>520</v>
      </c>
      <c r="F1442" s="429" t="s">
        <v>7</v>
      </c>
      <c r="G1442" s="157">
        <v>39</v>
      </c>
      <c r="H1442" s="157">
        <v>97</v>
      </c>
    </row>
    <row r="1443" spans="1:8" ht="15.75" customHeight="1">
      <c r="A1443" s="160" t="s">
        <v>253</v>
      </c>
      <c r="B1443" s="166" t="s">
        <v>243</v>
      </c>
      <c r="C1443" s="162">
        <v>9</v>
      </c>
      <c r="D1443" s="160"/>
      <c r="E1443" s="429" t="s">
        <v>520</v>
      </c>
      <c r="F1443" s="429" t="s">
        <v>7</v>
      </c>
      <c r="G1443" s="157">
        <v>33</v>
      </c>
      <c r="H1443" s="157">
        <v>69</v>
      </c>
    </row>
    <row r="1444" spans="1:8" ht="15.75" customHeight="1">
      <c r="A1444" s="160" t="s">
        <v>253</v>
      </c>
      <c r="B1444" s="166" t="s">
        <v>244</v>
      </c>
      <c r="C1444" s="162">
        <v>9</v>
      </c>
      <c r="D1444" s="160"/>
      <c r="E1444" s="429" t="s">
        <v>520</v>
      </c>
      <c r="F1444" s="429" t="s">
        <v>7</v>
      </c>
      <c r="G1444" s="157">
        <v>36</v>
      </c>
      <c r="H1444" s="157">
        <v>78</v>
      </c>
    </row>
    <row r="1445" spans="1:8" ht="15.75" customHeight="1">
      <c r="A1445" s="160" t="s">
        <v>253</v>
      </c>
      <c r="B1445" s="166" t="s">
        <v>245</v>
      </c>
      <c r="C1445" s="162">
        <v>9</v>
      </c>
      <c r="D1445" s="160"/>
      <c r="E1445" s="429" t="s">
        <v>520</v>
      </c>
      <c r="F1445" s="429" t="s">
        <v>7</v>
      </c>
      <c r="G1445" s="157">
        <v>50</v>
      </c>
      <c r="H1445" s="157">
        <v>112</v>
      </c>
    </row>
    <row r="1446" spans="1:8" ht="15.75" customHeight="1">
      <c r="A1446" s="160" t="s">
        <v>254</v>
      </c>
      <c r="B1446" s="166" t="s">
        <v>240</v>
      </c>
      <c r="C1446" s="162">
        <v>9</v>
      </c>
      <c r="D1446" s="160"/>
      <c r="E1446" s="429" t="s">
        <v>520</v>
      </c>
      <c r="F1446" s="429" t="s">
        <v>7</v>
      </c>
      <c r="G1446" s="157">
        <v>72</v>
      </c>
      <c r="H1446" s="157">
        <v>107</v>
      </c>
    </row>
    <row r="1447" spans="1:8" s="156" customFormat="1" ht="15.75" customHeight="1">
      <c r="A1447" s="161" t="s">
        <v>254</v>
      </c>
      <c r="B1447" s="166" t="s">
        <v>241</v>
      </c>
      <c r="C1447" s="162">
        <v>9</v>
      </c>
      <c r="D1447" s="161"/>
      <c r="E1447" s="429" t="s">
        <v>520</v>
      </c>
      <c r="F1447" s="429" t="s">
        <v>7</v>
      </c>
      <c r="G1447" s="159">
        <v>40</v>
      </c>
      <c r="H1447" s="159">
        <v>95</v>
      </c>
    </row>
    <row r="1448" spans="1:8" ht="15.75" customHeight="1">
      <c r="A1448" s="160" t="s">
        <v>254</v>
      </c>
      <c r="B1448" s="166" t="s">
        <v>242</v>
      </c>
      <c r="C1448" s="162">
        <v>9</v>
      </c>
      <c r="D1448" s="160"/>
      <c r="E1448" s="429" t="s">
        <v>520</v>
      </c>
      <c r="F1448" s="429" t="s">
        <v>7</v>
      </c>
      <c r="G1448" s="157">
        <v>58</v>
      </c>
      <c r="H1448" s="157">
        <v>126</v>
      </c>
    </row>
    <row r="1449" spans="1:8" ht="15.75" customHeight="1">
      <c r="A1449" s="160" t="s">
        <v>254</v>
      </c>
      <c r="B1449" s="166" t="s">
        <v>243</v>
      </c>
      <c r="C1449" s="162">
        <v>9</v>
      </c>
      <c r="D1449" s="160"/>
      <c r="E1449" s="429" t="s">
        <v>520</v>
      </c>
      <c r="F1449" s="429" t="s">
        <v>7</v>
      </c>
      <c r="G1449" s="157">
        <v>65</v>
      </c>
      <c r="H1449" s="157">
        <v>157</v>
      </c>
    </row>
    <row r="1450" spans="1:8" ht="15.75" customHeight="1">
      <c r="A1450" s="160" t="s">
        <v>254</v>
      </c>
      <c r="B1450" s="166" t="s">
        <v>244</v>
      </c>
      <c r="C1450" s="162">
        <v>9</v>
      </c>
      <c r="D1450" s="160"/>
      <c r="E1450" s="429" t="s">
        <v>520</v>
      </c>
      <c r="F1450" s="429" t="s">
        <v>7</v>
      </c>
      <c r="G1450" s="157">
        <v>34</v>
      </c>
      <c r="H1450" s="157">
        <v>70</v>
      </c>
    </row>
    <row r="1451" spans="1:8" ht="15.75" customHeight="1">
      <c r="A1451" s="160" t="s">
        <v>254</v>
      </c>
      <c r="B1451" s="166" t="s">
        <v>245</v>
      </c>
      <c r="C1451" s="162">
        <v>9</v>
      </c>
      <c r="D1451" s="160"/>
      <c r="E1451" s="429" t="s">
        <v>520</v>
      </c>
      <c r="F1451" s="429" t="s">
        <v>7</v>
      </c>
      <c r="G1451" s="157">
        <v>69</v>
      </c>
      <c r="H1451" s="157">
        <v>166</v>
      </c>
    </row>
    <row r="1452" spans="1:8" ht="15.75" customHeight="1">
      <c r="A1452" s="160" t="s">
        <v>255</v>
      </c>
      <c r="B1452" s="166" t="s">
        <v>240</v>
      </c>
      <c r="C1452" s="162">
        <v>9</v>
      </c>
      <c r="D1452" s="160"/>
      <c r="E1452" s="429" t="s">
        <v>520</v>
      </c>
      <c r="F1452" s="429" t="s">
        <v>7</v>
      </c>
      <c r="G1452" s="157">
        <v>52</v>
      </c>
      <c r="H1452" s="157">
        <v>89</v>
      </c>
    </row>
    <row r="1453" spans="1:8" ht="15.75" customHeight="1">
      <c r="A1453" s="160" t="s">
        <v>255</v>
      </c>
      <c r="B1453" s="166" t="s">
        <v>241</v>
      </c>
      <c r="C1453" s="162">
        <v>9</v>
      </c>
      <c r="D1453" s="160"/>
      <c r="E1453" s="429" t="s">
        <v>520</v>
      </c>
      <c r="F1453" s="429" t="s">
        <v>7</v>
      </c>
      <c r="G1453" s="157">
        <v>43</v>
      </c>
      <c r="H1453" s="157">
        <v>120</v>
      </c>
    </row>
    <row r="1454" spans="1:8" ht="15.75" customHeight="1">
      <c r="A1454" s="160" t="s">
        <v>255</v>
      </c>
      <c r="B1454" s="166" t="s">
        <v>242</v>
      </c>
      <c r="C1454" s="162">
        <v>9</v>
      </c>
      <c r="D1454" s="160"/>
      <c r="E1454" s="429" t="s">
        <v>520</v>
      </c>
      <c r="F1454" s="429" t="s">
        <v>7</v>
      </c>
      <c r="G1454" s="157">
        <v>83</v>
      </c>
      <c r="H1454" s="157">
        <v>178</v>
      </c>
    </row>
    <row r="1455" spans="1:8" ht="15.75" customHeight="1">
      <c r="A1455" s="160" t="s">
        <v>255</v>
      </c>
      <c r="B1455" s="166" t="s">
        <v>243</v>
      </c>
      <c r="C1455" s="162">
        <v>9</v>
      </c>
      <c r="D1455" s="160"/>
      <c r="E1455" s="429" t="s">
        <v>520</v>
      </c>
      <c r="F1455" s="429" t="s">
        <v>7</v>
      </c>
      <c r="G1455" s="157">
        <v>28</v>
      </c>
      <c r="H1455" s="157">
        <v>74</v>
      </c>
    </row>
    <row r="1456" spans="1:8" ht="15.75" customHeight="1">
      <c r="A1456" s="160" t="s">
        <v>255</v>
      </c>
      <c r="B1456" s="166" t="s">
        <v>244</v>
      </c>
      <c r="C1456" s="162">
        <v>9</v>
      </c>
      <c r="D1456" s="160"/>
      <c r="E1456" s="429" t="s">
        <v>520</v>
      </c>
      <c r="F1456" s="429" t="s">
        <v>7</v>
      </c>
      <c r="G1456" s="157">
        <v>29</v>
      </c>
      <c r="H1456" s="157">
        <v>60</v>
      </c>
    </row>
    <row r="1457" spans="1:8" ht="15.75" customHeight="1">
      <c r="A1457" s="160" t="s">
        <v>255</v>
      </c>
      <c r="B1457" s="166" t="s">
        <v>245</v>
      </c>
      <c r="C1457" s="162">
        <v>9</v>
      </c>
      <c r="D1457" s="160"/>
      <c r="E1457" s="429" t="s">
        <v>520</v>
      </c>
      <c r="F1457" s="429" t="s">
        <v>7</v>
      </c>
      <c r="G1457" s="157">
        <v>41</v>
      </c>
      <c r="H1457" s="157">
        <v>99</v>
      </c>
    </row>
    <row r="1458" spans="1:8" ht="15.75" customHeight="1">
      <c r="A1458" s="160" t="s">
        <v>256</v>
      </c>
      <c r="B1458" s="166" t="s">
        <v>243</v>
      </c>
      <c r="C1458" s="162">
        <v>9</v>
      </c>
      <c r="D1458" s="160"/>
      <c r="E1458" s="429" t="s">
        <v>520</v>
      </c>
      <c r="F1458" s="429" t="s">
        <v>7</v>
      </c>
      <c r="G1458" s="157">
        <v>99</v>
      </c>
      <c r="H1458" s="157">
        <v>145</v>
      </c>
    </row>
    <row r="1459" spans="1:8" ht="15.75" customHeight="1">
      <c r="A1459" s="160" t="s">
        <v>256</v>
      </c>
      <c r="B1459" s="166" t="s">
        <v>244</v>
      </c>
      <c r="C1459" s="162">
        <v>9</v>
      </c>
      <c r="D1459" s="160"/>
      <c r="E1459" s="429" t="s">
        <v>520</v>
      </c>
      <c r="F1459" s="429" t="s">
        <v>7</v>
      </c>
      <c r="G1459" s="157">
        <v>30</v>
      </c>
      <c r="H1459" s="157">
        <v>54</v>
      </c>
    </row>
    <row r="1460" spans="1:8" ht="15.75" customHeight="1">
      <c r="A1460" s="160" t="s">
        <v>256</v>
      </c>
      <c r="B1460" s="166" t="s">
        <v>245</v>
      </c>
      <c r="C1460" s="162">
        <v>9</v>
      </c>
      <c r="D1460" s="160"/>
      <c r="E1460" s="429" t="s">
        <v>520</v>
      </c>
      <c r="F1460" s="429" t="s">
        <v>7</v>
      </c>
      <c r="G1460" s="157">
        <v>74</v>
      </c>
      <c r="H1460" s="157">
        <v>173</v>
      </c>
    </row>
    <row r="1461" spans="1:8" ht="15.75" customHeight="1">
      <c r="A1461" s="160" t="s">
        <v>257</v>
      </c>
      <c r="B1461" s="166" t="s">
        <v>240</v>
      </c>
      <c r="C1461" s="162">
        <v>9</v>
      </c>
      <c r="D1461" s="160"/>
      <c r="E1461" s="429" t="s">
        <v>520</v>
      </c>
      <c r="F1461" s="429" t="s">
        <v>7</v>
      </c>
      <c r="G1461" s="157">
        <v>7</v>
      </c>
      <c r="H1461" s="157">
        <v>9</v>
      </c>
    </row>
    <row r="1462" spans="1:8" ht="15.75" customHeight="1">
      <c r="A1462" s="160" t="s">
        <v>257</v>
      </c>
      <c r="B1462" s="166" t="s">
        <v>241</v>
      </c>
      <c r="C1462" s="162">
        <v>9</v>
      </c>
      <c r="D1462" s="160"/>
      <c r="E1462" s="429" t="s">
        <v>520</v>
      </c>
      <c r="F1462" s="429" t="s">
        <v>7</v>
      </c>
      <c r="G1462" s="157">
        <v>216</v>
      </c>
      <c r="H1462" s="157">
        <v>467</v>
      </c>
    </row>
    <row r="1463" spans="1:8" ht="15.75" customHeight="1">
      <c r="A1463" s="160" t="s">
        <v>257</v>
      </c>
      <c r="B1463" s="166" t="s">
        <v>242</v>
      </c>
      <c r="C1463" s="162">
        <v>9</v>
      </c>
      <c r="D1463" s="160"/>
      <c r="E1463" s="429" t="s">
        <v>520</v>
      </c>
      <c r="F1463" s="429" t="s">
        <v>7</v>
      </c>
      <c r="G1463" s="157">
        <v>134</v>
      </c>
      <c r="H1463" s="157">
        <v>238</v>
      </c>
    </row>
    <row r="1464" spans="1:8" ht="15.75" customHeight="1">
      <c r="A1464" s="160" t="s">
        <v>257</v>
      </c>
      <c r="B1464" s="166" t="s">
        <v>243</v>
      </c>
      <c r="C1464" s="162">
        <v>9</v>
      </c>
      <c r="D1464" s="160"/>
      <c r="E1464" s="429" t="s">
        <v>520</v>
      </c>
      <c r="F1464" s="429" t="s">
        <v>7</v>
      </c>
      <c r="G1464" s="157">
        <v>87</v>
      </c>
      <c r="H1464" s="157">
        <v>160</v>
      </c>
    </row>
    <row r="1465" spans="1:8" ht="15.75" customHeight="1">
      <c r="A1465" s="160" t="s">
        <v>257</v>
      </c>
      <c r="B1465" s="166" t="s">
        <v>244</v>
      </c>
      <c r="C1465" s="162">
        <v>9</v>
      </c>
      <c r="D1465" s="160"/>
      <c r="E1465" s="429" t="s">
        <v>520</v>
      </c>
      <c r="F1465" s="429" t="s">
        <v>7</v>
      </c>
      <c r="G1465" s="157">
        <v>55</v>
      </c>
      <c r="H1465" s="157">
        <v>117</v>
      </c>
    </row>
    <row r="1466" spans="1:8" ht="15.75" customHeight="1">
      <c r="A1466" s="160" t="s">
        <v>257</v>
      </c>
      <c r="B1466" s="166" t="s">
        <v>245</v>
      </c>
      <c r="C1466" s="162">
        <v>9</v>
      </c>
      <c r="D1466" s="160"/>
      <c r="E1466" s="429" t="s">
        <v>520</v>
      </c>
      <c r="F1466" s="429" t="s">
        <v>7</v>
      </c>
      <c r="G1466" s="157">
        <v>44</v>
      </c>
      <c r="H1466" s="157">
        <v>105</v>
      </c>
    </row>
    <row r="1467" spans="1:8" ht="15.75" customHeight="1">
      <c r="A1467" s="161" t="s">
        <v>258</v>
      </c>
      <c r="B1467" s="166" t="s">
        <v>240</v>
      </c>
      <c r="C1467" s="162">
        <v>9</v>
      </c>
      <c r="D1467" s="161"/>
      <c r="E1467" s="433" t="s">
        <v>520</v>
      </c>
      <c r="F1467" s="433" t="s">
        <v>7</v>
      </c>
      <c r="G1467" s="159">
        <v>251</v>
      </c>
      <c r="H1467" s="159">
        <v>658</v>
      </c>
    </row>
    <row r="1468" spans="1:8" ht="15.75" customHeight="1">
      <c r="A1468" s="160" t="s">
        <v>258</v>
      </c>
      <c r="B1468" s="166" t="s">
        <v>241</v>
      </c>
      <c r="C1468" s="162">
        <v>9</v>
      </c>
      <c r="D1468" s="160"/>
      <c r="E1468" s="429" t="s">
        <v>520</v>
      </c>
      <c r="F1468" s="429" t="s">
        <v>7</v>
      </c>
      <c r="G1468" s="157">
        <v>133</v>
      </c>
      <c r="H1468" s="157">
        <v>204</v>
      </c>
    </row>
    <row r="1469" spans="1:8" ht="15.75" customHeight="1">
      <c r="A1469" s="160" t="s">
        <v>258</v>
      </c>
      <c r="B1469" s="166" t="s">
        <v>242</v>
      </c>
      <c r="C1469" s="162">
        <v>9</v>
      </c>
      <c r="D1469" s="160"/>
      <c r="E1469" s="429" t="s">
        <v>520</v>
      </c>
      <c r="F1469" s="429" t="s">
        <v>7</v>
      </c>
      <c r="G1469" s="157">
        <v>23</v>
      </c>
      <c r="H1469" s="157">
        <v>54</v>
      </c>
    </row>
    <row r="1470" spans="1:8" ht="15.75" customHeight="1">
      <c r="A1470" s="160" t="s">
        <v>258</v>
      </c>
      <c r="B1470" s="166" t="s">
        <v>243</v>
      </c>
      <c r="C1470" s="162">
        <v>9</v>
      </c>
      <c r="D1470" s="160"/>
      <c r="E1470" s="429" t="s">
        <v>520</v>
      </c>
      <c r="F1470" s="429" t="s">
        <v>7</v>
      </c>
      <c r="G1470" s="157">
        <v>21</v>
      </c>
      <c r="H1470" s="157">
        <v>50</v>
      </c>
    </row>
    <row r="1471" spans="1:8" ht="15.75" customHeight="1">
      <c r="A1471" s="160" t="s">
        <v>258</v>
      </c>
      <c r="B1471" s="166" t="s">
        <v>244</v>
      </c>
      <c r="C1471" s="162">
        <v>9</v>
      </c>
      <c r="D1471" s="160"/>
      <c r="E1471" s="429" t="s">
        <v>520</v>
      </c>
      <c r="F1471" s="429" t="s">
        <v>7</v>
      </c>
      <c r="G1471" s="157">
        <v>51</v>
      </c>
      <c r="H1471" s="157">
        <v>103</v>
      </c>
    </row>
    <row r="1472" spans="1:8" ht="15.75" customHeight="1">
      <c r="A1472" s="160" t="s">
        <v>258</v>
      </c>
      <c r="B1472" s="166" t="s">
        <v>245</v>
      </c>
      <c r="C1472" s="162">
        <v>9</v>
      </c>
      <c r="D1472" s="160"/>
      <c r="E1472" s="429" t="s">
        <v>520</v>
      </c>
      <c r="F1472" s="429" t="s">
        <v>7</v>
      </c>
      <c r="G1472" s="157">
        <v>57</v>
      </c>
      <c r="H1472" s="157">
        <v>147</v>
      </c>
    </row>
    <row r="1473" spans="1:8" ht="15.75" customHeight="1">
      <c r="A1473" s="160" t="s">
        <v>259</v>
      </c>
      <c r="B1473" s="166" t="s">
        <v>241</v>
      </c>
      <c r="C1473" s="162">
        <v>9</v>
      </c>
      <c r="D1473" s="160"/>
      <c r="E1473" s="429" t="s">
        <v>520</v>
      </c>
      <c r="F1473" s="429" t="s">
        <v>7</v>
      </c>
      <c r="G1473" s="157">
        <v>63</v>
      </c>
      <c r="H1473" s="157">
        <v>139</v>
      </c>
    </row>
    <row r="1474" spans="1:8" ht="15.75" customHeight="1">
      <c r="A1474" s="160" t="s">
        <v>259</v>
      </c>
      <c r="B1474" s="166" t="s">
        <v>242</v>
      </c>
      <c r="C1474" s="162">
        <v>9</v>
      </c>
      <c r="D1474" s="160"/>
      <c r="E1474" s="429" t="s">
        <v>520</v>
      </c>
      <c r="F1474" s="429" t="s">
        <v>7</v>
      </c>
      <c r="G1474" s="157">
        <v>48</v>
      </c>
      <c r="H1474" s="157">
        <v>116</v>
      </c>
    </row>
    <row r="1475" spans="1:8" ht="15.75" customHeight="1">
      <c r="A1475" s="160" t="s">
        <v>259</v>
      </c>
      <c r="B1475" s="166" t="s">
        <v>243</v>
      </c>
      <c r="C1475" s="162">
        <v>9</v>
      </c>
      <c r="D1475" s="160"/>
      <c r="E1475" s="429" t="s">
        <v>520</v>
      </c>
      <c r="F1475" s="429" t="s">
        <v>7</v>
      </c>
      <c r="G1475" s="157">
        <v>57</v>
      </c>
      <c r="H1475" s="157">
        <v>148</v>
      </c>
    </row>
    <row r="1476" spans="1:8" ht="15.75" customHeight="1">
      <c r="A1476" s="160" t="s">
        <v>259</v>
      </c>
      <c r="B1476" s="166" t="s">
        <v>244</v>
      </c>
      <c r="C1476" s="162">
        <v>9</v>
      </c>
      <c r="D1476" s="160"/>
      <c r="E1476" s="429" t="s">
        <v>520</v>
      </c>
      <c r="F1476" s="429" t="s">
        <v>7</v>
      </c>
      <c r="G1476" s="157">
        <v>45</v>
      </c>
      <c r="H1476" s="157">
        <v>128</v>
      </c>
    </row>
    <row r="1477" spans="1:8" ht="15.75" customHeight="1">
      <c r="A1477" s="160" t="s">
        <v>259</v>
      </c>
      <c r="B1477" s="166" t="s">
        <v>245</v>
      </c>
      <c r="C1477" s="162">
        <v>9</v>
      </c>
      <c r="D1477" s="160"/>
      <c r="E1477" s="429" t="s">
        <v>520</v>
      </c>
      <c r="F1477" s="429" t="s">
        <v>7</v>
      </c>
      <c r="G1477" s="157">
        <v>53</v>
      </c>
      <c r="H1477" s="157">
        <v>119</v>
      </c>
    </row>
    <row r="1478" spans="1:8" ht="15.75" customHeight="1">
      <c r="A1478" s="176" t="s">
        <v>718</v>
      </c>
      <c r="B1478" s="178" t="s">
        <v>496</v>
      </c>
      <c r="C1478" s="181">
        <v>9</v>
      </c>
      <c r="D1478" s="136" t="s">
        <v>711</v>
      </c>
      <c r="E1478" s="426">
        <v>94</v>
      </c>
      <c r="F1478" s="426">
        <v>241</v>
      </c>
      <c r="G1478" s="157">
        <v>103</v>
      </c>
      <c r="H1478" s="157">
        <v>252</v>
      </c>
    </row>
    <row r="1479" spans="1:8" ht="15.75" customHeight="1">
      <c r="A1479" s="176" t="s">
        <v>718</v>
      </c>
      <c r="B1479" s="178" t="s">
        <v>498</v>
      </c>
      <c r="C1479" s="181">
        <v>9</v>
      </c>
      <c r="D1479" s="136" t="s">
        <v>711</v>
      </c>
      <c r="E1479" s="426">
        <v>167</v>
      </c>
      <c r="F1479" s="426">
        <v>363</v>
      </c>
      <c r="G1479" s="157">
        <v>169</v>
      </c>
      <c r="H1479" s="157">
        <v>401</v>
      </c>
    </row>
    <row r="1480" spans="1:8" ht="15.75" customHeight="1" thickBot="1">
      <c r="A1480" s="177" t="s">
        <v>718</v>
      </c>
      <c r="B1480" s="179" t="s">
        <v>499</v>
      </c>
      <c r="C1480" s="182">
        <v>9</v>
      </c>
      <c r="D1480" s="172" t="s">
        <v>711</v>
      </c>
      <c r="E1480" s="428">
        <v>159</v>
      </c>
      <c r="F1480" s="428">
        <v>377</v>
      </c>
      <c r="G1480" s="170">
        <v>144</v>
      </c>
      <c r="H1480" s="170">
        <v>393</v>
      </c>
    </row>
    <row r="1481" spans="1:8" ht="15.75" customHeight="1">
      <c r="A1481" s="176" t="s">
        <v>718</v>
      </c>
      <c r="B1481" s="178" t="s">
        <v>500</v>
      </c>
      <c r="C1481" s="181">
        <v>9</v>
      </c>
      <c r="D1481" s="136" t="s">
        <v>711</v>
      </c>
      <c r="E1481" s="426">
        <v>153</v>
      </c>
      <c r="F1481" s="426">
        <v>365</v>
      </c>
      <c r="G1481" s="157">
        <v>160</v>
      </c>
      <c r="H1481" s="157">
        <v>396</v>
      </c>
    </row>
    <row r="1482" spans="1:8" ht="15.75" customHeight="1">
      <c r="A1482" s="176" t="s">
        <v>718</v>
      </c>
      <c r="B1482" s="178" t="s">
        <v>501</v>
      </c>
      <c r="C1482" s="181">
        <v>9</v>
      </c>
      <c r="D1482" s="136" t="s">
        <v>711</v>
      </c>
      <c r="E1482" s="426">
        <v>125</v>
      </c>
      <c r="F1482" s="426">
        <v>284</v>
      </c>
      <c r="G1482" s="159">
        <v>112</v>
      </c>
      <c r="H1482" s="159">
        <v>311</v>
      </c>
    </row>
    <row r="1483" spans="1:8" ht="15.75" customHeight="1">
      <c r="A1483" s="176" t="s">
        <v>719</v>
      </c>
      <c r="B1483" s="178" t="s">
        <v>496</v>
      </c>
      <c r="C1483" s="181">
        <v>9</v>
      </c>
      <c r="D1483" s="136" t="s">
        <v>711</v>
      </c>
      <c r="E1483" s="426">
        <v>107</v>
      </c>
      <c r="F1483" s="426">
        <v>263</v>
      </c>
      <c r="G1483" s="157">
        <v>114</v>
      </c>
      <c r="H1483" s="157">
        <v>285</v>
      </c>
    </row>
    <row r="1484" spans="1:8" ht="15.75" customHeight="1">
      <c r="A1484" s="176" t="s">
        <v>719</v>
      </c>
      <c r="B1484" s="178" t="s">
        <v>498</v>
      </c>
      <c r="C1484" s="181">
        <v>9</v>
      </c>
      <c r="D1484" s="136" t="s">
        <v>711</v>
      </c>
      <c r="E1484" s="426">
        <v>109</v>
      </c>
      <c r="F1484" s="426">
        <v>511</v>
      </c>
      <c r="G1484" s="157">
        <v>101</v>
      </c>
      <c r="H1484" s="157">
        <v>477</v>
      </c>
    </row>
    <row r="1485" spans="1:8" ht="15.75" customHeight="1">
      <c r="A1485" s="176" t="s">
        <v>719</v>
      </c>
      <c r="B1485" s="178" t="s">
        <v>499</v>
      </c>
      <c r="C1485" s="181">
        <v>9</v>
      </c>
      <c r="D1485" s="136" t="s">
        <v>711</v>
      </c>
      <c r="E1485" s="426">
        <v>164</v>
      </c>
      <c r="F1485" s="426">
        <v>432</v>
      </c>
      <c r="G1485" s="157">
        <v>172</v>
      </c>
      <c r="H1485" s="157">
        <v>446</v>
      </c>
    </row>
    <row r="1486" spans="1:8" ht="15.75" customHeight="1">
      <c r="A1486" s="176" t="s">
        <v>719</v>
      </c>
      <c r="B1486" s="178" t="s">
        <v>500</v>
      </c>
      <c r="C1486" s="181">
        <v>9</v>
      </c>
      <c r="D1486" s="136" t="s">
        <v>711</v>
      </c>
      <c r="E1486" s="426">
        <v>128</v>
      </c>
      <c r="F1486" s="426">
        <v>285</v>
      </c>
      <c r="G1486" s="157">
        <v>130</v>
      </c>
      <c r="H1486" s="157">
        <v>306</v>
      </c>
    </row>
    <row r="1487" spans="1:8" ht="15.75" customHeight="1">
      <c r="A1487" s="176" t="s">
        <v>719</v>
      </c>
      <c r="B1487" s="178" t="s">
        <v>501</v>
      </c>
      <c r="C1487" s="181">
        <v>9</v>
      </c>
      <c r="D1487" s="136" t="s">
        <v>711</v>
      </c>
      <c r="E1487" s="426">
        <v>93</v>
      </c>
      <c r="F1487" s="426">
        <v>269</v>
      </c>
      <c r="G1487" s="157">
        <v>85</v>
      </c>
      <c r="H1487" s="157">
        <v>247</v>
      </c>
    </row>
    <row r="1488" spans="1:8" ht="15.75" customHeight="1">
      <c r="A1488" s="176" t="s">
        <v>720</v>
      </c>
      <c r="B1488" s="178" t="s">
        <v>496</v>
      </c>
      <c r="C1488" s="181">
        <v>9</v>
      </c>
      <c r="D1488" s="136" t="s">
        <v>711</v>
      </c>
      <c r="E1488" s="426">
        <v>147</v>
      </c>
      <c r="F1488" s="426">
        <v>333</v>
      </c>
      <c r="G1488" s="157">
        <v>127</v>
      </c>
      <c r="H1488" s="157">
        <v>293</v>
      </c>
    </row>
    <row r="1489" spans="1:8" ht="15.75" customHeight="1">
      <c r="A1489" s="176" t="s">
        <v>720</v>
      </c>
      <c r="B1489" s="178" t="s">
        <v>498</v>
      </c>
      <c r="C1489" s="181">
        <v>9</v>
      </c>
      <c r="D1489" s="136" t="s">
        <v>711</v>
      </c>
      <c r="E1489" s="426">
        <v>137</v>
      </c>
      <c r="F1489" s="426">
        <v>349</v>
      </c>
      <c r="G1489" s="157">
        <v>145</v>
      </c>
      <c r="H1489" s="157">
        <v>368</v>
      </c>
    </row>
    <row r="1490" spans="1:8" ht="15.75" customHeight="1">
      <c r="A1490" s="176" t="s">
        <v>720</v>
      </c>
      <c r="B1490" s="178" t="s">
        <v>499</v>
      </c>
      <c r="C1490" s="181">
        <v>9</v>
      </c>
      <c r="D1490" s="136" t="s">
        <v>711</v>
      </c>
      <c r="E1490" s="426">
        <v>146</v>
      </c>
      <c r="F1490" s="426">
        <v>355</v>
      </c>
      <c r="G1490" s="157">
        <v>146</v>
      </c>
      <c r="H1490" s="157">
        <v>389</v>
      </c>
    </row>
    <row r="1491" spans="1:8" ht="15.75" customHeight="1">
      <c r="A1491" s="176" t="s">
        <v>720</v>
      </c>
      <c r="B1491" s="178" t="s">
        <v>500</v>
      </c>
      <c r="C1491" s="181">
        <v>9</v>
      </c>
      <c r="D1491" s="136" t="s">
        <v>711</v>
      </c>
      <c r="E1491" s="426">
        <v>120</v>
      </c>
      <c r="F1491" s="426">
        <v>287</v>
      </c>
      <c r="G1491" s="157">
        <v>197</v>
      </c>
      <c r="H1491" s="157">
        <v>407</v>
      </c>
    </row>
    <row r="1492" spans="1:8" ht="15.75" customHeight="1">
      <c r="A1492" s="176" t="s">
        <v>720</v>
      </c>
      <c r="B1492" s="178" t="s">
        <v>501</v>
      </c>
      <c r="C1492" s="181">
        <v>9</v>
      </c>
      <c r="D1492" s="136" t="s">
        <v>711</v>
      </c>
      <c r="E1492" s="426">
        <v>95</v>
      </c>
      <c r="F1492" s="426">
        <v>244</v>
      </c>
      <c r="G1492" s="157">
        <v>86</v>
      </c>
      <c r="H1492" s="157">
        <v>242</v>
      </c>
    </row>
    <row r="1493" spans="1:8" ht="15.75" customHeight="1">
      <c r="A1493" s="176" t="s">
        <v>721</v>
      </c>
      <c r="B1493" s="178" t="s">
        <v>496</v>
      </c>
      <c r="C1493" s="181">
        <v>9</v>
      </c>
      <c r="D1493" s="136" t="s">
        <v>711</v>
      </c>
      <c r="E1493" s="426">
        <v>99</v>
      </c>
      <c r="F1493" s="426">
        <v>243</v>
      </c>
      <c r="G1493" s="157">
        <v>90</v>
      </c>
      <c r="H1493" s="157">
        <v>265</v>
      </c>
    </row>
    <row r="1494" spans="1:8" ht="15.75" customHeight="1">
      <c r="A1494" s="176" t="s">
        <v>721</v>
      </c>
      <c r="B1494" s="178" t="s">
        <v>498</v>
      </c>
      <c r="C1494" s="181">
        <v>9</v>
      </c>
      <c r="D1494" s="136" t="s">
        <v>711</v>
      </c>
      <c r="E1494" s="426">
        <v>144</v>
      </c>
      <c r="F1494" s="426">
        <v>416</v>
      </c>
      <c r="G1494" s="157">
        <v>132</v>
      </c>
      <c r="H1494" s="157">
        <v>417</v>
      </c>
    </row>
    <row r="1495" spans="1:8" ht="15.75" customHeight="1">
      <c r="A1495" s="176" t="s">
        <v>721</v>
      </c>
      <c r="B1495" s="178" t="s">
        <v>499</v>
      </c>
      <c r="C1495" s="181">
        <v>9</v>
      </c>
      <c r="D1495" s="136" t="s">
        <v>711</v>
      </c>
      <c r="E1495" s="426">
        <v>276</v>
      </c>
      <c r="F1495" s="426">
        <v>760</v>
      </c>
      <c r="G1495" s="157">
        <v>273</v>
      </c>
      <c r="H1495" s="157">
        <v>795</v>
      </c>
    </row>
    <row r="1496" spans="1:8" ht="15.75" customHeight="1">
      <c r="A1496" s="176" t="s">
        <v>721</v>
      </c>
      <c r="B1496" s="178" t="s">
        <v>500</v>
      </c>
      <c r="C1496" s="181">
        <v>9</v>
      </c>
      <c r="D1496" s="136" t="s">
        <v>711</v>
      </c>
      <c r="E1496" s="426">
        <v>205</v>
      </c>
      <c r="F1496" s="426">
        <v>471</v>
      </c>
      <c r="G1496" s="157">
        <v>252</v>
      </c>
      <c r="H1496" s="157">
        <v>568</v>
      </c>
    </row>
    <row r="1497" spans="1:8" ht="15.75" customHeight="1">
      <c r="A1497" s="176" t="s">
        <v>721</v>
      </c>
      <c r="B1497" s="178" t="s">
        <v>501</v>
      </c>
      <c r="C1497" s="181">
        <v>9</v>
      </c>
      <c r="D1497" s="136" t="s">
        <v>711</v>
      </c>
      <c r="E1497" s="426">
        <v>344</v>
      </c>
      <c r="F1497" s="426">
        <v>605</v>
      </c>
      <c r="G1497" s="157">
        <v>242</v>
      </c>
      <c r="H1497" s="157">
        <v>451</v>
      </c>
    </row>
    <row r="1498" spans="1:8" ht="15.75" customHeight="1">
      <c r="A1498" s="176" t="s">
        <v>722</v>
      </c>
      <c r="B1498" s="178" t="s">
        <v>496</v>
      </c>
      <c r="C1498" s="181">
        <v>9</v>
      </c>
      <c r="D1498" s="136" t="s">
        <v>711</v>
      </c>
      <c r="E1498" s="426">
        <v>101</v>
      </c>
      <c r="F1498" s="426">
        <v>290</v>
      </c>
      <c r="G1498" s="157">
        <v>87</v>
      </c>
      <c r="H1498" s="157">
        <v>260</v>
      </c>
    </row>
    <row r="1499" spans="1:8" ht="15.75" customHeight="1">
      <c r="A1499" s="176" t="s">
        <v>722</v>
      </c>
      <c r="B1499" s="178" t="s">
        <v>498</v>
      </c>
      <c r="C1499" s="181">
        <v>9</v>
      </c>
      <c r="D1499" s="136" t="s">
        <v>711</v>
      </c>
      <c r="E1499" s="426">
        <v>66</v>
      </c>
      <c r="F1499" s="426">
        <v>246</v>
      </c>
      <c r="G1499" s="157">
        <v>59</v>
      </c>
      <c r="H1499" s="157">
        <v>198</v>
      </c>
    </row>
    <row r="1500" spans="1:8" ht="15.75" customHeight="1">
      <c r="A1500" s="176" t="s">
        <v>722</v>
      </c>
      <c r="B1500" s="178" t="s">
        <v>499</v>
      </c>
      <c r="C1500" s="181">
        <v>9</v>
      </c>
      <c r="D1500" s="136" t="s">
        <v>711</v>
      </c>
      <c r="E1500" s="426">
        <v>174</v>
      </c>
      <c r="F1500" s="426">
        <v>481</v>
      </c>
      <c r="G1500" s="157">
        <v>160</v>
      </c>
      <c r="H1500" s="157">
        <v>465</v>
      </c>
    </row>
    <row r="1501" spans="1:8" ht="15.75" customHeight="1">
      <c r="A1501" s="176" t="s">
        <v>722</v>
      </c>
      <c r="B1501" s="178" t="s">
        <v>500</v>
      </c>
      <c r="C1501" s="181">
        <v>9</v>
      </c>
      <c r="D1501" s="136" t="s">
        <v>711</v>
      </c>
      <c r="E1501" s="426">
        <v>155</v>
      </c>
      <c r="F1501" s="426">
        <v>314</v>
      </c>
      <c r="G1501" s="157">
        <v>152</v>
      </c>
      <c r="H1501" s="157">
        <v>330</v>
      </c>
    </row>
    <row r="1502" spans="1:8" ht="15.75" customHeight="1">
      <c r="A1502" s="176" t="s">
        <v>722</v>
      </c>
      <c r="B1502" s="178" t="s">
        <v>501</v>
      </c>
      <c r="C1502" s="181">
        <v>9</v>
      </c>
      <c r="D1502" s="136" t="s">
        <v>711</v>
      </c>
      <c r="E1502" s="426">
        <v>1</v>
      </c>
      <c r="F1502" s="426">
        <v>1</v>
      </c>
      <c r="G1502" s="157">
        <v>44</v>
      </c>
      <c r="H1502" s="157">
        <v>104</v>
      </c>
    </row>
    <row r="1503" spans="1:8" ht="15.75" customHeight="1">
      <c r="A1503" s="176" t="s">
        <v>723</v>
      </c>
      <c r="B1503" s="178" t="s">
        <v>496</v>
      </c>
      <c r="C1503" s="181">
        <v>9</v>
      </c>
      <c r="D1503" s="136" t="s">
        <v>711</v>
      </c>
      <c r="E1503" s="426">
        <v>238</v>
      </c>
      <c r="F1503" s="426">
        <v>509</v>
      </c>
      <c r="G1503" s="157">
        <v>220</v>
      </c>
      <c r="H1503" s="157">
        <v>491</v>
      </c>
    </row>
    <row r="1504" spans="1:8" ht="15.75" customHeight="1">
      <c r="A1504" s="176" t="s">
        <v>723</v>
      </c>
      <c r="B1504" s="178" t="s">
        <v>498</v>
      </c>
      <c r="C1504" s="181">
        <v>9</v>
      </c>
      <c r="D1504" s="136" t="s">
        <v>711</v>
      </c>
      <c r="E1504" s="426">
        <v>168</v>
      </c>
      <c r="F1504" s="426">
        <v>362</v>
      </c>
      <c r="G1504" s="157">
        <v>165</v>
      </c>
      <c r="H1504" s="157">
        <v>380</v>
      </c>
    </row>
    <row r="1505" spans="1:8" ht="15.75" customHeight="1">
      <c r="A1505" s="176" t="s">
        <v>723</v>
      </c>
      <c r="B1505" s="178" t="s">
        <v>499</v>
      </c>
      <c r="C1505" s="181">
        <v>9</v>
      </c>
      <c r="D1505" s="136" t="s">
        <v>711</v>
      </c>
      <c r="E1505" s="426">
        <v>140</v>
      </c>
      <c r="F1505" s="426">
        <v>319</v>
      </c>
      <c r="G1505" s="157">
        <v>157</v>
      </c>
      <c r="H1505" s="157">
        <v>352</v>
      </c>
    </row>
    <row r="1506" spans="1:8" ht="15.75" customHeight="1">
      <c r="A1506" s="176" t="s">
        <v>724</v>
      </c>
      <c r="B1506" s="178" t="s">
        <v>496</v>
      </c>
      <c r="C1506" s="181">
        <v>9</v>
      </c>
      <c r="D1506" s="136" t="s">
        <v>711</v>
      </c>
      <c r="E1506" s="426">
        <v>143</v>
      </c>
      <c r="F1506" s="426">
        <v>304</v>
      </c>
      <c r="G1506" s="157">
        <v>155</v>
      </c>
      <c r="H1506" s="157">
        <v>356</v>
      </c>
    </row>
    <row r="1507" spans="1:8" ht="15.75" customHeight="1">
      <c r="A1507" s="176" t="s">
        <v>724</v>
      </c>
      <c r="B1507" s="178" t="s">
        <v>498</v>
      </c>
      <c r="C1507" s="181">
        <v>9</v>
      </c>
      <c r="D1507" s="136" t="s">
        <v>711</v>
      </c>
      <c r="E1507" s="426">
        <v>162</v>
      </c>
      <c r="F1507" s="426">
        <v>320</v>
      </c>
      <c r="G1507" s="157">
        <v>150</v>
      </c>
      <c r="H1507" s="157">
        <v>328</v>
      </c>
    </row>
    <row r="1508" spans="1:8" ht="15.75" customHeight="1">
      <c r="A1508" s="176" t="s">
        <v>724</v>
      </c>
      <c r="B1508" s="178" t="s">
        <v>499</v>
      </c>
      <c r="C1508" s="181">
        <v>9</v>
      </c>
      <c r="D1508" s="136" t="s">
        <v>711</v>
      </c>
      <c r="E1508" s="426">
        <v>125</v>
      </c>
      <c r="F1508" s="426">
        <v>264</v>
      </c>
      <c r="G1508" s="157">
        <v>119</v>
      </c>
      <c r="H1508" s="157">
        <v>284</v>
      </c>
    </row>
    <row r="1509" spans="1:8" ht="15.75" customHeight="1">
      <c r="A1509" s="176" t="s">
        <v>725</v>
      </c>
      <c r="B1509" s="178" t="s">
        <v>496</v>
      </c>
      <c r="C1509" s="181">
        <v>9</v>
      </c>
      <c r="D1509" s="136" t="s">
        <v>711</v>
      </c>
      <c r="E1509" s="426">
        <v>16</v>
      </c>
      <c r="F1509" s="426">
        <v>38</v>
      </c>
      <c r="G1509" s="157">
        <v>15</v>
      </c>
      <c r="H1509" s="157">
        <v>34</v>
      </c>
    </row>
    <row r="1510" spans="1:8" ht="15.75" customHeight="1">
      <c r="A1510" s="176" t="s">
        <v>725</v>
      </c>
      <c r="B1510" s="178" t="s">
        <v>498</v>
      </c>
      <c r="C1510" s="181">
        <v>9</v>
      </c>
      <c r="D1510" s="136" t="s">
        <v>711</v>
      </c>
      <c r="E1510" s="426">
        <v>71</v>
      </c>
      <c r="F1510" s="426">
        <v>178</v>
      </c>
      <c r="G1510" s="157">
        <v>57</v>
      </c>
      <c r="H1510" s="157">
        <v>138</v>
      </c>
    </row>
    <row r="1511" spans="1:8" ht="15.75" customHeight="1">
      <c r="A1511" s="176" t="s">
        <v>725</v>
      </c>
      <c r="B1511" s="178" t="s">
        <v>499</v>
      </c>
      <c r="C1511" s="181">
        <v>9</v>
      </c>
      <c r="D1511" s="136" t="s">
        <v>711</v>
      </c>
      <c r="E1511" s="426">
        <v>199</v>
      </c>
      <c r="F1511" s="426">
        <v>406</v>
      </c>
      <c r="G1511" s="157">
        <v>192</v>
      </c>
      <c r="H1511" s="157">
        <v>405</v>
      </c>
    </row>
    <row r="1512" spans="1:8" ht="15.75" customHeight="1">
      <c r="A1512" s="176" t="s">
        <v>726</v>
      </c>
      <c r="B1512" s="178" t="s">
        <v>496</v>
      </c>
      <c r="C1512" s="181">
        <v>9</v>
      </c>
      <c r="D1512" s="136" t="s">
        <v>711</v>
      </c>
      <c r="E1512" s="426">
        <v>59</v>
      </c>
      <c r="F1512" s="426">
        <v>128</v>
      </c>
      <c r="G1512" s="157">
        <v>64</v>
      </c>
      <c r="H1512" s="157">
        <v>137</v>
      </c>
    </row>
    <row r="1513" spans="1:8" ht="15.75" customHeight="1">
      <c r="A1513" s="176" t="s">
        <v>726</v>
      </c>
      <c r="B1513" s="178" t="s">
        <v>498</v>
      </c>
      <c r="C1513" s="181">
        <v>9</v>
      </c>
      <c r="D1513" s="136" t="s">
        <v>711</v>
      </c>
      <c r="E1513" s="426">
        <v>159</v>
      </c>
      <c r="F1513" s="426">
        <v>330</v>
      </c>
      <c r="G1513" s="157">
        <v>173</v>
      </c>
      <c r="H1513" s="157">
        <v>350</v>
      </c>
    </row>
    <row r="1514" spans="1:8" ht="15.75" customHeight="1">
      <c r="A1514" s="176" t="s">
        <v>726</v>
      </c>
      <c r="B1514" s="178" t="s">
        <v>499</v>
      </c>
      <c r="C1514" s="181">
        <v>9</v>
      </c>
      <c r="D1514" s="136" t="s">
        <v>711</v>
      </c>
      <c r="E1514" s="426">
        <v>145</v>
      </c>
      <c r="F1514" s="426">
        <v>367</v>
      </c>
      <c r="G1514" s="157">
        <v>114</v>
      </c>
      <c r="H1514" s="157">
        <v>297</v>
      </c>
    </row>
    <row r="1515" spans="1:8" ht="15.75" customHeight="1">
      <c r="A1515" s="176" t="s">
        <v>727</v>
      </c>
      <c r="B1515" s="178" t="s">
        <v>496</v>
      </c>
      <c r="C1515" s="181">
        <v>9</v>
      </c>
      <c r="D1515" s="136" t="s">
        <v>711</v>
      </c>
      <c r="E1515" s="426">
        <v>145</v>
      </c>
      <c r="F1515" s="426">
        <v>303</v>
      </c>
      <c r="G1515" s="157">
        <v>161</v>
      </c>
      <c r="H1515" s="157">
        <v>338</v>
      </c>
    </row>
    <row r="1516" spans="1:8" ht="15.75" customHeight="1">
      <c r="A1516" s="176" t="s">
        <v>727</v>
      </c>
      <c r="B1516" s="178" t="s">
        <v>498</v>
      </c>
      <c r="C1516" s="181">
        <v>9</v>
      </c>
      <c r="D1516" s="136" t="s">
        <v>711</v>
      </c>
      <c r="E1516" s="426">
        <v>167</v>
      </c>
      <c r="F1516" s="426">
        <v>376</v>
      </c>
      <c r="G1516" s="159">
        <v>161</v>
      </c>
      <c r="H1516" s="159">
        <v>390</v>
      </c>
    </row>
    <row r="1517" spans="1:8" ht="15.75" customHeight="1">
      <c r="A1517" s="176" t="s">
        <v>727</v>
      </c>
      <c r="B1517" s="178" t="s">
        <v>499</v>
      </c>
      <c r="C1517" s="181">
        <v>9</v>
      </c>
      <c r="D1517" s="136" t="s">
        <v>711</v>
      </c>
      <c r="E1517" s="426">
        <v>131</v>
      </c>
      <c r="F1517" s="426">
        <v>320</v>
      </c>
      <c r="G1517" s="159">
        <v>137</v>
      </c>
      <c r="H1517" s="159">
        <v>324</v>
      </c>
    </row>
    <row r="1518" spans="1:8" ht="15.75" customHeight="1">
      <c r="A1518" s="176" t="s">
        <v>728</v>
      </c>
      <c r="B1518" s="178" t="s">
        <v>496</v>
      </c>
      <c r="C1518" s="181">
        <v>9</v>
      </c>
      <c r="D1518" s="136" t="s">
        <v>711</v>
      </c>
      <c r="E1518" s="426">
        <v>92</v>
      </c>
      <c r="F1518" s="426">
        <v>209</v>
      </c>
      <c r="G1518" s="157">
        <v>99</v>
      </c>
      <c r="H1518" s="157">
        <v>230</v>
      </c>
    </row>
    <row r="1519" spans="1:8" ht="15.75" customHeight="1">
      <c r="A1519" s="176" t="s">
        <v>728</v>
      </c>
      <c r="B1519" s="178" t="s">
        <v>498</v>
      </c>
      <c r="C1519" s="181">
        <v>9</v>
      </c>
      <c r="D1519" s="136" t="s">
        <v>711</v>
      </c>
      <c r="E1519" s="426">
        <v>64</v>
      </c>
      <c r="F1519" s="426">
        <v>158</v>
      </c>
      <c r="G1519" s="157">
        <v>59</v>
      </c>
      <c r="H1519" s="157">
        <v>154</v>
      </c>
    </row>
    <row r="1520" spans="1:8" ht="15.75" customHeight="1">
      <c r="A1520" s="176" t="s">
        <v>728</v>
      </c>
      <c r="B1520" s="178" t="s">
        <v>499</v>
      </c>
      <c r="C1520" s="181">
        <v>9</v>
      </c>
      <c r="D1520" s="136" t="s">
        <v>711</v>
      </c>
      <c r="E1520" s="426">
        <v>92</v>
      </c>
      <c r="F1520" s="426">
        <v>208</v>
      </c>
      <c r="G1520" s="157">
        <v>84</v>
      </c>
      <c r="H1520" s="157">
        <v>231</v>
      </c>
    </row>
    <row r="1521" spans="1:8" ht="15.75" customHeight="1">
      <c r="A1521" s="176" t="s">
        <v>729</v>
      </c>
      <c r="B1521" s="178" t="s">
        <v>496</v>
      </c>
      <c r="C1521" s="181">
        <v>9</v>
      </c>
      <c r="D1521" s="136" t="s">
        <v>711</v>
      </c>
      <c r="E1521" s="426">
        <v>61</v>
      </c>
      <c r="F1521" s="426">
        <v>137</v>
      </c>
      <c r="G1521" s="157">
        <v>61</v>
      </c>
      <c r="H1521" s="157">
        <v>135</v>
      </c>
    </row>
    <row r="1522" spans="1:8" ht="15.75" customHeight="1">
      <c r="A1522" s="176" t="s">
        <v>729</v>
      </c>
      <c r="B1522" s="178" t="s">
        <v>498</v>
      </c>
      <c r="C1522" s="181">
        <v>9</v>
      </c>
      <c r="D1522" s="136" t="s">
        <v>711</v>
      </c>
      <c r="E1522" s="426">
        <v>154</v>
      </c>
      <c r="F1522" s="426">
        <v>347</v>
      </c>
      <c r="G1522" s="159">
        <v>154</v>
      </c>
      <c r="H1522" s="159">
        <v>347</v>
      </c>
    </row>
    <row r="1523" spans="1:8" ht="15.75" customHeight="1">
      <c r="A1523" s="176" t="s">
        <v>729</v>
      </c>
      <c r="B1523" s="178" t="s">
        <v>499</v>
      </c>
      <c r="C1523" s="181">
        <v>9</v>
      </c>
      <c r="D1523" s="136" t="s">
        <v>711</v>
      </c>
      <c r="E1523" s="426">
        <v>131</v>
      </c>
      <c r="F1523" s="426">
        <v>304</v>
      </c>
      <c r="G1523" s="157">
        <v>140</v>
      </c>
      <c r="H1523" s="157">
        <v>317</v>
      </c>
    </row>
    <row r="1524" spans="1:8" ht="15.75" customHeight="1">
      <c r="A1524" s="176" t="s">
        <v>730</v>
      </c>
      <c r="B1524" s="178" t="s">
        <v>496</v>
      </c>
      <c r="C1524" s="181">
        <v>9</v>
      </c>
      <c r="D1524" s="136" t="s">
        <v>711</v>
      </c>
      <c r="E1524" s="426">
        <v>88</v>
      </c>
      <c r="F1524" s="426">
        <v>189</v>
      </c>
      <c r="G1524" s="157">
        <v>88</v>
      </c>
      <c r="H1524" s="157">
        <v>194</v>
      </c>
    </row>
    <row r="1525" spans="1:8" ht="15.75" customHeight="1">
      <c r="A1525" s="176" t="s">
        <v>730</v>
      </c>
      <c r="B1525" s="178" t="s">
        <v>498</v>
      </c>
      <c r="C1525" s="181">
        <v>9</v>
      </c>
      <c r="D1525" s="136" t="s">
        <v>711</v>
      </c>
      <c r="E1525" s="426">
        <v>112</v>
      </c>
      <c r="F1525" s="426">
        <v>281</v>
      </c>
      <c r="G1525" s="157">
        <v>118</v>
      </c>
      <c r="H1525" s="157">
        <v>300</v>
      </c>
    </row>
    <row r="1526" spans="1:8" ht="15.75" customHeight="1">
      <c r="A1526" s="176" t="s">
        <v>730</v>
      </c>
      <c r="B1526" s="178" t="s">
        <v>499</v>
      </c>
      <c r="C1526" s="181">
        <v>9</v>
      </c>
      <c r="D1526" s="136" t="s">
        <v>711</v>
      </c>
      <c r="E1526" s="426">
        <v>106</v>
      </c>
      <c r="F1526" s="426">
        <v>283</v>
      </c>
      <c r="G1526" s="157">
        <v>96</v>
      </c>
      <c r="H1526" s="157">
        <v>269</v>
      </c>
    </row>
    <row r="1527" spans="1:8" ht="15.75" customHeight="1">
      <c r="A1527" s="176" t="s">
        <v>731</v>
      </c>
      <c r="B1527" s="178" t="s">
        <v>496</v>
      </c>
      <c r="C1527" s="181">
        <v>9</v>
      </c>
      <c r="D1527" s="136" t="s">
        <v>711</v>
      </c>
      <c r="E1527" s="426">
        <v>147</v>
      </c>
      <c r="F1527" s="426">
        <v>350</v>
      </c>
      <c r="G1527" s="157">
        <v>144</v>
      </c>
      <c r="H1527" s="157">
        <v>365</v>
      </c>
    </row>
    <row r="1528" spans="1:8" ht="15.75" customHeight="1">
      <c r="A1528" s="176" t="s">
        <v>731</v>
      </c>
      <c r="B1528" s="178" t="s">
        <v>498</v>
      </c>
      <c r="C1528" s="181">
        <v>9</v>
      </c>
      <c r="D1528" s="136" t="s">
        <v>711</v>
      </c>
      <c r="E1528" s="426">
        <v>71</v>
      </c>
      <c r="F1528" s="426">
        <v>161</v>
      </c>
      <c r="G1528" s="157">
        <v>75</v>
      </c>
      <c r="H1528" s="157">
        <v>178</v>
      </c>
    </row>
    <row r="1529" spans="1:8" ht="15.75" customHeight="1">
      <c r="A1529" s="176" t="s">
        <v>731</v>
      </c>
      <c r="B1529" s="178" t="s">
        <v>499</v>
      </c>
      <c r="C1529" s="181">
        <v>9</v>
      </c>
      <c r="D1529" s="136" t="s">
        <v>711</v>
      </c>
      <c r="E1529" s="426">
        <v>133</v>
      </c>
      <c r="F1529" s="426">
        <v>328</v>
      </c>
      <c r="G1529" s="157">
        <v>137</v>
      </c>
      <c r="H1529" s="157">
        <v>355</v>
      </c>
    </row>
    <row r="1530" spans="1:8" ht="15.75" customHeight="1">
      <c r="A1530" s="176" t="s">
        <v>732</v>
      </c>
      <c r="B1530" s="178" t="s">
        <v>496</v>
      </c>
      <c r="C1530" s="181">
        <v>9</v>
      </c>
      <c r="D1530" s="136" t="s">
        <v>711</v>
      </c>
      <c r="E1530" s="426">
        <v>45</v>
      </c>
      <c r="F1530" s="426">
        <v>118</v>
      </c>
      <c r="G1530" s="157">
        <v>43</v>
      </c>
      <c r="H1530" s="157">
        <v>101</v>
      </c>
    </row>
    <row r="1531" spans="1:8" ht="15.75" customHeight="1" thickBot="1">
      <c r="A1531" s="177" t="s">
        <v>732</v>
      </c>
      <c r="B1531" s="179" t="s">
        <v>498</v>
      </c>
      <c r="C1531" s="182">
        <v>9</v>
      </c>
      <c r="D1531" s="172" t="s">
        <v>711</v>
      </c>
      <c r="E1531" s="428">
        <v>47</v>
      </c>
      <c r="F1531" s="428">
        <v>109</v>
      </c>
      <c r="G1531" s="170">
        <v>48</v>
      </c>
      <c r="H1531" s="170">
        <v>112</v>
      </c>
    </row>
    <row r="1532" spans="1:8" ht="15.75" customHeight="1">
      <c r="A1532" s="176" t="s">
        <v>732</v>
      </c>
      <c r="B1532" s="178" t="s">
        <v>499</v>
      </c>
      <c r="C1532" s="181">
        <v>9</v>
      </c>
      <c r="D1532" s="136" t="s">
        <v>711</v>
      </c>
      <c r="E1532" s="426">
        <v>38</v>
      </c>
      <c r="F1532" s="426">
        <v>109</v>
      </c>
      <c r="G1532" s="157">
        <v>38</v>
      </c>
      <c r="H1532" s="157">
        <v>103</v>
      </c>
    </row>
    <row r="1533" spans="1:8" ht="15.75" customHeight="1">
      <c r="A1533" s="176" t="s">
        <v>733</v>
      </c>
      <c r="B1533" s="178" t="s">
        <v>496</v>
      </c>
      <c r="C1533" s="181">
        <v>9</v>
      </c>
      <c r="D1533" s="136" t="s">
        <v>711</v>
      </c>
      <c r="E1533" s="426">
        <v>1</v>
      </c>
      <c r="F1533" s="426">
        <v>15</v>
      </c>
      <c r="G1533" s="157">
        <v>1</v>
      </c>
      <c r="H1533" s="157">
        <v>21</v>
      </c>
    </row>
    <row r="1534" spans="1:8" ht="15.75" customHeight="1">
      <c r="A1534" s="176" t="s">
        <v>733</v>
      </c>
      <c r="B1534" s="178" t="s">
        <v>498</v>
      </c>
      <c r="C1534" s="181">
        <v>9</v>
      </c>
      <c r="D1534" s="136" t="s">
        <v>711</v>
      </c>
      <c r="E1534" s="426">
        <v>47</v>
      </c>
      <c r="F1534" s="426">
        <v>116</v>
      </c>
      <c r="G1534" s="157">
        <v>44</v>
      </c>
      <c r="H1534" s="157">
        <v>107</v>
      </c>
    </row>
    <row r="1535" spans="1:8" ht="15.75" customHeight="1">
      <c r="A1535" s="176" t="s">
        <v>733</v>
      </c>
      <c r="B1535" s="178" t="s">
        <v>499</v>
      </c>
      <c r="C1535" s="181">
        <v>9</v>
      </c>
      <c r="D1535" s="136" t="s">
        <v>711</v>
      </c>
      <c r="E1535" s="426">
        <v>65</v>
      </c>
      <c r="F1535" s="426">
        <v>193</v>
      </c>
      <c r="G1535" s="157">
        <v>35</v>
      </c>
      <c r="H1535" s="157">
        <v>111</v>
      </c>
    </row>
    <row r="1536" spans="1:8" ht="15.75" customHeight="1">
      <c r="A1536" s="176" t="s">
        <v>734</v>
      </c>
      <c r="B1536" s="178" t="s">
        <v>496</v>
      </c>
      <c r="C1536" s="181">
        <v>9</v>
      </c>
      <c r="D1536" s="136" t="s">
        <v>711</v>
      </c>
      <c r="E1536" s="426">
        <v>96</v>
      </c>
      <c r="F1536" s="426">
        <v>220</v>
      </c>
      <c r="G1536" s="157">
        <v>108</v>
      </c>
      <c r="H1536" s="157">
        <v>257</v>
      </c>
    </row>
    <row r="1537" spans="1:8" ht="15.75" customHeight="1">
      <c r="A1537" s="176" t="s">
        <v>734</v>
      </c>
      <c r="B1537" s="178" t="s">
        <v>498</v>
      </c>
      <c r="C1537" s="181">
        <v>9</v>
      </c>
      <c r="D1537" s="136" t="s">
        <v>711</v>
      </c>
      <c r="E1537" s="426">
        <v>141</v>
      </c>
      <c r="F1537" s="426">
        <v>277</v>
      </c>
      <c r="G1537" s="157">
        <v>136</v>
      </c>
      <c r="H1537" s="157">
        <v>280</v>
      </c>
    </row>
    <row r="1538" spans="1:8" ht="15.75" customHeight="1">
      <c r="A1538" s="176" t="s">
        <v>735</v>
      </c>
      <c r="B1538" s="178" t="s">
        <v>496</v>
      </c>
      <c r="C1538" s="181">
        <v>9</v>
      </c>
      <c r="D1538" s="136" t="s">
        <v>711</v>
      </c>
      <c r="E1538" s="429" t="s">
        <v>520</v>
      </c>
      <c r="F1538" s="429" t="s">
        <v>7</v>
      </c>
      <c r="G1538" s="157" t="s">
        <v>7</v>
      </c>
      <c r="H1538" s="157" t="s">
        <v>7</v>
      </c>
    </row>
    <row r="1539" spans="1:8" ht="15.75" customHeight="1">
      <c r="A1539" s="176" t="s">
        <v>735</v>
      </c>
      <c r="B1539" s="178" t="s">
        <v>498</v>
      </c>
      <c r="C1539" s="181">
        <v>9</v>
      </c>
      <c r="D1539" s="136" t="s">
        <v>711</v>
      </c>
      <c r="E1539" s="426">
        <v>67</v>
      </c>
      <c r="F1539" s="426">
        <v>170</v>
      </c>
      <c r="G1539" s="157">
        <v>64</v>
      </c>
      <c r="H1539" s="157">
        <v>165</v>
      </c>
    </row>
    <row r="1540" spans="1:8" ht="15.75" customHeight="1">
      <c r="A1540" s="176" t="s">
        <v>736</v>
      </c>
      <c r="B1540" s="178" t="s">
        <v>496</v>
      </c>
      <c r="C1540" s="181">
        <v>9</v>
      </c>
      <c r="D1540" s="136" t="s">
        <v>711</v>
      </c>
      <c r="E1540" s="426">
        <v>166</v>
      </c>
      <c r="F1540" s="426">
        <v>378</v>
      </c>
      <c r="G1540" s="157">
        <v>177</v>
      </c>
      <c r="H1540" s="157">
        <v>404</v>
      </c>
    </row>
    <row r="1541" spans="1:8" ht="15.75" customHeight="1">
      <c r="A1541" s="176" t="s">
        <v>736</v>
      </c>
      <c r="B1541" s="178" t="s">
        <v>498</v>
      </c>
      <c r="C1541" s="181">
        <v>9</v>
      </c>
      <c r="D1541" s="136" t="s">
        <v>711</v>
      </c>
      <c r="E1541" s="426">
        <v>158</v>
      </c>
      <c r="F1541" s="426">
        <v>329</v>
      </c>
      <c r="G1541" s="157">
        <v>168</v>
      </c>
      <c r="H1541" s="157">
        <v>348</v>
      </c>
    </row>
    <row r="1542" spans="1:8" ht="15.75" customHeight="1">
      <c r="A1542" s="176" t="s">
        <v>737</v>
      </c>
      <c r="B1542" s="178" t="s">
        <v>240</v>
      </c>
      <c r="C1542" s="181">
        <v>9</v>
      </c>
      <c r="D1542" s="136" t="s">
        <v>711</v>
      </c>
      <c r="E1542" s="426">
        <v>41</v>
      </c>
      <c r="F1542" s="426">
        <v>64</v>
      </c>
      <c r="G1542" s="157">
        <v>54</v>
      </c>
      <c r="H1542" s="157">
        <v>75</v>
      </c>
    </row>
    <row r="1543" spans="1:8" ht="15.75" customHeight="1">
      <c r="A1543" s="176" t="s">
        <v>738</v>
      </c>
      <c r="B1543" s="178" t="s">
        <v>899</v>
      </c>
      <c r="C1543" s="181">
        <v>9</v>
      </c>
      <c r="D1543" s="136" t="s">
        <v>709</v>
      </c>
      <c r="E1543" s="426">
        <v>2</v>
      </c>
      <c r="F1543" s="426">
        <v>23</v>
      </c>
      <c r="G1543" s="157" t="s">
        <v>7</v>
      </c>
      <c r="H1543" s="157" t="s">
        <v>7</v>
      </c>
    </row>
    <row r="1544" spans="1:8" ht="15.75" customHeight="1">
      <c r="A1544" s="176" t="s">
        <v>738</v>
      </c>
      <c r="B1544" s="178" t="s">
        <v>900</v>
      </c>
      <c r="C1544" s="181">
        <v>9</v>
      </c>
      <c r="D1544" s="136" t="s">
        <v>709</v>
      </c>
      <c r="E1544" s="429" t="s">
        <v>520</v>
      </c>
      <c r="F1544" s="429" t="s">
        <v>7</v>
      </c>
      <c r="G1544" s="157" t="s">
        <v>7</v>
      </c>
      <c r="H1544" s="157" t="s">
        <v>7</v>
      </c>
    </row>
    <row r="1545" spans="1:8" ht="15.75" customHeight="1">
      <c r="A1545" s="176" t="s">
        <v>738</v>
      </c>
      <c r="B1545" s="178" t="s">
        <v>901</v>
      </c>
      <c r="C1545" s="181">
        <v>9</v>
      </c>
      <c r="D1545" s="136" t="s">
        <v>709</v>
      </c>
      <c r="E1545" s="429" t="s">
        <v>520</v>
      </c>
      <c r="F1545" s="429" t="s">
        <v>7</v>
      </c>
      <c r="G1545" s="157" t="s">
        <v>7</v>
      </c>
      <c r="H1545" s="157" t="s">
        <v>7</v>
      </c>
    </row>
    <row r="1546" spans="1:8" ht="15.75" customHeight="1">
      <c r="A1546" s="176" t="s">
        <v>739</v>
      </c>
      <c r="B1546" s="178"/>
      <c r="C1546" s="181">
        <v>9</v>
      </c>
      <c r="D1546" s="136" t="s">
        <v>709</v>
      </c>
      <c r="E1546" s="429" t="s">
        <v>520</v>
      </c>
      <c r="F1546" s="429" t="s">
        <v>7</v>
      </c>
      <c r="G1546" s="157" t="s">
        <v>7</v>
      </c>
      <c r="H1546" s="157" t="s">
        <v>7</v>
      </c>
    </row>
    <row r="1547" spans="1:8" ht="15.75" customHeight="1">
      <c r="A1547" s="176" t="s">
        <v>740</v>
      </c>
      <c r="B1547" s="178"/>
      <c r="C1547" s="181">
        <v>9</v>
      </c>
      <c r="D1547" s="136" t="s">
        <v>709</v>
      </c>
      <c r="E1547" s="429" t="s">
        <v>520</v>
      </c>
      <c r="F1547" s="429" t="s">
        <v>7</v>
      </c>
      <c r="G1547" s="157" t="s">
        <v>7</v>
      </c>
      <c r="H1547" s="157" t="s">
        <v>7</v>
      </c>
    </row>
    <row r="1548" spans="1:8" ht="15.75" customHeight="1">
      <c r="A1548" s="176"/>
      <c r="B1548" s="165" t="s">
        <v>742</v>
      </c>
      <c r="C1548" s="181">
        <v>10</v>
      </c>
      <c r="D1548" s="136"/>
      <c r="E1548" s="427">
        <f>SUM(E1549:E1864)</f>
        <v>11316</v>
      </c>
      <c r="F1548" s="427">
        <f>SUM(F1549:F1864)</f>
        <v>30042</v>
      </c>
      <c r="G1548" s="187">
        <f>SUM(G1549:G1864)</f>
        <v>10967</v>
      </c>
      <c r="H1548" s="187">
        <f>SUM(H1549:H1864)</f>
        <v>30822</v>
      </c>
    </row>
    <row r="1549" spans="1:8" ht="15.75" customHeight="1">
      <c r="A1549" s="176" t="s">
        <v>718</v>
      </c>
      <c r="B1549" s="178" t="s">
        <v>514</v>
      </c>
      <c r="C1549" s="181">
        <v>10</v>
      </c>
      <c r="D1549" s="136" t="s">
        <v>743</v>
      </c>
      <c r="E1549" s="426">
        <v>73</v>
      </c>
      <c r="F1549" s="426">
        <v>177</v>
      </c>
      <c r="G1549" s="157">
        <v>64</v>
      </c>
      <c r="H1549" s="157">
        <v>197</v>
      </c>
    </row>
    <row r="1550" spans="1:8" ht="15.75" customHeight="1">
      <c r="A1550" s="176" t="s">
        <v>718</v>
      </c>
      <c r="B1550" s="178" t="s">
        <v>516</v>
      </c>
      <c r="C1550" s="181">
        <v>10</v>
      </c>
      <c r="D1550" s="136" t="s">
        <v>743</v>
      </c>
      <c r="E1550" s="426">
        <v>67</v>
      </c>
      <c r="F1550" s="426">
        <v>287</v>
      </c>
      <c r="G1550" s="157">
        <v>68</v>
      </c>
      <c r="H1550" s="157">
        <v>287</v>
      </c>
    </row>
    <row r="1551" spans="1:8" ht="15.75" customHeight="1">
      <c r="A1551" s="176" t="s">
        <v>718</v>
      </c>
      <c r="B1551" s="178" t="s">
        <v>517</v>
      </c>
      <c r="C1551" s="181">
        <v>10</v>
      </c>
      <c r="D1551" s="136" t="s">
        <v>743</v>
      </c>
      <c r="E1551" s="426">
        <v>53</v>
      </c>
      <c r="F1551" s="426">
        <v>171</v>
      </c>
      <c r="G1551" s="157">
        <v>52</v>
      </c>
      <c r="H1551" s="157">
        <v>158</v>
      </c>
    </row>
    <row r="1552" spans="1:8" ht="15.75" customHeight="1">
      <c r="A1552" s="176" t="s">
        <v>718</v>
      </c>
      <c r="B1552" s="178" t="s">
        <v>518</v>
      </c>
      <c r="C1552" s="181">
        <v>10</v>
      </c>
      <c r="D1552" s="136" t="s">
        <v>743</v>
      </c>
      <c r="E1552" s="429" t="s">
        <v>520</v>
      </c>
      <c r="F1552" s="429" t="s">
        <v>7</v>
      </c>
      <c r="G1552" s="157" t="s">
        <v>7</v>
      </c>
      <c r="H1552" s="157" t="s">
        <v>7</v>
      </c>
    </row>
    <row r="1553" spans="1:8" ht="15.75" customHeight="1">
      <c r="A1553" s="176" t="s">
        <v>718</v>
      </c>
      <c r="B1553" s="178" t="s">
        <v>535</v>
      </c>
      <c r="C1553" s="181">
        <v>10</v>
      </c>
      <c r="D1553" s="136" t="s">
        <v>743</v>
      </c>
      <c r="E1553" s="429" t="s">
        <v>520</v>
      </c>
      <c r="F1553" s="429" t="s">
        <v>7</v>
      </c>
      <c r="G1553" s="157" t="s">
        <v>7</v>
      </c>
      <c r="H1553" s="157" t="s">
        <v>7</v>
      </c>
    </row>
    <row r="1554" spans="1:8" ht="15.75" customHeight="1">
      <c r="A1554" s="176" t="s">
        <v>718</v>
      </c>
      <c r="B1554" s="178" t="s">
        <v>543</v>
      </c>
      <c r="C1554" s="181">
        <v>10</v>
      </c>
      <c r="D1554" s="136" t="s">
        <v>743</v>
      </c>
      <c r="E1554" s="429" t="s">
        <v>520</v>
      </c>
      <c r="F1554" s="429" t="s">
        <v>7</v>
      </c>
      <c r="G1554" s="157" t="s">
        <v>7</v>
      </c>
      <c r="H1554" s="157" t="s">
        <v>7</v>
      </c>
    </row>
    <row r="1555" spans="1:8" ht="15.75" customHeight="1">
      <c r="A1555" s="176" t="s">
        <v>718</v>
      </c>
      <c r="B1555" s="178" t="s">
        <v>545</v>
      </c>
      <c r="C1555" s="181">
        <v>10</v>
      </c>
      <c r="D1555" s="136" t="s">
        <v>743</v>
      </c>
      <c r="E1555" s="429" t="s">
        <v>520</v>
      </c>
      <c r="F1555" s="429" t="s">
        <v>7</v>
      </c>
      <c r="G1555" s="157" t="s">
        <v>7</v>
      </c>
      <c r="H1555" s="157" t="s">
        <v>7</v>
      </c>
    </row>
    <row r="1556" spans="1:8" ht="15.75" customHeight="1">
      <c r="A1556" s="176" t="s">
        <v>719</v>
      </c>
      <c r="B1556" s="178" t="s">
        <v>514</v>
      </c>
      <c r="C1556" s="181">
        <v>10</v>
      </c>
      <c r="D1556" s="136" t="s">
        <v>744</v>
      </c>
      <c r="E1556" s="426">
        <v>31</v>
      </c>
      <c r="F1556" s="426">
        <v>92</v>
      </c>
      <c r="G1556" s="157">
        <v>20</v>
      </c>
      <c r="H1556" s="157">
        <v>47</v>
      </c>
    </row>
    <row r="1557" spans="1:8" ht="15.75" customHeight="1">
      <c r="A1557" s="176" t="s">
        <v>719</v>
      </c>
      <c r="B1557" s="178" t="s">
        <v>516</v>
      </c>
      <c r="C1557" s="181">
        <v>10</v>
      </c>
      <c r="D1557" s="136" t="s">
        <v>744</v>
      </c>
      <c r="E1557" s="426">
        <v>48</v>
      </c>
      <c r="F1557" s="426">
        <v>119</v>
      </c>
      <c r="G1557" s="157">
        <v>48</v>
      </c>
      <c r="H1557" s="157">
        <v>144</v>
      </c>
    </row>
    <row r="1558" spans="1:8" ht="15.75" customHeight="1">
      <c r="A1558" s="176" t="s">
        <v>719</v>
      </c>
      <c r="B1558" s="178" t="s">
        <v>517</v>
      </c>
      <c r="C1558" s="181">
        <v>10</v>
      </c>
      <c r="D1558" s="136" t="s">
        <v>744</v>
      </c>
      <c r="E1558" s="426">
        <v>46</v>
      </c>
      <c r="F1558" s="426">
        <v>118</v>
      </c>
      <c r="G1558" s="157">
        <v>44</v>
      </c>
      <c r="H1558" s="157">
        <v>119</v>
      </c>
    </row>
    <row r="1559" spans="1:8" ht="15.75" customHeight="1">
      <c r="A1559" s="176" t="s">
        <v>719</v>
      </c>
      <c r="B1559" s="178" t="s">
        <v>518</v>
      </c>
      <c r="C1559" s="181">
        <v>10</v>
      </c>
      <c r="D1559" s="136" t="s">
        <v>744</v>
      </c>
      <c r="E1559" s="426">
        <v>2</v>
      </c>
      <c r="F1559" s="426">
        <v>5</v>
      </c>
      <c r="G1559" s="157">
        <v>2</v>
      </c>
      <c r="H1559" s="157">
        <v>7</v>
      </c>
    </row>
    <row r="1560" spans="1:8" ht="15.75" customHeight="1">
      <c r="A1560" s="176" t="s">
        <v>719</v>
      </c>
      <c r="B1560" s="178" t="s">
        <v>535</v>
      </c>
      <c r="C1560" s="181">
        <v>10</v>
      </c>
      <c r="D1560" s="136" t="s">
        <v>744</v>
      </c>
      <c r="E1560" s="429" t="s">
        <v>520</v>
      </c>
      <c r="F1560" s="429" t="s">
        <v>7</v>
      </c>
      <c r="G1560" s="157" t="s">
        <v>7</v>
      </c>
      <c r="H1560" s="157" t="s">
        <v>7</v>
      </c>
    </row>
    <row r="1561" spans="1:8" ht="15.75" customHeight="1">
      <c r="A1561" s="176" t="s">
        <v>719</v>
      </c>
      <c r="B1561" s="178" t="s">
        <v>543</v>
      </c>
      <c r="C1561" s="181">
        <v>10</v>
      </c>
      <c r="D1561" s="136" t="s">
        <v>744</v>
      </c>
      <c r="E1561" s="429" t="s">
        <v>520</v>
      </c>
      <c r="F1561" s="429" t="s">
        <v>7</v>
      </c>
      <c r="G1561" s="157" t="s">
        <v>7</v>
      </c>
      <c r="H1561" s="157" t="s">
        <v>7</v>
      </c>
    </row>
    <row r="1562" spans="1:8" ht="15.75" customHeight="1">
      <c r="A1562" s="176" t="s">
        <v>719</v>
      </c>
      <c r="B1562" s="178" t="s">
        <v>545</v>
      </c>
      <c r="C1562" s="181">
        <v>10</v>
      </c>
      <c r="D1562" s="136" t="s">
        <v>744</v>
      </c>
      <c r="E1562" s="429" t="s">
        <v>520</v>
      </c>
      <c r="F1562" s="429" t="s">
        <v>7</v>
      </c>
      <c r="G1562" s="157" t="s">
        <v>7</v>
      </c>
      <c r="H1562" s="157" t="s">
        <v>7</v>
      </c>
    </row>
    <row r="1563" spans="1:8" ht="15.75" customHeight="1">
      <c r="A1563" s="176" t="s">
        <v>720</v>
      </c>
      <c r="B1563" s="178" t="s">
        <v>514</v>
      </c>
      <c r="C1563" s="181">
        <v>10</v>
      </c>
      <c r="D1563" s="136" t="s">
        <v>744</v>
      </c>
      <c r="E1563" s="426">
        <v>87</v>
      </c>
      <c r="F1563" s="426">
        <v>219</v>
      </c>
      <c r="G1563" s="159">
        <v>83</v>
      </c>
      <c r="H1563" s="159">
        <v>226</v>
      </c>
    </row>
    <row r="1564" spans="1:8" ht="15.75" customHeight="1">
      <c r="A1564" s="176" t="s">
        <v>720</v>
      </c>
      <c r="B1564" s="178" t="s">
        <v>516</v>
      </c>
      <c r="C1564" s="181">
        <v>10</v>
      </c>
      <c r="D1564" s="136" t="s">
        <v>744</v>
      </c>
      <c r="E1564" s="426">
        <v>100</v>
      </c>
      <c r="F1564" s="426">
        <v>274</v>
      </c>
      <c r="G1564" s="157">
        <v>97</v>
      </c>
      <c r="H1564" s="157">
        <v>268</v>
      </c>
    </row>
    <row r="1565" spans="1:8" ht="15.75" customHeight="1">
      <c r="A1565" s="176" t="s">
        <v>720</v>
      </c>
      <c r="B1565" s="178" t="s">
        <v>517</v>
      </c>
      <c r="C1565" s="181">
        <v>10</v>
      </c>
      <c r="D1565" s="136" t="s">
        <v>744</v>
      </c>
      <c r="E1565" s="426">
        <v>97</v>
      </c>
      <c r="F1565" s="426">
        <v>273</v>
      </c>
      <c r="G1565" s="157">
        <v>87</v>
      </c>
      <c r="H1565" s="157">
        <v>258</v>
      </c>
    </row>
    <row r="1566" spans="1:8" ht="15.75" customHeight="1">
      <c r="A1566" s="176" t="s">
        <v>720</v>
      </c>
      <c r="B1566" s="178" t="s">
        <v>518</v>
      </c>
      <c r="C1566" s="181">
        <v>10</v>
      </c>
      <c r="D1566" s="136" t="s">
        <v>744</v>
      </c>
      <c r="E1566" s="426">
        <v>39</v>
      </c>
      <c r="F1566" s="426">
        <v>109</v>
      </c>
      <c r="G1566" s="157">
        <v>34</v>
      </c>
      <c r="H1566" s="157">
        <v>94</v>
      </c>
    </row>
    <row r="1567" spans="1:8" ht="15.75" customHeight="1">
      <c r="A1567" s="176" t="s">
        <v>720</v>
      </c>
      <c r="B1567" s="178" t="s">
        <v>535</v>
      </c>
      <c r="C1567" s="181">
        <v>10</v>
      </c>
      <c r="D1567" s="136" t="s">
        <v>744</v>
      </c>
      <c r="E1567" s="429" t="s">
        <v>520</v>
      </c>
      <c r="F1567" s="429" t="s">
        <v>7</v>
      </c>
      <c r="G1567" s="157" t="s">
        <v>7</v>
      </c>
      <c r="H1567" s="157" t="s">
        <v>7</v>
      </c>
    </row>
    <row r="1568" spans="1:8" ht="15.75" customHeight="1">
      <c r="A1568" s="176" t="s">
        <v>720</v>
      </c>
      <c r="B1568" s="178" t="s">
        <v>543</v>
      </c>
      <c r="C1568" s="181">
        <v>10</v>
      </c>
      <c r="D1568" s="136" t="s">
        <v>744</v>
      </c>
      <c r="E1568" s="429" t="s">
        <v>520</v>
      </c>
      <c r="F1568" s="429" t="s">
        <v>7</v>
      </c>
      <c r="G1568" s="157">
        <v>1</v>
      </c>
      <c r="H1568" s="157">
        <v>1</v>
      </c>
    </row>
    <row r="1569" spans="1:8" ht="15.75" customHeight="1">
      <c r="A1569" s="176" t="s">
        <v>720</v>
      </c>
      <c r="B1569" s="178" t="s">
        <v>545</v>
      </c>
      <c r="C1569" s="181">
        <v>10</v>
      </c>
      <c r="D1569" s="136" t="s">
        <v>744</v>
      </c>
      <c r="E1569" s="429" t="s">
        <v>520</v>
      </c>
      <c r="F1569" s="429" t="s">
        <v>7</v>
      </c>
      <c r="G1569" s="157" t="s">
        <v>7</v>
      </c>
      <c r="H1569" s="157" t="s">
        <v>7</v>
      </c>
    </row>
    <row r="1570" spans="1:8" ht="15.75" customHeight="1">
      <c r="A1570" s="176" t="s">
        <v>721</v>
      </c>
      <c r="B1570" s="178" t="s">
        <v>514</v>
      </c>
      <c r="C1570" s="181">
        <v>10</v>
      </c>
      <c r="D1570" s="136" t="s">
        <v>744</v>
      </c>
      <c r="E1570" s="426">
        <v>66</v>
      </c>
      <c r="F1570" s="426">
        <v>156</v>
      </c>
      <c r="G1570" s="157">
        <v>66</v>
      </c>
      <c r="H1570" s="157">
        <v>169</v>
      </c>
    </row>
    <row r="1571" spans="1:8" ht="15.75" customHeight="1">
      <c r="A1571" s="176" t="s">
        <v>721</v>
      </c>
      <c r="B1571" s="178" t="s">
        <v>516</v>
      </c>
      <c r="C1571" s="181">
        <v>10</v>
      </c>
      <c r="D1571" s="136" t="s">
        <v>744</v>
      </c>
      <c r="E1571" s="426">
        <v>61</v>
      </c>
      <c r="F1571" s="426">
        <v>157</v>
      </c>
      <c r="G1571" s="157">
        <v>59</v>
      </c>
      <c r="H1571" s="157">
        <v>161</v>
      </c>
    </row>
    <row r="1572" spans="1:8" ht="15.75" customHeight="1">
      <c r="A1572" s="176" t="s">
        <v>721</v>
      </c>
      <c r="B1572" s="178" t="s">
        <v>517</v>
      </c>
      <c r="C1572" s="181">
        <v>10</v>
      </c>
      <c r="D1572" s="136" t="s">
        <v>744</v>
      </c>
      <c r="E1572" s="426">
        <v>62</v>
      </c>
      <c r="F1572" s="426">
        <v>170</v>
      </c>
      <c r="G1572" s="157">
        <v>58</v>
      </c>
      <c r="H1572" s="157">
        <v>157</v>
      </c>
    </row>
    <row r="1573" spans="1:8" ht="15.75" customHeight="1">
      <c r="A1573" s="176" t="s">
        <v>721</v>
      </c>
      <c r="B1573" s="178" t="s">
        <v>518</v>
      </c>
      <c r="C1573" s="181">
        <v>10</v>
      </c>
      <c r="D1573" s="136" t="s">
        <v>744</v>
      </c>
      <c r="E1573" s="426">
        <v>30</v>
      </c>
      <c r="F1573" s="426">
        <v>111</v>
      </c>
      <c r="G1573" s="157">
        <v>25</v>
      </c>
      <c r="H1573" s="157">
        <v>91</v>
      </c>
    </row>
    <row r="1574" spans="1:8" ht="15.75" customHeight="1">
      <c r="A1574" s="176" t="s">
        <v>721</v>
      </c>
      <c r="B1574" s="178" t="s">
        <v>535</v>
      </c>
      <c r="C1574" s="181">
        <v>10</v>
      </c>
      <c r="D1574" s="136" t="s">
        <v>744</v>
      </c>
      <c r="E1574" s="426">
        <v>13</v>
      </c>
      <c r="F1574" s="426">
        <v>475</v>
      </c>
      <c r="G1574" s="157">
        <v>3</v>
      </c>
      <c r="H1574" s="157">
        <v>486</v>
      </c>
    </row>
    <row r="1575" spans="1:8" ht="15.75" customHeight="1">
      <c r="A1575" s="176" t="s">
        <v>721</v>
      </c>
      <c r="B1575" s="178" t="s">
        <v>543</v>
      </c>
      <c r="C1575" s="181">
        <v>10</v>
      </c>
      <c r="D1575" s="136" t="s">
        <v>744</v>
      </c>
      <c r="E1575" s="426">
        <v>4</v>
      </c>
      <c r="F1575" s="426">
        <v>409</v>
      </c>
      <c r="G1575" s="157">
        <v>6</v>
      </c>
      <c r="H1575" s="157">
        <v>396</v>
      </c>
    </row>
    <row r="1576" spans="1:8" ht="15.75" customHeight="1">
      <c r="A1576" s="176" t="s">
        <v>721</v>
      </c>
      <c r="B1576" s="178" t="s">
        <v>545</v>
      </c>
      <c r="C1576" s="181">
        <v>10</v>
      </c>
      <c r="D1576" s="136" t="s">
        <v>744</v>
      </c>
      <c r="E1576" s="426">
        <v>2</v>
      </c>
      <c r="F1576" s="426">
        <v>9</v>
      </c>
      <c r="G1576" s="157">
        <v>2</v>
      </c>
      <c r="H1576" s="157">
        <v>10</v>
      </c>
    </row>
    <row r="1577" spans="1:8" ht="15.75" customHeight="1">
      <c r="A1577" s="176" t="s">
        <v>722</v>
      </c>
      <c r="B1577" s="178" t="s">
        <v>514</v>
      </c>
      <c r="C1577" s="181">
        <v>10</v>
      </c>
      <c r="D1577" s="136" t="s">
        <v>744</v>
      </c>
      <c r="E1577" s="429" t="s">
        <v>520</v>
      </c>
      <c r="F1577" s="429" t="s">
        <v>7</v>
      </c>
      <c r="G1577" s="159">
        <v>1</v>
      </c>
      <c r="H1577" s="159">
        <v>1</v>
      </c>
    </row>
    <row r="1578" spans="1:8" ht="15.75" customHeight="1">
      <c r="A1578" s="176" t="s">
        <v>722</v>
      </c>
      <c r="B1578" s="178" t="s">
        <v>516</v>
      </c>
      <c r="C1578" s="181">
        <v>10</v>
      </c>
      <c r="D1578" s="136" t="s">
        <v>744</v>
      </c>
      <c r="E1578" s="429" t="s">
        <v>520</v>
      </c>
      <c r="F1578" s="429" t="s">
        <v>7</v>
      </c>
      <c r="G1578" s="157" t="s">
        <v>7</v>
      </c>
      <c r="H1578" s="157" t="s">
        <v>7</v>
      </c>
    </row>
    <row r="1579" spans="1:8" ht="15.75" customHeight="1">
      <c r="A1579" s="176" t="s">
        <v>722</v>
      </c>
      <c r="B1579" s="178" t="s">
        <v>517</v>
      </c>
      <c r="C1579" s="181">
        <v>10</v>
      </c>
      <c r="D1579" s="136" t="s">
        <v>744</v>
      </c>
      <c r="E1579" s="429" t="s">
        <v>520</v>
      </c>
      <c r="F1579" s="429" t="s">
        <v>7</v>
      </c>
      <c r="G1579" s="157" t="s">
        <v>7</v>
      </c>
      <c r="H1579" s="157" t="s">
        <v>7</v>
      </c>
    </row>
    <row r="1580" spans="1:8" ht="15.75" customHeight="1">
      <c r="A1580" s="176" t="s">
        <v>722</v>
      </c>
      <c r="B1580" s="178" t="s">
        <v>518</v>
      </c>
      <c r="C1580" s="181">
        <v>10</v>
      </c>
      <c r="D1580" s="136" t="s">
        <v>744</v>
      </c>
      <c r="E1580" s="429" t="s">
        <v>520</v>
      </c>
      <c r="F1580" s="429" t="s">
        <v>7</v>
      </c>
      <c r="G1580" s="157" t="s">
        <v>7</v>
      </c>
      <c r="H1580" s="157" t="s">
        <v>7</v>
      </c>
    </row>
    <row r="1581" spans="1:8" ht="15.75" customHeight="1">
      <c r="A1581" s="176" t="s">
        <v>722</v>
      </c>
      <c r="B1581" s="178" t="s">
        <v>535</v>
      </c>
      <c r="C1581" s="181">
        <v>10</v>
      </c>
      <c r="D1581" s="136" t="s">
        <v>744</v>
      </c>
      <c r="E1581" s="429" t="s">
        <v>520</v>
      </c>
      <c r="F1581" s="429" t="s">
        <v>7</v>
      </c>
      <c r="G1581" s="157" t="s">
        <v>7</v>
      </c>
      <c r="H1581" s="157" t="s">
        <v>7</v>
      </c>
    </row>
    <row r="1582" spans="1:8" ht="15.75" customHeight="1" thickBot="1">
      <c r="A1582" s="177" t="s">
        <v>722</v>
      </c>
      <c r="B1582" s="179" t="s">
        <v>543</v>
      </c>
      <c r="C1582" s="182">
        <v>10</v>
      </c>
      <c r="D1582" s="172" t="s">
        <v>744</v>
      </c>
      <c r="E1582" s="432" t="s">
        <v>520</v>
      </c>
      <c r="F1582" s="432" t="s">
        <v>7</v>
      </c>
      <c r="G1582" s="170" t="s">
        <v>7</v>
      </c>
      <c r="H1582" s="170" t="s">
        <v>7</v>
      </c>
    </row>
    <row r="1583" spans="1:8" ht="15.75" customHeight="1">
      <c r="A1583" s="176" t="s">
        <v>722</v>
      </c>
      <c r="B1583" s="178" t="s">
        <v>545</v>
      </c>
      <c r="C1583" s="181">
        <v>10</v>
      </c>
      <c r="D1583" s="136" t="s">
        <v>744</v>
      </c>
      <c r="E1583" s="429" t="s">
        <v>520</v>
      </c>
      <c r="F1583" s="429" t="s">
        <v>7</v>
      </c>
      <c r="G1583" s="157" t="s">
        <v>7</v>
      </c>
      <c r="H1583" s="157" t="s">
        <v>7</v>
      </c>
    </row>
    <row r="1584" spans="1:8" ht="15.75" customHeight="1">
      <c r="A1584" s="176" t="s">
        <v>723</v>
      </c>
      <c r="B1584" s="178" t="s">
        <v>500</v>
      </c>
      <c r="C1584" s="181">
        <v>10</v>
      </c>
      <c r="D1584" s="136" t="s">
        <v>744</v>
      </c>
      <c r="E1584" s="426">
        <v>129</v>
      </c>
      <c r="F1584" s="426">
        <v>324</v>
      </c>
      <c r="G1584" s="157">
        <v>127</v>
      </c>
      <c r="H1584" s="157">
        <v>308</v>
      </c>
    </row>
    <row r="1585" spans="1:8" ht="15.75" customHeight="1">
      <c r="A1585" s="176" t="s">
        <v>723</v>
      </c>
      <c r="B1585" s="178" t="s">
        <v>501</v>
      </c>
      <c r="C1585" s="181">
        <v>10</v>
      </c>
      <c r="D1585" s="136" t="s">
        <v>744</v>
      </c>
      <c r="E1585" s="426">
        <v>113</v>
      </c>
      <c r="F1585" s="426">
        <v>255</v>
      </c>
      <c r="G1585" s="157">
        <v>117</v>
      </c>
      <c r="H1585" s="157">
        <v>285</v>
      </c>
    </row>
    <row r="1586" spans="1:8" ht="15.75" customHeight="1">
      <c r="A1586" s="176" t="s">
        <v>723</v>
      </c>
      <c r="B1586" s="178" t="s">
        <v>514</v>
      </c>
      <c r="C1586" s="181">
        <v>10</v>
      </c>
      <c r="D1586" s="136" t="s">
        <v>744</v>
      </c>
      <c r="E1586" s="426">
        <v>109</v>
      </c>
      <c r="F1586" s="426">
        <v>270</v>
      </c>
      <c r="G1586" s="157">
        <v>106</v>
      </c>
      <c r="H1586" s="157">
        <v>263</v>
      </c>
    </row>
    <row r="1587" spans="1:8" ht="15.75" customHeight="1">
      <c r="A1587" s="176" t="s">
        <v>723</v>
      </c>
      <c r="B1587" s="178" t="s">
        <v>516</v>
      </c>
      <c r="C1587" s="181">
        <v>10</v>
      </c>
      <c r="D1587" s="136" t="s">
        <v>744</v>
      </c>
      <c r="E1587" s="426">
        <v>103</v>
      </c>
      <c r="F1587" s="426">
        <v>225</v>
      </c>
      <c r="G1587" s="157">
        <v>105</v>
      </c>
      <c r="H1587" s="157">
        <v>241</v>
      </c>
    </row>
    <row r="1588" spans="1:8" ht="15.75" customHeight="1">
      <c r="A1588" s="176" t="s">
        <v>723</v>
      </c>
      <c r="B1588" s="178" t="s">
        <v>517</v>
      </c>
      <c r="C1588" s="181">
        <v>10</v>
      </c>
      <c r="D1588" s="136" t="s">
        <v>744</v>
      </c>
      <c r="E1588" s="426">
        <v>105</v>
      </c>
      <c r="F1588" s="426">
        <v>261</v>
      </c>
      <c r="G1588" s="157">
        <v>111</v>
      </c>
      <c r="H1588" s="157">
        <v>279</v>
      </c>
    </row>
    <row r="1589" spans="1:8" ht="15.75" customHeight="1">
      <c r="A1589" s="176" t="s">
        <v>723</v>
      </c>
      <c r="B1589" s="178" t="s">
        <v>518</v>
      </c>
      <c r="C1589" s="181">
        <v>10</v>
      </c>
      <c r="D1589" s="136" t="s">
        <v>744</v>
      </c>
      <c r="E1589" s="426">
        <v>117</v>
      </c>
      <c r="F1589" s="426">
        <v>293</v>
      </c>
      <c r="G1589" s="157">
        <v>124</v>
      </c>
      <c r="H1589" s="157">
        <v>313</v>
      </c>
    </row>
    <row r="1590" spans="1:8" ht="15.75" customHeight="1">
      <c r="A1590" s="176" t="s">
        <v>723</v>
      </c>
      <c r="B1590" s="178" t="s">
        <v>535</v>
      </c>
      <c r="C1590" s="181">
        <v>10</v>
      </c>
      <c r="D1590" s="136" t="s">
        <v>744</v>
      </c>
      <c r="E1590" s="426">
        <v>110</v>
      </c>
      <c r="F1590" s="426">
        <v>254</v>
      </c>
      <c r="G1590" s="157">
        <v>111</v>
      </c>
      <c r="H1590" s="157">
        <v>268</v>
      </c>
    </row>
    <row r="1591" spans="1:8" ht="15.75" customHeight="1">
      <c r="A1591" s="176" t="s">
        <v>723</v>
      </c>
      <c r="B1591" s="178" t="s">
        <v>543</v>
      </c>
      <c r="C1591" s="181">
        <v>10</v>
      </c>
      <c r="D1591" s="136" t="s">
        <v>744</v>
      </c>
      <c r="E1591" s="426">
        <v>132</v>
      </c>
      <c r="F1591" s="426">
        <v>320</v>
      </c>
      <c r="G1591" s="157">
        <v>142</v>
      </c>
      <c r="H1591" s="157">
        <v>341</v>
      </c>
    </row>
    <row r="1592" spans="1:8" ht="15.75" customHeight="1">
      <c r="A1592" s="176" t="s">
        <v>723</v>
      </c>
      <c r="B1592" s="178" t="s">
        <v>545</v>
      </c>
      <c r="C1592" s="181">
        <v>10</v>
      </c>
      <c r="D1592" s="136" t="s">
        <v>744</v>
      </c>
      <c r="E1592" s="426">
        <v>74</v>
      </c>
      <c r="F1592" s="426">
        <v>199</v>
      </c>
      <c r="G1592" s="157">
        <v>72</v>
      </c>
      <c r="H1592" s="157">
        <v>213</v>
      </c>
    </row>
    <row r="1593" spans="1:8" ht="15.75" customHeight="1">
      <c r="A1593" s="176" t="s">
        <v>723</v>
      </c>
      <c r="B1593" s="178" t="s">
        <v>546</v>
      </c>
      <c r="C1593" s="181">
        <v>10</v>
      </c>
      <c r="D1593" s="136" t="s">
        <v>744</v>
      </c>
      <c r="E1593" s="426">
        <v>21</v>
      </c>
      <c r="F1593" s="426">
        <v>59</v>
      </c>
      <c r="G1593" s="157">
        <v>20</v>
      </c>
      <c r="H1593" s="157">
        <v>64</v>
      </c>
    </row>
    <row r="1594" spans="1:8" ht="15.75" customHeight="1">
      <c r="A1594" s="176" t="s">
        <v>723</v>
      </c>
      <c r="B1594" s="178" t="s">
        <v>547</v>
      </c>
      <c r="C1594" s="181">
        <v>10</v>
      </c>
      <c r="D1594" s="136" t="s">
        <v>744</v>
      </c>
      <c r="E1594" s="426">
        <v>8</v>
      </c>
      <c r="F1594" s="426">
        <v>10</v>
      </c>
      <c r="G1594" s="157">
        <v>10</v>
      </c>
      <c r="H1594" s="157">
        <v>24</v>
      </c>
    </row>
    <row r="1595" spans="1:8" ht="15.75" customHeight="1">
      <c r="A1595" s="176" t="s">
        <v>723</v>
      </c>
      <c r="B1595" s="178" t="s">
        <v>548</v>
      </c>
      <c r="C1595" s="181">
        <v>10</v>
      </c>
      <c r="D1595" s="136" t="s">
        <v>744</v>
      </c>
      <c r="E1595" s="426">
        <v>1</v>
      </c>
      <c r="F1595" s="426">
        <v>3</v>
      </c>
      <c r="G1595" s="157" t="s">
        <v>7</v>
      </c>
      <c r="H1595" s="157" t="s">
        <v>7</v>
      </c>
    </row>
    <row r="1596" spans="1:8" ht="15.75" customHeight="1">
      <c r="A1596" s="176" t="s">
        <v>724</v>
      </c>
      <c r="B1596" s="178" t="s">
        <v>500</v>
      </c>
      <c r="C1596" s="181">
        <v>10</v>
      </c>
      <c r="D1596" s="136" t="s">
        <v>744</v>
      </c>
      <c r="E1596" s="426">
        <v>132</v>
      </c>
      <c r="F1596" s="426">
        <v>288</v>
      </c>
      <c r="G1596" s="157">
        <v>113</v>
      </c>
      <c r="H1596" s="157">
        <v>285</v>
      </c>
    </row>
    <row r="1597" spans="1:8" ht="15.75" customHeight="1">
      <c r="A1597" s="176" t="s">
        <v>724</v>
      </c>
      <c r="B1597" s="178" t="s">
        <v>501</v>
      </c>
      <c r="C1597" s="181">
        <v>10</v>
      </c>
      <c r="D1597" s="136" t="s">
        <v>744</v>
      </c>
      <c r="E1597" s="426">
        <v>128</v>
      </c>
      <c r="F1597" s="426">
        <v>276</v>
      </c>
      <c r="G1597" s="157">
        <v>128</v>
      </c>
      <c r="H1597" s="157">
        <v>314</v>
      </c>
    </row>
    <row r="1598" spans="1:8" ht="15.75" customHeight="1">
      <c r="A1598" s="176" t="s">
        <v>724</v>
      </c>
      <c r="B1598" s="178" t="s">
        <v>514</v>
      </c>
      <c r="C1598" s="181">
        <v>10</v>
      </c>
      <c r="D1598" s="136" t="s">
        <v>744</v>
      </c>
      <c r="E1598" s="426">
        <v>149</v>
      </c>
      <c r="F1598" s="426">
        <v>345</v>
      </c>
      <c r="G1598" s="157">
        <v>155</v>
      </c>
      <c r="H1598" s="157">
        <v>357</v>
      </c>
    </row>
    <row r="1599" spans="1:8" ht="15.75" customHeight="1">
      <c r="A1599" s="176" t="s">
        <v>724</v>
      </c>
      <c r="B1599" s="178" t="s">
        <v>516</v>
      </c>
      <c r="C1599" s="181">
        <v>10</v>
      </c>
      <c r="D1599" s="136" t="s">
        <v>744</v>
      </c>
      <c r="E1599" s="426">
        <v>71</v>
      </c>
      <c r="F1599" s="426">
        <v>178</v>
      </c>
      <c r="G1599" s="157">
        <v>69</v>
      </c>
      <c r="H1599" s="157">
        <v>183</v>
      </c>
    </row>
    <row r="1600" spans="1:8" ht="15.75" customHeight="1">
      <c r="A1600" s="176" t="s">
        <v>724</v>
      </c>
      <c r="B1600" s="178" t="s">
        <v>517</v>
      </c>
      <c r="C1600" s="181">
        <v>10</v>
      </c>
      <c r="D1600" s="136" t="s">
        <v>744</v>
      </c>
      <c r="E1600" s="426">
        <v>123</v>
      </c>
      <c r="F1600" s="426">
        <v>335</v>
      </c>
      <c r="G1600" s="157">
        <v>127</v>
      </c>
      <c r="H1600" s="157">
        <v>342</v>
      </c>
    </row>
    <row r="1601" spans="1:8" ht="15.75" customHeight="1">
      <c r="A1601" s="176" t="s">
        <v>724</v>
      </c>
      <c r="B1601" s="178" t="s">
        <v>518</v>
      </c>
      <c r="C1601" s="181">
        <v>10</v>
      </c>
      <c r="D1601" s="136" t="s">
        <v>744</v>
      </c>
      <c r="E1601" s="426">
        <v>143</v>
      </c>
      <c r="F1601" s="426">
        <v>359</v>
      </c>
      <c r="G1601" s="157">
        <v>149</v>
      </c>
      <c r="H1601" s="157">
        <v>399</v>
      </c>
    </row>
    <row r="1602" spans="1:8" ht="15.75" customHeight="1">
      <c r="A1602" s="176" t="s">
        <v>724</v>
      </c>
      <c r="B1602" s="178" t="s">
        <v>535</v>
      </c>
      <c r="C1602" s="181">
        <v>10</v>
      </c>
      <c r="D1602" s="136" t="s">
        <v>744</v>
      </c>
      <c r="E1602" s="426">
        <v>117</v>
      </c>
      <c r="F1602" s="426">
        <v>300</v>
      </c>
      <c r="G1602" s="157">
        <v>118</v>
      </c>
      <c r="H1602" s="157">
        <v>317</v>
      </c>
    </row>
    <row r="1603" spans="1:8" ht="15.75" customHeight="1">
      <c r="A1603" s="176" t="s">
        <v>724</v>
      </c>
      <c r="B1603" s="178" t="s">
        <v>543</v>
      </c>
      <c r="C1603" s="181">
        <v>10</v>
      </c>
      <c r="D1603" s="136" t="s">
        <v>744</v>
      </c>
      <c r="E1603" s="426">
        <v>82</v>
      </c>
      <c r="F1603" s="426">
        <v>208</v>
      </c>
      <c r="G1603" s="157">
        <v>79</v>
      </c>
      <c r="H1603" s="157">
        <v>211</v>
      </c>
    </row>
    <row r="1604" spans="1:8" ht="15.75" customHeight="1">
      <c r="A1604" s="176" t="s">
        <v>724</v>
      </c>
      <c r="B1604" s="178" t="s">
        <v>545</v>
      </c>
      <c r="C1604" s="181">
        <v>10</v>
      </c>
      <c r="D1604" s="136" t="s">
        <v>744</v>
      </c>
      <c r="E1604" s="426">
        <v>69</v>
      </c>
      <c r="F1604" s="426">
        <v>185</v>
      </c>
      <c r="G1604" s="157">
        <v>72</v>
      </c>
      <c r="H1604" s="157">
        <v>206</v>
      </c>
    </row>
    <row r="1605" spans="1:8" ht="15.75" customHeight="1">
      <c r="A1605" s="176" t="s">
        <v>724</v>
      </c>
      <c r="B1605" s="178" t="s">
        <v>546</v>
      </c>
      <c r="C1605" s="181">
        <v>10</v>
      </c>
      <c r="D1605" s="136" t="s">
        <v>744</v>
      </c>
      <c r="E1605" s="426">
        <v>13</v>
      </c>
      <c r="F1605" s="426">
        <v>52</v>
      </c>
      <c r="G1605" s="157" t="s">
        <v>7</v>
      </c>
      <c r="H1605" s="157" t="s">
        <v>7</v>
      </c>
    </row>
    <row r="1606" spans="1:8" ht="15.75" customHeight="1">
      <c r="A1606" s="176" t="s">
        <v>725</v>
      </c>
      <c r="B1606" s="178" t="s">
        <v>500</v>
      </c>
      <c r="C1606" s="181">
        <v>10</v>
      </c>
      <c r="D1606" s="136" t="s">
        <v>744</v>
      </c>
      <c r="E1606" s="426">
        <v>131</v>
      </c>
      <c r="F1606" s="426">
        <v>288</v>
      </c>
      <c r="G1606" s="157">
        <v>137</v>
      </c>
      <c r="H1606" s="157">
        <v>322</v>
      </c>
    </row>
    <row r="1607" spans="1:8" ht="15.75" customHeight="1">
      <c r="A1607" s="176" t="s">
        <v>725</v>
      </c>
      <c r="B1607" s="178" t="s">
        <v>501</v>
      </c>
      <c r="C1607" s="181">
        <v>10</v>
      </c>
      <c r="D1607" s="136" t="s">
        <v>744</v>
      </c>
      <c r="E1607" s="426">
        <v>117</v>
      </c>
      <c r="F1607" s="426">
        <v>322</v>
      </c>
      <c r="G1607" s="157">
        <v>110</v>
      </c>
      <c r="H1607" s="157">
        <v>333</v>
      </c>
    </row>
    <row r="1608" spans="1:8" ht="15.75" customHeight="1">
      <c r="A1608" s="176" t="s">
        <v>725</v>
      </c>
      <c r="B1608" s="178" t="s">
        <v>514</v>
      </c>
      <c r="C1608" s="181">
        <v>10</v>
      </c>
      <c r="D1608" s="136" t="s">
        <v>744</v>
      </c>
      <c r="E1608" s="426">
        <v>94</v>
      </c>
      <c r="F1608" s="426">
        <v>239</v>
      </c>
      <c r="G1608" s="157">
        <v>93</v>
      </c>
      <c r="H1608" s="157">
        <v>262</v>
      </c>
    </row>
    <row r="1609" spans="1:8" ht="15.75" customHeight="1">
      <c r="A1609" s="176" t="s">
        <v>725</v>
      </c>
      <c r="B1609" s="178" t="s">
        <v>516</v>
      </c>
      <c r="C1609" s="181">
        <v>10</v>
      </c>
      <c r="D1609" s="136" t="s">
        <v>744</v>
      </c>
      <c r="E1609" s="426">
        <v>16</v>
      </c>
      <c r="F1609" s="426">
        <v>56</v>
      </c>
      <c r="G1609" s="157">
        <v>16</v>
      </c>
      <c r="H1609" s="157">
        <v>56</v>
      </c>
    </row>
    <row r="1610" spans="1:8" ht="15.75" customHeight="1">
      <c r="A1610" s="176" t="s">
        <v>726</v>
      </c>
      <c r="B1610" s="178" t="s">
        <v>500</v>
      </c>
      <c r="C1610" s="181">
        <v>10</v>
      </c>
      <c r="D1610" s="136" t="s">
        <v>744</v>
      </c>
      <c r="E1610" s="426">
        <v>102</v>
      </c>
      <c r="F1610" s="426">
        <v>229</v>
      </c>
      <c r="G1610" s="157">
        <v>103</v>
      </c>
      <c r="H1610" s="157">
        <v>237</v>
      </c>
    </row>
    <row r="1611" spans="1:8" ht="15.75" customHeight="1">
      <c r="A1611" s="176" t="s">
        <v>726</v>
      </c>
      <c r="B1611" s="178" t="s">
        <v>501</v>
      </c>
      <c r="C1611" s="181">
        <v>10</v>
      </c>
      <c r="D1611" s="136" t="s">
        <v>744</v>
      </c>
      <c r="E1611" s="426">
        <v>136</v>
      </c>
      <c r="F1611" s="426">
        <v>315</v>
      </c>
      <c r="G1611" s="159">
        <v>138</v>
      </c>
      <c r="H1611" s="159">
        <v>344</v>
      </c>
    </row>
    <row r="1612" spans="1:8" ht="15.75" customHeight="1">
      <c r="A1612" s="176" t="s">
        <v>726</v>
      </c>
      <c r="B1612" s="178" t="s">
        <v>514</v>
      </c>
      <c r="C1612" s="181">
        <v>10</v>
      </c>
      <c r="D1612" s="136" t="s">
        <v>744</v>
      </c>
      <c r="E1612" s="426">
        <v>132</v>
      </c>
      <c r="F1612" s="426">
        <v>281</v>
      </c>
      <c r="G1612" s="157">
        <v>130</v>
      </c>
      <c r="H1612" s="157">
        <v>319</v>
      </c>
    </row>
    <row r="1613" spans="1:8" ht="15.75" customHeight="1">
      <c r="A1613" s="176" t="s">
        <v>726</v>
      </c>
      <c r="B1613" s="178" t="s">
        <v>516</v>
      </c>
      <c r="C1613" s="181">
        <v>10</v>
      </c>
      <c r="D1613" s="136" t="s">
        <v>744</v>
      </c>
      <c r="E1613" s="426">
        <v>14</v>
      </c>
      <c r="F1613" s="426">
        <v>29</v>
      </c>
      <c r="G1613" s="157">
        <v>5</v>
      </c>
      <c r="H1613" s="157">
        <v>10</v>
      </c>
    </row>
    <row r="1614" spans="1:8" ht="15.75" customHeight="1">
      <c r="A1614" s="176" t="s">
        <v>726</v>
      </c>
      <c r="B1614" s="178" t="s">
        <v>517</v>
      </c>
      <c r="C1614" s="181">
        <v>10</v>
      </c>
      <c r="D1614" s="136" t="s">
        <v>744</v>
      </c>
      <c r="E1614" s="426">
        <v>102</v>
      </c>
      <c r="F1614" s="426">
        <v>246</v>
      </c>
      <c r="G1614" s="157">
        <v>101</v>
      </c>
      <c r="H1614" s="157">
        <v>252</v>
      </c>
    </row>
    <row r="1615" spans="1:8" ht="15.75" customHeight="1">
      <c r="A1615" s="176" t="s">
        <v>726</v>
      </c>
      <c r="B1615" s="178" t="s">
        <v>518</v>
      </c>
      <c r="C1615" s="181">
        <v>10</v>
      </c>
      <c r="D1615" s="136" t="s">
        <v>744</v>
      </c>
      <c r="E1615" s="426">
        <v>118</v>
      </c>
      <c r="F1615" s="426">
        <v>281</v>
      </c>
      <c r="G1615" s="157">
        <v>115</v>
      </c>
      <c r="H1615" s="157">
        <v>310</v>
      </c>
    </row>
    <row r="1616" spans="1:8" ht="15.75" customHeight="1">
      <c r="A1616" s="176" t="s">
        <v>726</v>
      </c>
      <c r="B1616" s="178" t="s">
        <v>535</v>
      </c>
      <c r="C1616" s="181">
        <v>10</v>
      </c>
      <c r="D1616" s="136" t="s">
        <v>744</v>
      </c>
      <c r="E1616" s="426">
        <v>128</v>
      </c>
      <c r="F1616" s="426">
        <v>310</v>
      </c>
      <c r="G1616" s="157">
        <v>122</v>
      </c>
      <c r="H1616" s="157">
        <v>321</v>
      </c>
    </row>
    <row r="1617" spans="1:8" ht="15.75" customHeight="1">
      <c r="A1617" s="176" t="s">
        <v>726</v>
      </c>
      <c r="B1617" s="178" t="s">
        <v>543</v>
      </c>
      <c r="C1617" s="181">
        <v>10</v>
      </c>
      <c r="D1617" s="136" t="s">
        <v>744</v>
      </c>
      <c r="E1617" s="426">
        <v>108</v>
      </c>
      <c r="F1617" s="426">
        <v>251</v>
      </c>
      <c r="G1617" s="157">
        <v>107</v>
      </c>
      <c r="H1617" s="157">
        <v>256</v>
      </c>
    </row>
    <row r="1618" spans="1:8" ht="15.75" customHeight="1">
      <c r="A1618" s="176" t="s">
        <v>726</v>
      </c>
      <c r="B1618" s="178" t="s">
        <v>545</v>
      </c>
      <c r="C1618" s="181">
        <v>10</v>
      </c>
      <c r="D1618" s="136" t="s">
        <v>744</v>
      </c>
      <c r="E1618" s="426">
        <v>76</v>
      </c>
      <c r="F1618" s="426">
        <v>189</v>
      </c>
      <c r="G1618" s="157">
        <v>76</v>
      </c>
      <c r="H1618" s="157">
        <v>208</v>
      </c>
    </row>
    <row r="1619" spans="1:8" ht="15.75" customHeight="1">
      <c r="A1619" s="176" t="s">
        <v>726</v>
      </c>
      <c r="B1619" s="178" t="s">
        <v>546</v>
      </c>
      <c r="C1619" s="181">
        <v>10</v>
      </c>
      <c r="D1619" s="136" t="s">
        <v>744</v>
      </c>
      <c r="E1619" s="426">
        <v>32</v>
      </c>
      <c r="F1619" s="426">
        <v>96</v>
      </c>
      <c r="G1619" s="157">
        <v>31</v>
      </c>
      <c r="H1619" s="157">
        <v>113</v>
      </c>
    </row>
    <row r="1620" spans="1:8" ht="15.75" customHeight="1">
      <c r="A1620" s="176" t="s">
        <v>726</v>
      </c>
      <c r="B1620" s="178" t="s">
        <v>547</v>
      </c>
      <c r="C1620" s="181">
        <v>10</v>
      </c>
      <c r="D1620" s="136" t="s">
        <v>744</v>
      </c>
      <c r="E1620" s="426">
        <v>90</v>
      </c>
      <c r="F1620" s="426">
        <v>211</v>
      </c>
      <c r="G1620" s="157">
        <v>90</v>
      </c>
      <c r="H1620" s="157">
        <v>233</v>
      </c>
    </row>
    <row r="1621" spans="1:8" ht="15.75" customHeight="1">
      <c r="A1621" s="176" t="s">
        <v>726</v>
      </c>
      <c r="B1621" s="178" t="s">
        <v>548</v>
      </c>
      <c r="C1621" s="181">
        <v>10</v>
      </c>
      <c r="D1621" s="136" t="s">
        <v>744</v>
      </c>
      <c r="E1621" s="426">
        <v>16</v>
      </c>
      <c r="F1621" s="426">
        <v>49</v>
      </c>
      <c r="G1621" s="157">
        <v>16</v>
      </c>
      <c r="H1621" s="157">
        <v>49</v>
      </c>
    </row>
    <row r="1622" spans="1:8" ht="15.75" customHeight="1">
      <c r="A1622" s="176" t="s">
        <v>727</v>
      </c>
      <c r="B1622" s="178" t="s">
        <v>500</v>
      </c>
      <c r="C1622" s="181">
        <v>10</v>
      </c>
      <c r="D1622" s="136" t="s">
        <v>744</v>
      </c>
      <c r="E1622" s="426">
        <v>127</v>
      </c>
      <c r="F1622" s="426">
        <v>279</v>
      </c>
      <c r="G1622" s="157">
        <v>128</v>
      </c>
      <c r="H1622" s="157">
        <v>300</v>
      </c>
    </row>
    <row r="1623" spans="1:8" ht="15.75" customHeight="1">
      <c r="A1623" s="176" t="s">
        <v>727</v>
      </c>
      <c r="B1623" s="178" t="s">
        <v>501</v>
      </c>
      <c r="C1623" s="181">
        <v>10</v>
      </c>
      <c r="D1623" s="136" t="s">
        <v>744</v>
      </c>
      <c r="E1623" s="426">
        <v>140</v>
      </c>
      <c r="F1623" s="426">
        <v>328</v>
      </c>
      <c r="G1623" s="157">
        <v>134</v>
      </c>
      <c r="H1623" s="157">
        <v>332</v>
      </c>
    </row>
    <row r="1624" spans="1:8" ht="15.75" customHeight="1">
      <c r="A1624" s="176" t="s">
        <v>727</v>
      </c>
      <c r="B1624" s="178" t="s">
        <v>514</v>
      </c>
      <c r="C1624" s="181">
        <v>10</v>
      </c>
      <c r="D1624" s="136" t="s">
        <v>744</v>
      </c>
      <c r="E1624" s="426">
        <v>165</v>
      </c>
      <c r="F1624" s="426">
        <v>360</v>
      </c>
      <c r="G1624" s="157">
        <v>162</v>
      </c>
      <c r="H1624" s="157">
        <v>403</v>
      </c>
    </row>
    <row r="1625" spans="1:8" ht="15.75" customHeight="1">
      <c r="A1625" s="176" t="s">
        <v>727</v>
      </c>
      <c r="B1625" s="178" t="s">
        <v>516</v>
      </c>
      <c r="C1625" s="181">
        <v>10</v>
      </c>
      <c r="D1625" s="136" t="s">
        <v>744</v>
      </c>
      <c r="E1625" s="426">
        <v>64</v>
      </c>
      <c r="F1625" s="426">
        <v>151</v>
      </c>
      <c r="G1625" s="157">
        <v>58</v>
      </c>
      <c r="H1625" s="157">
        <v>145</v>
      </c>
    </row>
    <row r="1626" spans="1:8" ht="15.75" customHeight="1">
      <c r="A1626" s="176" t="s">
        <v>727</v>
      </c>
      <c r="B1626" s="178" t="s">
        <v>517</v>
      </c>
      <c r="C1626" s="181">
        <v>10</v>
      </c>
      <c r="D1626" s="136" t="s">
        <v>744</v>
      </c>
      <c r="E1626" s="426">
        <v>126</v>
      </c>
      <c r="F1626" s="426">
        <v>315</v>
      </c>
      <c r="G1626" s="157">
        <v>127</v>
      </c>
      <c r="H1626" s="157">
        <v>348</v>
      </c>
    </row>
    <row r="1627" spans="1:8" ht="15.75" customHeight="1">
      <c r="A1627" s="176" t="s">
        <v>727</v>
      </c>
      <c r="B1627" s="178" t="s">
        <v>518</v>
      </c>
      <c r="C1627" s="181">
        <v>10</v>
      </c>
      <c r="D1627" s="136" t="s">
        <v>744</v>
      </c>
      <c r="E1627" s="426">
        <v>129</v>
      </c>
      <c r="F1627" s="426">
        <v>331</v>
      </c>
      <c r="G1627" s="157">
        <v>131</v>
      </c>
      <c r="H1627" s="157">
        <v>378</v>
      </c>
    </row>
    <row r="1628" spans="1:8" ht="15.75" customHeight="1">
      <c r="A1628" s="176" t="s">
        <v>727</v>
      </c>
      <c r="B1628" s="178" t="s">
        <v>535</v>
      </c>
      <c r="C1628" s="181">
        <v>10</v>
      </c>
      <c r="D1628" s="136" t="s">
        <v>744</v>
      </c>
      <c r="E1628" s="426">
        <v>136</v>
      </c>
      <c r="F1628" s="426">
        <v>335</v>
      </c>
      <c r="G1628" s="157">
        <v>129</v>
      </c>
      <c r="H1628" s="157">
        <v>358</v>
      </c>
    </row>
    <row r="1629" spans="1:8" ht="15.75" customHeight="1">
      <c r="A1629" s="176" t="s">
        <v>727</v>
      </c>
      <c r="B1629" s="178" t="s">
        <v>543</v>
      </c>
      <c r="C1629" s="181">
        <v>10</v>
      </c>
      <c r="D1629" s="136" t="s">
        <v>744</v>
      </c>
      <c r="E1629" s="426">
        <v>105</v>
      </c>
      <c r="F1629" s="426">
        <v>276</v>
      </c>
      <c r="G1629" s="157">
        <v>99</v>
      </c>
      <c r="H1629" s="157">
        <v>271</v>
      </c>
    </row>
    <row r="1630" spans="1:8" ht="15.75" customHeight="1">
      <c r="A1630" s="176" t="s">
        <v>727</v>
      </c>
      <c r="B1630" s="178" t="s">
        <v>545</v>
      </c>
      <c r="C1630" s="181">
        <v>10</v>
      </c>
      <c r="D1630" s="136" t="s">
        <v>744</v>
      </c>
      <c r="E1630" s="426">
        <v>121</v>
      </c>
      <c r="F1630" s="426">
        <v>347</v>
      </c>
      <c r="G1630" s="157">
        <v>119</v>
      </c>
      <c r="H1630" s="157">
        <v>359</v>
      </c>
    </row>
    <row r="1631" spans="1:8" ht="15.75" customHeight="1">
      <c r="A1631" s="176" t="s">
        <v>727</v>
      </c>
      <c r="B1631" s="178" t="s">
        <v>546</v>
      </c>
      <c r="C1631" s="181">
        <v>10</v>
      </c>
      <c r="D1631" s="136" t="s">
        <v>744</v>
      </c>
      <c r="E1631" s="426">
        <v>21</v>
      </c>
      <c r="F1631" s="426">
        <v>56</v>
      </c>
      <c r="G1631" s="157" t="s">
        <v>7</v>
      </c>
      <c r="H1631" s="157" t="s">
        <v>7</v>
      </c>
    </row>
    <row r="1632" spans="1:8" ht="15.75" customHeight="1">
      <c r="A1632" s="176" t="s">
        <v>727</v>
      </c>
      <c r="B1632" s="178" t="s">
        <v>547</v>
      </c>
      <c r="C1632" s="181">
        <v>10</v>
      </c>
      <c r="D1632" s="136" t="s">
        <v>744</v>
      </c>
      <c r="E1632" s="426">
        <v>67</v>
      </c>
      <c r="F1632" s="426">
        <v>222</v>
      </c>
      <c r="G1632" s="157" t="s">
        <v>7</v>
      </c>
      <c r="H1632" s="157" t="s">
        <v>7</v>
      </c>
    </row>
    <row r="1633" spans="1:8" ht="15.75" customHeight="1" thickBot="1">
      <c r="A1633" s="177" t="s">
        <v>727</v>
      </c>
      <c r="B1633" s="179" t="s">
        <v>548</v>
      </c>
      <c r="C1633" s="182">
        <v>10</v>
      </c>
      <c r="D1633" s="172" t="s">
        <v>744</v>
      </c>
      <c r="E1633" s="428">
        <v>60</v>
      </c>
      <c r="F1633" s="428">
        <v>191</v>
      </c>
      <c r="G1633" s="170" t="s">
        <v>7</v>
      </c>
      <c r="H1633" s="170" t="s">
        <v>7</v>
      </c>
    </row>
    <row r="1634" spans="1:8" ht="15.75" customHeight="1">
      <c r="A1634" s="176" t="s">
        <v>728</v>
      </c>
      <c r="B1634" s="178" t="s">
        <v>500</v>
      </c>
      <c r="C1634" s="181">
        <v>10</v>
      </c>
      <c r="D1634" s="136" t="s">
        <v>744</v>
      </c>
      <c r="E1634" s="426">
        <v>118</v>
      </c>
      <c r="F1634" s="426">
        <v>274</v>
      </c>
      <c r="G1634" s="157">
        <v>116</v>
      </c>
      <c r="H1634" s="157">
        <v>287</v>
      </c>
    </row>
    <row r="1635" spans="1:8" ht="15.75" customHeight="1">
      <c r="A1635" s="176" t="s">
        <v>728</v>
      </c>
      <c r="B1635" s="178" t="s">
        <v>501</v>
      </c>
      <c r="C1635" s="181">
        <v>10</v>
      </c>
      <c r="D1635" s="136" t="s">
        <v>744</v>
      </c>
      <c r="E1635" s="426">
        <v>124</v>
      </c>
      <c r="F1635" s="426">
        <v>277</v>
      </c>
      <c r="G1635" s="157">
        <v>119</v>
      </c>
      <c r="H1635" s="157">
        <v>296</v>
      </c>
    </row>
    <row r="1636" spans="1:8" ht="15.75" customHeight="1">
      <c r="A1636" s="176" t="s">
        <v>728</v>
      </c>
      <c r="B1636" s="178" t="s">
        <v>514</v>
      </c>
      <c r="C1636" s="181">
        <v>10</v>
      </c>
      <c r="D1636" s="136" t="s">
        <v>744</v>
      </c>
      <c r="E1636" s="426">
        <v>142</v>
      </c>
      <c r="F1636" s="426">
        <v>326</v>
      </c>
      <c r="G1636" s="157">
        <v>144</v>
      </c>
      <c r="H1636" s="157">
        <v>333</v>
      </c>
    </row>
    <row r="1637" spans="1:8" ht="15.75" customHeight="1">
      <c r="A1637" s="176" t="s">
        <v>728</v>
      </c>
      <c r="B1637" s="178" t="s">
        <v>516</v>
      </c>
      <c r="C1637" s="181">
        <v>10</v>
      </c>
      <c r="D1637" s="136" t="s">
        <v>744</v>
      </c>
      <c r="E1637" s="426">
        <v>132</v>
      </c>
      <c r="F1637" s="426">
        <v>326</v>
      </c>
      <c r="G1637" s="157">
        <v>131</v>
      </c>
      <c r="H1637" s="157">
        <v>348</v>
      </c>
    </row>
    <row r="1638" spans="1:8" ht="15.75" customHeight="1">
      <c r="A1638" s="176" t="s">
        <v>728</v>
      </c>
      <c r="B1638" s="178" t="s">
        <v>517</v>
      </c>
      <c r="C1638" s="181">
        <v>10</v>
      </c>
      <c r="D1638" s="136" t="s">
        <v>744</v>
      </c>
      <c r="E1638" s="426">
        <v>120</v>
      </c>
      <c r="F1638" s="426">
        <v>308</v>
      </c>
      <c r="G1638" s="159">
        <v>116</v>
      </c>
      <c r="H1638" s="159">
        <v>317</v>
      </c>
    </row>
    <row r="1639" spans="1:8" ht="15.75" customHeight="1">
      <c r="A1639" s="176" t="s">
        <v>728</v>
      </c>
      <c r="B1639" s="178" t="s">
        <v>518</v>
      </c>
      <c r="C1639" s="181">
        <v>10</v>
      </c>
      <c r="D1639" s="136" t="s">
        <v>744</v>
      </c>
      <c r="E1639" s="426">
        <v>109</v>
      </c>
      <c r="F1639" s="426">
        <v>290</v>
      </c>
      <c r="G1639" s="159">
        <v>101</v>
      </c>
      <c r="H1639" s="159">
        <v>294</v>
      </c>
    </row>
    <row r="1640" spans="1:8" ht="15.75" customHeight="1">
      <c r="A1640" s="176" t="s">
        <v>728</v>
      </c>
      <c r="B1640" s="178" t="s">
        <v>535</v>
      </c>
      <c r="C1640" s="181">
        <v>10</v>
      </c>
      <c r="D1640" s="136" t="s">
        <v>744</v>
      </c>
      <c r="E1640" s="426">
        <v>75</v>
      </c>
      <c r="F1640" s="426">
        <v>198</v>
      </c>
      <c r="G1640" s="157">
        <v>68</v>
      </c>
      <c r="H1640" s="157">
        <v>198</v>
      </c>
    </row>
    <row r="1641" spans="1:8" ht="15.75" customHeight="1">
      <c r="A1641" s="176" t="s">
        <v>728</v>
      </c>
      <c r="B1641" s="178" t="s">
        <v>543</v>
      </c>
      <c r="C1641" s="181">
        <v>10</v>
      </c>
      <c r="D1641" s="136" t="s">
        <v>744</v>
      </c>
      <c r="E1641" s="426">
        <v>56</v>
      </c>
      <c r="F1641" s="426">
        <v>160</v>
      </c>
      <c r="G1641" s="157">
        <v>55</v>
      </c>
      <c r="H1641" s="157">
        <v>167</v>
      </c>
    </row>
    <row r="1642" spans="1:8" ht="15.75" customHeight="1">
      <c r="A1642" s="176" t="s">
        <v>728</v>
      </c>
      <c r="B1642" s="178" t="s">
        <v>545</v>
      </c>
      <c r="C1642" s="181">
        <v>10</v>
      </c>
      <c r="D1642" s="136" t="s">
        <v>744</v>
      </c>
      <c r="E1642" s="426">
        <v>83</v>
      </c>
      <c r="F1642" s="426">
        <v>225</v>
      </c>
      <c r="G1642" s="157">
        <v>73</v>
      </c>
      <c r="H1642" s="157">
        <v>212</v>
      </c>
    </row>
    <row r="1643" spans="1:8" ht="15.75" customHeight="1">
      <c r="A1643" s="176" t="s">
        <v>729</v>
      </c>
      <c r="B1643" s="178" t="s">
        <v>500</v>
      </c>
      <c r="C1643" s="181">
        <v>10</v>
      </c>
      <c r="D1643" s="136" t="s">
        <v>744</v>
      </c>
      <c r="E1643" s="426">
        <v>156</v>
      </c>
      <c r="F1643" s="426">
        <v>328</v>
      </c>
      <c r="G1643" s="157">
        <v>153</v>
      </c>
      <c r="H1643" s="157">
        <v>369</v>
      </c>
    </row>
    <row r="1644" spans="1:8" ht="15.75" customHeight="1">
      <c r="A1644" s="176" t="s">
        <v>729</v>
      </c>
      <c r="B1644" s="178" t="s">
        <v>501</v>
      </c>
      <c r="C1644" s="181">
        <v>10</v>
      </c>
      <c r="D1644" s="136" t="s">
        <v>744</v>
      </c>
      <c r="E1644" s="426">
        <v>131</v>
      </c>
      <c r="F1644" s="426">
        <v>314</v>
      </c>
      <c r="G1644" s="157">
        <v>133</v>
      </c>
      <c r="H1644" s="157">
        <v>306</v>
      </c>
    </row>
    <row r="1645" spans="1:8" ht="15.75" customHeight="1">
      <c r="A1645" s="176" t="s">
        <v>729</v>
      </c>
      <c r="B1645" s="178" t="s">
        <v>514</v>
      </c>
      <c r="C1645" s="181">
        <v>10</v>
      </c>
      <c r="D1645" s="136" t="s">
        <v>744</v>
      </c>
      <c r="E1645" s="426">
        <v>128</v>
      </c>
      <c r="F1645" s="426">
        <v>303</v>
      </c>
      <c r="G1645" s="157">
        <v>121</v>
      </c>
      <c r="H1645" s="157">
        <v>302</v>
      </c>
    </row>
    <row r="1646" spans="1:8" ht="15.75" customHeight="1">
      <c r="A1646" s="176" t="s">
        <v>729</v>
      </c>
      <c r="B1646" s="178" t="s">
        <v>516</v>
      </c>
      <c r="C1646" s="181">
        <v>10</v>
      </c>
      <c r="D1646" s="136" t="s">
        <v>744</v>
      </c>
      <c r="E1646" s="426">
        <v>143</v>
      </c>
      <c r="F1646" s="426">
        <v>340</v>
      </c>
      <c r="G1646" s="157">
        <v>142</v>
      </c>
      <c r="H1646" s="157">
        <v>371</v>
      </c>
    </row>
    <row r="1647" spans="1:8" ht="15.75" customHeight="1">
      <c r="A1647" s="176" t="s">
        <v>729</v>
      </c>
      <c r="B1647" s="178" t="s">
        <v>517</v>
      </c>
      <c r="C1647" s="181">
        <v>10</v>
      </c>
      <c r="D1647" s="136" t="s">
        <v>744</v>
      </c>
      <c r="E1647" s="426">
        <v>149</v>
      </c>
      <c r="F1647" s="426">
        <v>385</v>
      </c>
      <c r="G1647" s="157">
        <v>142</v>
      </c>
      <c r="H1647" s="157">
        <v>392</v>
      </c>
    </row>
    <row r="1648" spans="1:8" ht="15.75" customHeight="1">
      <c r="A1648" s="176" t="s">
        <v>729</v>
      </c>
      <c r="B1648" s="178" t="s">
        <v>518</v>
      </c>
      <c r="C1648" s="181">
        <v>10</v>
      </c>
      <c r="D1648" s="136" t="s">
        <v>744</v>
      </c>
      <c r="E1648" s="426">
        <v>146</v>
      </c>
      <c r="F1648" s="426">
        <v>354</v>
      </c>
      <c r="G1648" s="157">
        <v>138</v>
      </c>
      <c r="H1648" s="157">
        <v>349</v>
      </c>
    </row>
    <row r="1649" spans="1:8" ht="15.75" customHeight="1">
      <c r="A1649" s="176" t="s">
        <v>729</v>
      </c>
      <c r="B1649" s="178" t="s">
        <v>535</v>
      </c>
      <c r="C1649" s="181">
        <v>10</v>
      </c>
      <c r="D1649" s="136" t="s">
        <v>744</v>
      </c>
      <c r="E1649" s="426">
        <v>126</v>
      </c>
      <c r="F1649" s="426">
        <v>343</v>
      </c>
      <c r="G1649" s="157">
        <v>115</v>
      </c>
      <c r="H1649" s="157">
        <v>339</v>
      </c>
    </row>
    <row r="1650" spans="1:8" ht="15.75" customHeight="1">
      <c r="A1650" s="176" t="s">
        <v>729</v>
      </c>
      <c r="B1650" s="178" t="s">
        <v>543</v>
      </c>
      <c r="C1650" s="181">
        <v>10</v>
      </c>
      <c r="D1650" s="136" t="s">
        <v>744</v>
      </c>
      <c r="E1650" s="426">
        <v>95</v>
      </c>
      <c r="F1650" s="426">
        <v>254</v>
      </c>
      <c r="G1650" s="157">
        <v>95</v>
      </c>
      <c r="H1650" s="157">
        <v>296</v>
      </c>
    </row>
    <row r="1651" spans="1:8" ht="15.75" customHeight="1">
      <c r="A1651" s="176" t="s">
        <v>729</v>
      </c>
      <c r="B1651" s="178" t="s">
        <v>545</v>
      </c>
      <c r="C1651" s="181">
        <v>10</v>
      </c>
      <c r="D1651" s="136" t="s">
        <v>744</v>
      </c>
      <c r="E1651" s="426">
        <v>132</v>
      </c>
      <c r="F1651" s="426">
        <v>369</v>
      </c>
      <c r="G1651" s="157">
        <v>129</v>
      </c>
      <c r="H1651" s="157">
        <v>371</v>
      </c>
    </row>
    <row r="1652" spans="1:8" ht="15.75" customHeight="1">
      <c r="A1652" s="176" t="s">
        <v>730</v>
      </c>
      <c r="B1652" s="178" t="s">
        <v>500</v>
      </c>
      <c r="C1652" s="181">
        <v>10</v>
      </c>
      <c r="D1652" s="136" t="s">
        <v>744</v>
      </c>
      <c r="E1652" s="426">
        <v>111</v>
      </c>
      <c r="F1652" s="426">
        <v>259</v>
      </c>
      <c r="G1652" s="157">
        <v>117</v>
      </c>
      <c r="H1652" s="157">
        <v>279</v>
      </c>
    </row>
    <row r="1653" spans="1:8" ht="15.75" customHeight="1">
      <c r="A1653" s="176" t="s">
        <v>730</v>
      </c>
      <c r="B1653" s="178" t="s">
        <v>501</v>
      </c>
      <c r="C1653" s="181">
        <v>10</v>
      </c>
      <c r="D1653" s="136" t="s">
        <v>744</v>
      </c>
      <c r="E1653" s="426">
        <v>139</v>
      </c>
      <c r="F1653" s="426">
        <v>289</v>
      </c>
      <c r="G1653" s="157">
        <v>137</v>
      </c>
      <c r="H1653" s="157">
        <v>306</v>
      </c>
    </row>
    <row r="1654" spans="1:8" ht="15.75" customHeight="1">
      <c r="A1654" s="176" t="s">
        <v>730</v>
      </c>
      <c r="B1654" s="178" t="s">
        <v>514</v>
      </c>
      <c r="C1654" s="181">
        <v>10</v>
      </c>
      <c r="D1654" s="136" t="s">
        <v>744</v>
      </c>
      <c r="E1654" s="426">
        <v>146</v>
      </c>
      <c r="F1654" s="426">
        <v>340</v>
      </c>
      <c r="G1654" s="159">
        <v>143</v>
      </c>
      <c r="H1654" s="159">
        <v>344</v>
      </c>
    </row>
    <row r="1655" spans="1:8" ht="15.75" customHeight="1">
      <c r="A1655" s="176" t="s">
        <v>730</v>
      </c>
      <c r="B1655" s="178" t="s">
        <v>516</v>
      </c>
      <c r="C1655" s="181">
        <v>10</v>
      </c>
      <c r="D1655" s="136" t="s">
        <v>744</v>
      </c>
      <c r="E1655" s="426">
        <v>148</v>
      </c>
      <c r="F1655" s="426">
        <v>364</v>
      </c>
      <c r="G1655" s="157">
        <v>142</v>
      </c>
      <c r="H1655" s="157">
        <v>392</v>
      </c>
    </row>
    <row r="1656" spans="1:8" ht="15.75" customHeight="1">
      <c r="A1656" s="176" t="s">
        <v>730</v>
      </c>
      <c r="B1656" s="178" t="s">
        <v>517</v>
      </c>
      <c r="C1656" s="181">
        <v>10</v>
      </c>
      <c r="D1656" s="136" t="s">
        <v>744</v>
      </c>
      <c r="E1656" s="426">
        <v>153</v>
      </c>
      <c r="F1656" s="426">
        <v>351</v>
      </c>
      <c r="G1656" s="157">
        <v>149</v>
      </c>
      <c r="H1656" s="157">
        <v>355</v>
      </c>
    </row>
    <row r="1657" spans="1:8" ht="15.75" customHeight="1">
      <c r="A1657" s="176" t="s">
        <v>730</v>
      </c>
      <c r="B1657" s="178" t="s">
        <v>518</v>
      </c>
      <c r="C1657" s="181">
        <v>10</v>
      </c>
      <c r="D1657" s="136" t="s">
        <v>744</v>
      </c>
      <c r="E1657" s="426">
        <v>148</v>
      </c>
      <c r="F1657" s="426">
        <v>353</v>
      </c>
      <c r="G1657" s="157">
        <v>135</v>
      </c>
      <c r="H1657" s="157">
        <v>335</v>
      </c>
    </row>
    <row r="1658" spans="1:8" ht="15.75" customHeight="1">
      <c r="A1658" s="176" t="s">
        <v>730</v>
      </c>
      <c r="B1658" s="178" t="s">
        <v>535</v>
      </c>
      <c r="C1658" s="181">
        <v>10</v>
      </c>
      <c r="D1658" s="136" t="s">
        <v>744</v>
      </c>
      <c r="E1658" s="426">
        <v>83</v>
      </c>
      <c r="F1658" s="426">
        <v>230</v>
      </c>
      <c r="G1658" s="157">
        <v>79</v>
      </c>
      <c r="H1658" s="157">
        <v>249</v>
      </c>
    </row>
    <row r="1659" spans="1:8" ht="15.75" customHeight="1">
      <c r="A1659" s="176" t="s">
        <v>730</v>
      </c>
      <c r="B1659" s="178" t="s">
        <v>543</v>
      </c>
      <c r="C1659" s="181">
        <v>10</v>
      </c>
      <c r="D1659" s="136" t="s">
        <v>744</v>
      </c>
      <c r="E1659" s="426">
        <v>66</v>
      </c>
      <c r="F1659" s="426">
        <v>189</v>
      </c>
      <c r="G1659" s="157">
        <v>56</v>
      </c>
      <c r="H1659" s="157">
        <v>162</v>
      </c>
    </row>
    <row r="1660" spans="1:8" ht="15.75" customHeight="1">
      <c r="A1660" s="176" t="s">
        <v>730</v>
      </c>
      <c r="B1660" s="178" t="s">
        <v>545</v>
      </c>
      <c r="C1660" s="181">
        <v>10</v>
      </c>
      <c r="D1660" s="136" t="s">
        <v>744</v>
      </c>
      <c r="E1660" s="426">
        <v>64</v>
      </c>
      <c r="F1660" s="426">
        <v>174</v>
      </c>
      <c r="G1660" s="157">
        <v>64</v>
      </c>
      <c r="H1660" s="157">
        <v>186</v>
      </c>
    </row>
    <row r="1661" spans="1:8" ht="15.75" customHeight="1">
      <c r="A1661" s="176" t="s">
        <v>731</v>
      </c>
      <c r="B1661" s="178" t="s">
        <v>500</v>
      </c>
      <c r="C1661" s="181">
        <v>10</v>
      </c>
      <c r="D1661" s="136" t="s">
        <v>744</v>
      </c>
      <c r="E1661" s="426">
        <v>133</v>
      </c>
      <c r="F1661" s="426">
        <v>314</v>
      </c>
      <c r="G1661" s="157">
        <v>131</v>
      </c>
      <c r="H1661" s="157">
        <v>325</v>
      </c>
    </row>
    <row r="1662" spans="1:8" ht="15.75" customHeight="1">
      <c r="A1662" s="176" t="s">
        <v>731</v>
      </c>
      <c r="B1662" s="178" t="s">
        <v>501</v>
      </c>
      <c r="C1662" s="181">
        <v>10</v>
      </c>
      <c r="D1662" s="136" t="s">
        <v>744</v>
      </c>
      <c r="E1662" s="426">
        <v>115</v>
      </c>
      <c r="F1662" s="426">
        <v>279</v>
      </c>
      <c r="G1662" s="157">
        <v>120</v>
      </c>
      <c r="H1662" s="157">
        <v>304</v>
      </c>
    </row>
    <row r="1663" spans="1:8" ht="15.75" customHeight="1">
      <c r="A1663" s="176" t="s">
        <v>731</v>
      </c>
      <c r="B1663" s="178" t="s">
        <v>514</v>
      </c>
      <c r="C1663" s="181">
        <v>10</v>
      </c>
      <c r="D1663" s="136" t="s">
        <v>744</v>
      </c>
      <c r="E1663" s="426">
        <v>105</v>
      </c>
      <c r="F1663" s="426">
        <v>278</v>
      </c>
      <c r="G1663" s="157">
        <v>108</v>
      </c>
      <c r="H1663" s="157">
        <v>307</v>
      </c>
    </row>
    <row r="1664" spans="1:8" ht="15.75" customHeight="1">
      <c r="A1664" s="176" t="s">
        <v>731</v>
      </c>
      <c r="B1664" s="178" t="s">
        <v>516</v>
      </c>
      <c r="C1664" s="181">
        <v>10</v>
      </c>
      <c r="D1664" s="136" t="s">
        <v>744</v>
      </c>
      <c r="E1664" s="426">
        <v>125</v>
      </c>
      <c r="F1664" s="426">
        <v>311</v>
      </c>
      <c r="G1664" s="157">
        <v>106</v>
      </c>
      <c r="H1664" s="157">
        <v>282</v>
      </c>
    </row>
    <row r="1665" spans="1:8" ht="15.75" customHeight="1">
      <c r="A1665" s="176" t="s">
        <v>731</v>
      </c>
      <c r="B1665" s="178" t="s">
        <v>517</v>
      </c>
      <c r="C1665" s="181">
        <v>10</v>
      </c>
      <c r="D1665" s="136" t="s">
        <v>744</v>
      </c>
      <c r="E1665" s="426">
        <v>107</v>
      </c>
      <c r="F1665" s="426">
        <v>282</v>
      </c>
      <c r="G1665" s="157">
        <v>105</v>
      </c>
      <c r="H1665" s="157">
        <v>298</v>
      </c>
    </row>
    <row r="1666" spans="1:8" ht="15.75" customHeight="1">
      <c r="A1666" s="176" t="s">
        <v>731</v>
      </c>
      <c r="B1666" s="178" t="s">
        <v>518</v>
      </c>
      <c r="C1666" s="181">
        <v>10</v>
      </c>
      <c r="D1666" s="136" t="s">
        <v>744</v>
      </c>
      <c r="E1666" s="426">
        <v>90</v>
      </c>
      <c r="F1666" s="426">
        <v>234</v>
      </c>
      <c r="G1666" s="157">
        <v>90</v>
      </c>
      <c r="H1666" s="157">
        <v>260</v>
      </c>
    </row>
    <row r="1667" spans="1:8" ht="15.75" customHeight="1">
      <c r="A1667" s="176" t="s">
        <v>731</v>
      </c>
      <c r="B1667" s="178" t="s">
        <v>535</v>
      </c>
      <c r="C1667" s="181">
        <v>10</v>
      </c>
      <c r="D1667" s="136" t="s">
        <v>744</v>
      </c>
      <c r="E1667" s="426">
        <v>55</v>
      </c>
      <c r="F1667" s="426">
        <v>161</v>
      </c>
      <c r="G1667" s="157">
        <v>56</v>
      </c>
      <c r="H1667" s="157">
        <v>179</v>
      </c>
    </row>
    <row r="1668" spans="1:8" ht="15.75" customHeight="1">
      <c r="A1668" s="176" t="s">
        <v>731</v>
      </c>
      <c r="B1668" s="178" t="s">
        <v>543</v>
      </c>
      <c r="C1668" s="181">
        <v>10</v>
      </c>
      <c r="D1668" s="136" t="s">
        <v>744</v>
      </c>
      <c r="E1668" s="426">
        <v>83</v>
      </c>
      <c r="F1668" s="426">
        <v>235</v>
      </c>
      <c r="G1668" s="157">
        <v>84</v>
      </c>
      <c r="H1668" s="157">
        <v>272</v>
      </c>
    </row>
    <row r="1669" spans="1:8" ht="15.75" customHeight="1">
      <c r="A1669" s="176" t="s">
        <v>731</v>
      </c>
      <c r="B1669" s="178" t="s">
        <v>545</v>
      </c>
      <c r="C1669" s="181">
        <v>10</v>
      </c>
      <c r="D1669" s="136" t="s">
        <v>744</v>
      </c>
      <c r="E1669" s="426">
        <v>48</v>
      </c>
      <c r="F1669" s="426">
        <v>134</v>
      </c>
      <c r="G1669" s="157">
        <v>48</v>
      </c>
      <c r="H1669" s="157">
        <v>143</v>
      </c>
    </row>
    <row r="1670" spans="1:8" ht="15.75" customHeight="1">
      <c r="A1670" s="176" t="s">
        <v>732</v>
      </c>
      <c r="B1670" s="178" t="s">
        <v>500</v>
      </c>
      <c r="C1670" s="181">
        <v>10</v>
      </c>
      <c r="D1670" s="136" t="s">
        <v>744</v>
      </c>
      <c r="E1670" s="426">
        <v>30</v>
      </c>
      <c r="F1670" s="426">
        <v>71</v>
      </c>
      <c r="G1670" s="157">
        <v>29</v>
      </c>
      <c r="H1670" s="157">
        <v>72</v>
      </c>
    </row>
    <row r="1671" spans="1:8" ht="15.75" customHeight="1">
      <c r="A1671" s="176" t="s">
        <v>732</v>
      </c>
      <c r="B1671" s="178" t="s">
        <v>501</v>
      </c>
      <c r="C1671" s="181">
        <v>10</v>
      </c>
      <c r="D1671" s="136" t="s">
        <v>744</v>
      </c>
      <c r="E1671" s="426">
        <v>24</v>
      </c>
      <c r="F1671" s="426">
        <v>57</v>
      </c>
      <c r="G1671" s="157">
        <v>23</v>
      </c>
      <c r="H1671" s="157">
        <v>59</v>
      </c>
    </row>
    <row r="1672" spans="1:8" ht="15.75" customHeight="1">
      <c r="A1672" s="176" t="s">
        <v>732</v>
      </c>
      <c r="B1672" s="178" t="s">
        <v>514</v>
      </c>
      <c r="C1672" s="181">
        <v>10</v>
      </c>
      <c r="D1672" s="136" t="s">
        <v>744</v>
      </c>
      <c r="E1672" s="426">
        <v>1</v>
      </c>
      <c r="F1672" s="426">
        <v>2</v>
      </c>
      <c r="G1672" s="157">
        <v>2</v>
      </c>
      <c r="H1672" s="157">
        <v>5</v>
      </c>
    </row>
    <row r="1673" spans="1:8" ht="15.75" customHeight="1">
      <c r="A1673" s="176" t="s">
        <v>732</v>
      </c>
      <c r="B1673" s="178" t="s">
        <v>516</v>
      </c>
      <c r="C1673" s="181">
        <v>10</v>
      </c>
      <c r="D1673" s="136" t="s">
        <v>744</v>
      </c>
      <c r="E1673" s="429" t="s">
        <v>520</v>
      </c>
      <c r="F1673" s="429" t="s">
        <v>7</v>
      </c>
      <c r="G1673" s="157" t="s">
        <v>7</v>
      </c>
      <c r="H1673" s="157" t="s">
        <v>7</v>
      </c>
    </row>
    <row r="1674" spans="1:8" ht="15.75" customHeight="1">
      <c r="A1674" s="176" t="s">
        <v>732</v>
      </c>
      <c r="B1674" s="178" t="s">
        <v>517</v>
      </c>
      <c r="C1674" s="181">
        <v>10</v>
      </c>
      <c r="D1674" s="136" t="s">
        <v>744</v>
      </c>
      <c r="E1674" s="426">
        <v>3</v>
      </c>
      <c r="F1674" s="426">
        <v>8</v>
      </c>
      <c r="G1674" s="157">
        <v>3</v>
      </c>
      <c r="H1674" s="157">
        <v>7</v>
      </c>
    </row>
    <row r="1675" spans="1:8" ht="15.75" customHeight="1">
      <c r="A1675" s="176" t="s">
        <v>732</v>
      </c>
      <c r="B1675" s="178" t="s">
        <v>518</v>
      </c>
      <c r="C1675" s="181">
        <v>10</v>
      </c>
      <c r="D1675" s="136" t="s">
        <v>744</v>
      </c>
      <c r="E1675" s="429" t="s">
        <v>520</v>
      </c>
      <c r="F1675" s="429" t="s">
        <v>7</v>
      </c>
      <c r="G1675" s="157" t="s">
        <v>7</v>
      </c>
      <c r="H1675" s="157" t="s">
        <v>7</v>
      </c>
    </row>
    <row r="1676" spans="1:8" ht="15.75" customHeight="1">
      <c r="A1676" s="176" t="s">
        <v>732</v>
      </c>
      <c r="B1676" s="178" t="s">
        <v>535</v>
      </c>
      <c r="C1676" s="181">
        <v>10</v>
      </c>
      <c r="D1676" s="136" t="s">
        <v>744</v>
      </c>
      <c r="E1676" s="426">
        <v>1</v>
      </c>
      <c r="F1676" s="426">
        <v>5</v>
      </c>
      <c r="G1676" s="157">
        <v>1</v>
      </c>
      <c r="H1676" s="157">
        <v>2</v>
      </c>
    </row>
    <row r="1677" spans="1:8" ht="15.75" customHeight="1">
      <c r="A1677" s="176" t="s">
        <v>732</v>
      </c>
      <c r="B1677" s="178" t="s">
        <v>543</v>
      </c>
      <c r="C1677" s="181">
        <v>10</v>
      </c>
      <c r="D1677" s="136" t="s">
        <v>744</v>
      </c>
      <c r="E1677" s="429" t="s">
        <v>520</v>
      </c>
      <c r="F1677" s="429" t="s">
        <v>7</v>
      </c>
      <c r="G1677" s="157" t="s">
        <v>7</v>
      </c>
      <c r="H1677" s="157" t="s">
        <v>7</v>
      </c>
    </row>
    <row r="1678" spans="1:8" ht="15.75" customHeight="1">
      <c r="A1678" s="176" t="s">
        <v>732</v>
      </c>
      <c r="B1678" s="178" t="s">
        <v>545</v>
      </c>
      <c r="C1678" s="181">
        <v>10</v>
      </c>
      <c r="D1678" s="136" t="s">
        <v>744</v>
      </c>
      <c r="E1678" s="429" t="s">
        <v>520</v>
      </c>
      <c r="F1678" s="429" t="s">
        <v>7</v>
      </c>
      <c r="G1678" s="157">
        <v>1</v>
      </c>
      <c r="H1678" s="157">
        <v>1</v>
      </c>
    </row>
    <row r="1679" spans="1:8" ht="15.75" customHeight="1">
      <c r="A1679" s="176" t="s">
        <v>733</v>
      </c>
      <c r="B1679" s="178" t="s">
        <v>500</v>
      </c>
      <c r="C1679" s="181">
        <v>10</v>
      </c>
      <c r="D1679" s="136" t="s">
        <v>744</v>
      </c>
      <c r="E1679" s="426">
        <v>5</v>
      </c>
      <c r="F1679" s="426">
        <v>10</v>
      </c>
      <c r="G1679" s="157">
        <v>5</v>
      </c>
      <c r="H1679" s="157">
        <v>13</v>
      </c>
    </row>
    <row r="1680" spans="1:8" ht="15.75" customHeight="1">
      <c r="A1680" s="176" t="s">
        <v>733</v>
      </c>
      <c r="B1680" s="178" t="s">
        <v>501</v>
      </c>
      <c r="C1680" s="181">
        <v>10</v>
      </c>
      <c r="D1680" s="136" t="s">
        <v>744</v>
      </c>
      <c r="E1680" s="426">
        <v>4</v>
      </c>
      <c r="F1680" s="426">
        <v>55</v>
      </c>
      <c r="G1680" s="157">
        <v>6</v>
      </c>
      <c r="H1680" s="157">
        <v>54</v>
      </c>
    </row>
    <row r="1681" spans="1:8" ht="15.75" customHeight="1">
      <c r="A1681" s="176" t="s">
        <v>733</v>
      </c>
      <c r="B1681" s="178" t="s">
        <v>514</v>
      </c>
      <c r="C1681" s="181">
        <v>10</v>
      </c>
      <c r="D1681" s="136" t="s">
        <v>744</v>
      </c>
      <c r="E1681" s="426">
        <v>5</v>
      </c>
      <c r="F1681" s="426">
        <v>372</v>
      </c>
      <c r="G1681" s="157">
        <v>5</v>
      </c>
      <c r="H1681" s="157">
        <v>362</v>
      </c>
    </row>
    <row r="1682" spans="1:8" ht="15.75" customHeight="1">
      <c r="A1682" s="176" t="s">
        <v>733</v>
      </c>
      <c r="B1682" s="178" t="s">
        <v>516</v>
      </c>
      <c r="C1682" s="181">
        <v>10</v>
      </c>
      <c r="D1682" s="136" t="s">
        <v>744</v>
      </c>
      <c r="E1682" s="429" t="s">
        <v>520</v>
      </c>
      <c r="F1682" s="429" t="s">
        <v>7</v>
      </c>
      <c r="G1682" s="157" t="s">
        <v>7</v>
      </c>
      <c r="H1682" s="157" t="s">
        <v>7</v>
      </c>
    </row>
    <row r="1683" spans="1:8" ht="15.75" customHeight="1">
      <c r="A1683" s="176" t="s">
        <v>733</v>
      </c>
      <c r="B1683" s="178" t="s">
        <v>517</v>
      </c>
      <c r="C1683" s="181">
        <v>10</v>
      </c>
      <c r="D1683" s="136" t="s">
        <v>744</v>
      </c>
      <c r="E1683" s="429" t="s">
        <v>520</v>
      </c>
      <c r="F1683" s="429" t="s">
        <v>7</v>
      </c>
      <c r="G1683" s="157" t="s">
        <v>7</v>
      </c>
      <c r="H1683" s="157" t="s">
        <v>7</v>
      </c>
    </row>
    <row r="1684" spans="1:8" ht="15.75" customHeight="1" thickBot="1">
      <c r="A1684" s="177" t="s">
        <v>733</v>
      </c>
      <c r="B1684" s="179" t="s">
        <v>518</v>
      </c>
      <c r="C1684" s="182">
        <v>10</v>
      </c>
      <c r="D1684" s="172" t="s">
        <v>744</v>
      </c>
      <c r="E1684" s="432" t="s">
        <v>520</v>
      </c>
      <c r="F1684" s="432" t="s">
        <v>7</v>
      </c>
      <c r="G1684" s="170" t="s">
        <v>7</v>
      </c>
      <c r="H1684" s="170" t="s">
        <v>7</v>
      </c>
    </row>
    <row r="1685" spans="1:8" ht="15.75" customHeight="1">
      <c r="A1685" s="176" t="s">
        <v>733</v>
      </c>
      <c r="B1685" s="178" t="s">
        <v>535</v>
      </c>
      <c r="C1685" s="181">
        <v>10</v>
      </c>
      <c r="D1685" s="136" t="s">
        <v>744</v>
      </c>
      <c r="E1685" s="429" t="s">
        <v>520</v>
      </c>
      <c r="F1685" s="429" t="s">
        <v>7</v>
      </c>
      <c r="G1685" s="157" t="s">
        <v>7</v>
      </c>
      <c r="H1685" s="157" t="s">
        <v>7</v>
      </c>
    </row>
    <row r="1686" spans="1:8" ht="15.75" customHeight="1">
      <c r="A1686" s="176" t="s">
        <v>733</v>
      </c>
      <c r="B1686" s="178" t="s">
        <v>543</v>
      </c>
      <c r="C1686" s="181">
        <v>10</v>
      </c>
      <c r="D1686" s="136" t="s">
        <v>744</v>
      </c>
      <c r="E1686" s="429" t="s">
        <v>520</v>
      </c>
      <c r="F1686" s="429" t="s">
        <v>7</v>
      </c>
      <c r="G1686" s="157" t="s">
        <v>7</v>
      </c>
      <c r="H1686" s="157" t="s">
        <v>7</v>
      </c>
    </row>
    <row r="1687" spans="1:8" ht="15.75" customHeight="1">
      <c r="A1687" s="176" t="s">
        <v>733</v>
      </c>
      <c r="B1687" s="178" t="s">
        <v>545</v>
      </c>
      <c r="C1687" s="181">
        <v>10</v>
      </c>
      <c r="D1687" s="136" t="s">
        <v>744</v>
      </c>
      <c r="E1687" s="429" t="s">
        <v>520</v>
      </c>
      <c r="F1687" s="429" t="s">
        <v>7</v>
      </c>
      <c r="G1687" s="157" t="s">
        <v>7</v>
      </c>
      <c r="H1687" s="157" t="s">
        <v>7</v>
      </c>
    </row>
    <row r="1688" spans="1:8" ht="15.75" customHeight="1">
      <c r="A1688" s="176" t="s">
        <v>781</v>
      </c>
      <c r="B1688" s="178" t="s">
        <v>496</v>
      </c>
      <c r="C1688" s="181">
        <v>10</v>
      </c>
      <c r="D1688" s="136" t="s">
        <v>743</v>
      </c>
      <c r="E1688" s="426">
        <v>12</v>
      </c>
      <c r="F1688" s="426">
        <v>20</v>
      </c>
      <c r="G1688" s="157">
        <v>14</v>
      </c>
      <c r="H1688" s="157">
        <v>27</v>
      </c>
    </row>
    <row r="1689" spans="1:8" ht="15.75" customHeight="1">
      <c r="A1689" s="176" t="s">
        <v>781</v>
      </c>
      <c r="B1689" s="178" t="s">
        <v>498</v>
      </c>
      <c r="C1689" s="181">
        <v>10</v>
      </c>
      <c r="D1689" s="136" t="s">
        <v>744</v>
      </c>
      <c r="E1689" s="426">
        <v>74</v>
      </c>
      <c r="F1689" s="426">
        <v>180</v>
      </c>
      <c r="G1689" s="157">
        <v>79</v>
      </c>
      <c r="H1689" s="157">
        <v>202</v>
      </c>
    </row>
    <row r="1690" spans="1:8" ht="15.75" customHeight="1">
      <c r="A1690" s="176" t="s">
        <v>781</v>
      </c>
      <c r="B1690" s="178" t="s">
        <v>499</v>
      </c>
      <c r="C1690" s="181">
        <v>10</v>
      </c>
      <c r="D1690" s="136" t="s">
        <v>744</v>
      </c>
      <c r="E1690" s="426">
        <v>62</v>
      </c>
      <c r="F1690" s="426">
        <v>145</v>
      </c>
      <c r="G1690" s="157">
        <v>62</v>
      </c>
      <c r="H1690" s="157">
        <v>148</v>
      </c>
    </row>
    <row r="1691" spans="1:8" ht="15.75" customHeight="1">
      <c r="A1691" s="176" t="s">
        <v>781</v>
      </c>
      <c r="B1691" s="178" t="s">
        <v>500</v>
      </c>
      <c r="C1691" s="181">
        <v>10</v>
      </c>
      <c r="D1691" s="136" t="s">
        <v>744</v>
      </c>
      <c r="E1691" s="426">
        <v>63</v>
      </c>
      <c r="F1691" s="426">
        <v>145</v>
      </c>
      <c r="G1691" s="157">
        <v>62</v>
      </c>
      <c r="H1691" s="157">
        <v>145</v>
      </c>
    </row>
    <row r="1692" spans="1:8" ht="15.75" customHeight="1">
      <c r="A1692" s="176" t="s">
        <v>781</v>
      </c>
      <c r="B1692" s="178" t="s">
        <v>501</v>
      </c>
      <c r="C1692" s="181">
        <v>10</v>
      </c>
      <c r="D1692" s="136" t="s">
        <v>744</v>
      </c>
      <c r="E1692" s="429" t="s">
        <v>782</v>
      </c>
      <c r="F1692" s="429" t="s">
        <v>782</v>
      </c>
      <c r="G1692" s="157" t="s">
        <v>782</v>
      </c>
      <c r="H1692" s="157" t="s">
        <v>782</v>
      </c>
    </row>
    <row r="1693" spans="1:8" ht="15.75" customHeight="1">
      <c r="A1693" s="176" t="s">
        <v>781</v>
      </c>
      <c r="B1693" s="178" t="s">
        <v>514</v>
      </c>
      <c r="C1693" s="181">
        <v>10</v>
      </c>
      <c r="D1693" s="136" t="s">
        <v>744</v>
      </c>
      <c r="E1693" s="429" t="s">
        <v>782</v>
      </c>
      <c r="F1693" s="429" t="s">
        <v>782</v>
      </c>
      <c r="G1693" s="157" t="s">
        <v>782</v>
      </c>
      <c r="H1693" s="157" t="s">
        <v>782</v>
      </c>
    </row>
    <row r="1694" spans="1:8" ht="15.75" customHeight="1">
      <c r="A1694" s="176" t="s">
        <v>783</v>
      </c>
      <c r="B1694" s="178" t="s">
        <v>496</v>
      </c>
      <c r="C1694" s="181">
        <v>10</v>
      </c>
      <c r="D1694" s="136" t="s">
        <v>744</v>
      </c>
      <c r="E1694" s="426">
        <v>3</v>
      </c>
      <c r="F1694" s="426">
        <v>6</v>
      </c>
      <c r="G1694" s="157">
        <v>4</v>
      </c>
      <c r="H1694" s="157">
        <v>11</v>
      </c>
    </row>
    <row r="1695" spans="1:8" ht="15.75" customHeight="1">
      <c r="A1695" s="176" t="s">
        <v>783</v>
      </c>
      <c r="B1695" s="178" t="s">
        <v>498</v>
      </c>
      <c r="C1695" s="181">
        <v>10</v>
      </c>
      <c r="D1695" s="136" t="s">
        <v>744</v>
      </c>
      <c r="E1695" s="426">
        <v>4</v>
      </c>
      <c r="F1695" s="426">
        <v>11</v>
      </c>
      <c r="G1695" s="157">
        <v>5</v>
      </c>
      <c r="H1695" s="157">
        <v>13</v>
      </c>
    </row>
    <row r="1696" spans="1:8" ht="15.75" customHeight="1">
      <c r="A1696" s="176" t="s">
        <v>783</v>
      </c>
      <c r="B1696" s="178" t="s">
        <v>499</v>
      </c>
      <c r="C1696" s="181">
        <v>10</v>
      </c>
      <c r="D1696" s="136" t="s">
        <v>744</v>
      </c>
      <c r="E1696" s="429" t="s">
        <v>782</v>
      </c>
      <c r="F1696" s="429" t="s">
        <v>782</v>
      </c>
      <c r="G1696" s="157" t="s">
        <v>782</v>
      </c>
      <c r="H1696" s="157" t="s">
        <v>782</v>
      </c>
    </row>
    <row r="1697" spans="1:8" ht="15.75" customHeight="1">
      <c r="A1697" s="176" t="s">
        <v>783</v>
      </c>
      <c r="B1697" s="178" t="s">
        <v>500</v>
      </c>
      <c r="C1697" s="181">
        <v>10</v>
      </c>
      <c r="D1697" s="136" t="s">
        <v>744</v>
      </c>
      <c r="E1697" s="426">
        <v>1</v>
      </c>
      <c r="F1697" s="426">
        <v>2</v>
      </c>
      <c r="G1697" s="157">
        <v>1</v>
      </c>
      <c r="H1697" s="157">
        <v>2</v>
      </c>
    </row>
    <row r="1698" spans="1:8" ht="15.75" customHeight="1">
      <c r="A1698" s="176" t="s">
        <v>783</v>
      </c>
      <c r="B1698" s="178" t="s">
        <v>501</v>
      </c>
      <c r="C1698" s="181">
        <v>10</v>
      </c>
      <c r="D1698" s="136" t="s">
        <v>744</v>
      </c>
      <c r="E1698" s="429" t="s">
        <v>782</v>
      </c>
      <c r="F1698" s="429" t="s">
        <v>782</v>
      </c>
      <c r="G1698" s="157" t="s">
        <v>782</v>
      </c>
      <c r="H1698" s="157" t="s">
        <v>782</v>
      </c>
    </row>
    <row r="1699" spans="1:8" ht="15.75" customHeight="1">
      <c r="A1699" s="176" t="s">
        <v>783</v>
      </c>
      <c r="B1699" s="178" t="s">
        <v>514</v>
      </c>
      <c r="C1699" s="181">
        <v>10</v>
      </c>
      <c r="D1699" s="136" t="s">
        <v>744</v>
      </c>
      <c r="E1699" s="426">
        <v>1</v>
      </c>
      <c r="F1699" s="426">
        <v>1</v>
      </c>
      <c r="G1699" s="157">
        <v>1</v>
      </c>
      <c r="H1699" s="157">
        <v>1</v>
      </c>
    </row>
    <row r="1700" spans="1:8" ht="15.75" customHeight="1">
      <c r="A1700" s="176" t="s">
        <v>784</v>
      </c>
      <c r="B1700" s="178" t="s">
        <v>496</v>
      </c>
      <c r="C1700" s="181">
        <v>10</v>
      </c>
      <c r="D1700" s="136" t="s">
        <v>744</v>
      </c>
      <c r="E1700" s="426">
        <v>2</v>
      </c>
      <c r="F1700" s="426">
        <v>7</v>
      </c>
      <c r="G1700" s="157">
        <v>3</v>
      </c>
      <c r="H1700" s="157">
        <v>9</v>
      </c>
    </row>
    <row r="1701" spans="1:8" ht="15.75" customHeight="1">
      <c r="A1701" s="176" t="s">
        <v>784</v>
      </c>
      <c r="B1701" s="178" t="s">
        <v>498</v>
      </c>
      <c r="C1701" s="181">
        <v>10</v>
      </c>
      <c r="D1701" s="136" t="s">
        <v>744</v>
      </c>
      <c r="E1701" s="429" t="s">
        <v>782</v>
      </c>
      <c r="F1701" s="429" t="s">
        <v>782</v>
      </c>
      <c r="G1701" s="157">
        <v>8</v>
      </c>
      <c r="H1701" s="157">
        <v>9</v>
      </c>
    </row>
    <row r="1702" spans="1:8" ht="15.75" customHeight="1">
      <c r="A1702" s="176" t="s">
        <v>784</v>
      </c>
      <c r="B1702" s="178" t="s">
        <v>499</v>
      </c>
      <c r="C1702" s="181">
        <v>10</v>
      </c>
      <c r="D1702" s="136" t="s">
        <v>744</v>
      </c>
      <c r="E1702" s="429" t="s">
        <v>782</v>
      </c>
      <c r="F1702" s="429" t="s">
        <v>782</v>
      </c>
      <c r="G1702" s="157" t="s">
        <v>782</v>
      </c>
      <c r="H1702" s="157" t="s">
        <v>782</v>
      </c>
    </row>
    <row r="1703" spans="1:8" ht="15.75" customHeight="1">
      <c r="A1703" s="176" t="s">
        <v>784</v>
      </c>
      <c r="B1703" s="178" t="s">
        <v>500</v>
      </c>
      <c r="C1703" s="181">
        <v>10</v>
      </c>
      <c r="D1703" s="136" t="s">
        <v>744</v>
      </c>
      <c r="E1703" s="426">
        <v>1</v>
      </c>
      <c r="F1703" s="426">
        <v>3</v>
      </c>
      <c r="G1703" s="159">
        <v>1</v>
      </c>
      <c r="H1703" s="159">
        <v>3</v>
      </c>
    </row>
    <row r="1704" spans="1:8" ht="15.75" customHeight="1">
      <c r="A1704" s="176" t="s">
        <v>784</v>
      </c>
      <c r="B1704" s="178" t="s">
        <v>501</v>
      </c>
      <c r="C1704" s="181">
        <v>10</v>
      </c>
      <c r="D1704" s="136" t="s">
        <v>744</v>
      </c>
      <c r="E1704" s="429" t="s">
        <v>782</v>
      </c>
      <c r="F1704" s="429" t="s">
        <v>782</v>
      </c>
      <c r="G1704" s="157" t="s">
        <v>782</v>
      </c>
      <c r="H1704" s="157" t="s">
        <v>782</v>
      </c>
    </row>
    <row r="1705" spans="1:8" ht="15.75" customHeight="1">
      <c r="A1705" s="176" t="s">
        <v>784</v>
      </c>
      <c r="B1705" s="178" t="s">
        <v>514</v>
      </c>
      <c r="C1705" s="181">
        <v>10</v>
      </c>
      <c r="D1705" s="136" t="s">
        <v>744</v>
      </c>
      <c r="E1705" s="429" t="s">
        <v>782</v>
      </c>
      <c r="F1705" s="429" t="s">
        <v>782</v>
      </c>
      <c r="G1705" s="157" t="s">
        <v>782</v>
      </c>
      <c r="H1705" s="157" t="s">
        <v>782</v>
      </c>
    </row>
    <row r="1706" spans="1:8" ht="15.75" customHeight="1">
      <c r="A1706" s="176" t="s">
        <v>745</v>
      </c>
      <c r="B1706" s="178" t="s">
        <v>496</v>
      </c>
      <c r="C1706" s="181">
        <v>10</v>
      </c>
      <c r="D1706" s="136" t="s">
        <v>746</v>
      </c>
      <c r="E1706" s="429" t="s">
        <v>520</v>
      </c>
      <c r="F1706" s="429" t="s">
        <v>7</v>
      </c>
      <c r="G1706" s="157" t="s">
        <v>7</v>
      </c>
      <c r="H1706" s="157" t="s">
        <v>7</v>
      </c>
    </row>
    <row r="1707" spans="1:8" ht="15.75" customHeight="1">
      <c r="A1707" s="176" t="s">
        <v>745</v>
      </c>
      <c r="B1707" s="178" t="s">
        <v>498</v>
      </c>
      <c r="C1707" s="181">
        <v>10</v>
      </c>
      <c r="D1707" s="136" t="s">
        <v>744</v>
      </c>
      <c r="E1707" s="426">
        <v>41</v>
      </c>
      <c r="F1707" s="426">
        <v>108</v>
      </c>
      <c r="G1707" s="157">
        <v>38</v>
      </c>
      <c r="H1707" s="157">
        <v>102</v>
      </c>
    </row>
    <row r="1708" spans="1:8" ht="15.75" customHeight="1">
      <c r="A1708" s="176" t="s">
        <v>745</v>
      </c>
      <c r="B1708" s="178" t="s">
        <v>499</v>
      </c>
      <c r="C1708" s="181">
        <v>10</v>
      </c>
      <c r="D1708" s="136" t="s">
        <v>744</v>
      </c>
      <c r="E1708" s="426">
        <v>40</v>
      </c>
      <c r="F1708" s="426">
        <v>113</v>
      </c>
      <c r="G1708" s="157">
        <v>41</v>
      </c>
      <c r="H1708" s="157">
        <v>116</v>
      </c>
    </row>
    <row r="1709" spans="1:8" ht="15.75" customHeight="1">
      <c r="A1709" s="176" t="s">
        <v>745</v>
      </c>
      <c r="B1709" s="178" t="s">
        <v>500</v>
      </c>
      <c r="C1709" s="181">
        <v>10</v>
      </c>
      <c r="D1709" s="136" t="s">
        <v>744</v>
      </c>
      <c r="E1709" s="426">
        <v>77</v>
      </c>
      <c r="F1709" s="426">
        <v>182</v>
      </c>
      <c r="G1709" s="157">
        <v>69</v>
      </c>
      <c r="H1709" s="157">
        <v>172</v>
      </c>
    </row>
    <row r="1710" spans="1:8" ht="15.75" customHeight="1">
      <c r="A1710" s="176" t="s">
        <v>745</v>
      </c>
      <c r="B1710" s="178" t="s">
        <v>501</v>
      </c>
      <c r="C1710" s="181">
        <v>10</v>
      </c>
      <c r="D1710" s="136" t="s">
        <v>744</v>
      </c>
      <c r="E1710" s="426">
        <v>2</v>
      </c>
      <c r="F1710" s="426">
        <v>11</v>
      </c>
      <c r="G1710" s="157">
        <v>2</v>
      </c>
      <c r="H1710" s="157">
        <v>10</v>
      </c>
    </row>
    <row r="1711" spans="1:8" ht="15.75" customHeight="1">
      <c r="A1711" s="176" t="s">
        <v>745</v>
      </c>
      <c r="B1711" s="178" t="s">
        <v>514</v>
      </c>
      <c r="C1711" s="181">
        <v>10</v>
      </c>
      <c r="D1711" s="136" t="s">
        <v>744</v>
      </c>
      <c r="E1711" s="426">
        <v>2</v>
      </c>
      <c r="F1711" s="426">
        <v>4</v>
      </c>
      <c r="G1711" s="157">
        <v>2</v>
      </c>
      <c r="H1711" s="157">
        <v>5</v>
      </c>
    </row>
    <row r="1712" spans="1:8" ht="15.75" customHeight="1">
      <c r="A1712" s="176" t="s">
        <v>747</v>
      </c>
      <c r="B1712" s="178" t="s">
        <v>496</v>
      </c>
      <c r="C1712" s="181">
        <v>10</v>
      </c>
      <c r="D1712" s="136" t="s">
        <v>744</v>
      </c>
      <c r="E1712" s="426">
        <v>2</v>
      </c>
      <c r="F1712" s="426">
        <v>8</v>
      </c>
      <c r="G1712" s="157">
        <v>2</v>
      </c>
      <c r="H1712" s="157">
        <v>9</v>
      </c>
    </row>
    <row r="1713" spans="1:8" ht="15.75" customHeight="1">
      <c r="A1713" s="176" t="s">
        <v>747</v>
      </c>
      <c r="B1713" s="178" t="s">
        <v>498</v>
      </c>
      <c r="C1713" s="181">
        <v>10</v>
      </c>
      <c r="D1713" s="136" t="s">
        <v>744</v>
      </c>
      <c r="E1713" s="426">
        <v>47</v>
      </c>
      <c r="F1713" s="426">
        <v>121</v>
      </c>
      <c r="G1713" s="157">
        <v>44</v>
      </c>
      <c r="H1713" s="157">
        <v>134</v>
      </c>
    </row>
    <row r="1714" spans="1:8" ht="15.75" customHeight="1">
      <c r="A1714" s="176" t="s">
        <v>747</v>
      </c>
      <c r="B1714" s="178" t="s">
        <v>499</v>
      </c>
      <c r="C1714" s="181">
        <v>10</v>
      </c>
      <c r="D1714" s="136" t="s">
        <v>744</v>
      </c>
      <c r="E1714" s="426">
        <v>76</v>
      </c>
      <c r="F1714" s="426">
        <v>185</v>
      </c>
      <c r="G1714" s="157">
        <v>77</v>
      </c>
      <c r="H1714" s="157">
        <v>197</v>
      </c>
    </row>
    <row r="1715" spans="1:8" ht="15.75" customHeight="1">
      <c r="A1715" s="176" t="s">
        <v>747</v>
      </c>
      <c r="B1715" s="178" t="s">
        <v>500</v>
      </c>
      <c r="C1715" s="181">
        <v>10</v>
      </c>
      <c r="D1715" s="136" t="s">
        <v>744</v>
      </c>
      <c r="E1715" s="426">
        <v>47</v>
      </c>
      <c r="F1715" s="426">
        <v>110</v>
      </c>
      <c r="G1715" s="157">
        <v>52</v>
      </c>
      <c r="H1715" s="157">
        <v>125</v>
      </c>
    </row>
    <row r="1716" spans="1:8" ht="15.75" customHeight="1">
      <c r="A1716" s="176" t="s">
        <v>747</v>
      </c>
      <c r="B1716" s="178" t="s">
        <v>501</v>
      </c>
      <c r="C1716" s="181">
        <v>10</v>
      </c>
      <c r="D1716" s="136" t="s">
        <v>744</v>
      </c>
      <c r="E1716" s="426">
        <v>1</v>
      </c>
      <c r="F1716" s="426">
        <v>4</v>
      </c>
      <c r="G1716" s="157">
        <v>1</v>
      </c>
      <c r="H1716" s="157">
        <v>6</v>
      </c>
    </row>
    <row r="1717" spans="1:8" ht="15.75" customHeight="1">
      <c r="A1717" s="176" t="s">
        <v>747</v>
      </c>
      <c r="B1717" s="178" t="s">
        <v>514</v>
      </c>
      <c r="C1717" s="181">
        <v>10</v>
      </c>
      <c r="D1717" s="136" t="s">
        <v>744</v>
      </c>
      <c r="E1717" s="426">
        <v>1</v>
      </c>
      <c r="F1717" s="426">
        <v>4</v>
      </c>
      <c r="G1717" s="159">
        <v>1</v>
      </c>
      <c r="H1717" s="159">
        <v>5</v>
      </c>
    </row>
    <row r="1718" spans="1:8" ht="15.75" customHeight="1">
      <c r="A1718" s="176" t="s">
        <v>748</v>
      </c>
      <c r="B1718" s="178" t="s">
        <v>496</v>
      </c>
      <c r="C1718" s="181">
        <v>10</v>
      </c>
      <c r="D1718" s="136" t="s">
        <v>744</v>
      </c>
      <c r="E1718" s="426">
        <v>3</v>
      </c>
      <c r="F1718" s="426">
        <v>7</v>
      </c>
      <c r="G1718" s="159">
        <v>2</v>
      </c>
      <c r="H1718" s="159">
        <v>5</v>
      </c>
    </row>
    <row r="1719" spans="1:8" ht="15.75" customHeight="1">
      <c r="A1719" s="176" t="s">
        <v>748</v>
      </c>
      <c r="B1719" s="178" t="s">
        <v>498</v>
      </c>
      <c r="C1719" s="181">
        <v>10</v>
      </c>
      <c r="D1719" s="136" t="s">
        <v>744</v>
      </c>
      <c r="E1719" s="426">
        <v>46</v>
      </c>
      <c r="F1719" s="426">
        <v>120</v>
      </c>
      <c r="G1719" s="157">
        <v>44</v>
      </c>
      <c r="H1719" s="157">
        <v>121</v>
      </c>
    </row>
    <row r="1720" spans="1:8" ht="15.75" customHeight="1">
      <c r="A1720" s="176" t="s">
        <v>748</v>
      </c>
      <c r="B1720" s="178" t="s">
        <v>499</v>
      </c>
      <c r="C1720" s="181">
        <v>10</v>
      </c>
      <c r="D1720" s="136" t="s">
        <v>744</v>
      </c>
      <c r="E1720" s="426">
        <v>82</v>
      </c>
      <c r="F1720" s="426">
        <v>207</v>
      </c>
      <c r="G1720" s="159">
        <v>82</v>
      </c>
      <c r="H1720" s="159">
        <v>214</v>
      </c>
    </row>
    <row r="1721" spans="1:8" ht="15.75" customHeight="1">
      <c r="A1721" s="176" t="s">
        <v>748</v>
      </c>
      <c r="B1721" s="178" t="s">
        <v>500</v>
      </c>
      <c r="C1721" s="181">
        <v>10</v>
      </c>
      <c r="D1721" s="136" t="s">
        <v>744</v>
      </c>
      <c r="E1721" s="426">
        <v>2</v>
      </c>
      <c r="F1721" s="426">
        <v>4</v>
      </c>
      <c r="G1721" s="157">
        <v>2</v>
      </c>
      <c r="H1721" s="157">
        <v>6</v>
      </c>
    </row>
    <row r="1722" spans="1:8" ht="15.75" customHeight="1">
      <c r="A1722" s="176" t="s">
        <v>748</v>
      </c>
      <c r="B1722" s="178" t="s">
        <v>501</v>
      </c>
      <c r="C1722" s="181">
        <v>10</v>
      </c>
      <c r="D1722" s="136" t="s">
        <v>744</v>
      </c>
      <c r="E1722" s="429" t="s">
        <v>520</v>
      </c>
      <c r="F1722" s="429" t="s">
        <v>7</v>
      </c>
      <c r="G1722" s="157" t="s">
        <v>7</v>
      </c>
      <c r="H1722" s="157" t="s">
        <v>7</v>
      </c>
    </row>
    <row r="1723" spans="1:8" ht="15.75" customHeight="1">
      <c r="A1723" s="176" t="s">
        <v>748</v>
      </c>
      <c r="B1723" s="178" t="s">
        <v>514</v>
      </c>
      <c r="C1723" s="181">
        <v>10</v>
      </c>
      <c r="D1723" s="136" t="s">
        <v>744</v>
      </c>
      <c r="E1723" s="426">
        <v>2</v>
      </c>
      <c r="F1723" s="426">
        <v>8</v>
      </c>
      <c r="G1723" s="157">
        <v>2</v>
      </c>
      <c r="H1723" s="157">
        <v>11</v>
      </c>
    </row>
    <row r="1724" spans="1:8" ht="15.75" customHeight="1">
      <c r="A1724" s="176" t="s">
        <v>749</v>
      </c>
      <c r="B1724" s="178" t="s">
        <v>496</v>
      </c>
      <c r="C1724" s="181">
        <v>10</v>
      </c>
      <c r="D1724" s="136" t="s">
        <v>744</v>
      </c>
      <c r="E1724" s="426">
        <v>2</v>
      </c>
      <c r="F1724" s="426">
        <v>5</v>
      </c>
      <c r="G1724" s="157">
        <v>2</v>
      </c>
      <c r="H1724" s="157">
        <v>5</v>
      </c>
    </row>
    <row r="1725" spans="1:8" ht="15.75" customHeight="1">
      <c r="A1725" s="176" t="s">
        <v>749</v>
      </c>
      <c r="B1725" s="178" t="s">
        <v>498</v>
      </c>
      <c r="C1725" s="181">
        <v>10</v>
      </c>
      <c r="D1725" s="136" t="s">
        <v>744</v>
      </c>
      <c r="E1725" s="426">
        <v>53</v>
      </c>
      <c r="F1725" s="426">
        <v>172</v>
      </c>
      <c r="G1725" s="157">
        <v>44</v>
      </c>
      <c r="H1725" s="157">
        <v>159</v>
      </c>
    </row>
    <row r="1726" spans="1:8" ht="15.75" customHeight="1">
      <c r="A1726" s="176" t="s">
        <v>749</v>
      </c>
      <c r="B1726" s="178" t="s">
        <v>499</v>
      </c>
      <c r="C1726" s="181">
        <v>10</v>
      </c>
      <c r="D1726" s="136" t="s">
        <v>744</v>
      </c>
      <c r="E1726" s="426">
        <v>57</v>
      </c>
      <c r="F1726" s="426">
        <v>159</v>
      </c>
      <c r="G1726" s="157">
        <v>62</v>
      </c>
      <c r="H1726" s="157">
        <v>183</v>
      </c>
    </row>
    <row r="1727" spans="1:8" ht="15.75" customHeight="1">
      <c r="A1727" s="176" t="s">
        <v>749</v>
      </c>
      <c r="B1727" s="178" t="s">
        <v>500</v>
      </c>
      <c r="C1727" s="181">
        <v>10</v>
      </c>
      <c r="D1727" s="136" t="s">
        <v>744</v>
      </c>
      <c r="E1727" s="426">
        <v>129</v>
      </c>
      <c r="F1727" s="426">
        <v>319</v>
      </c>
      <c r="G1727" s="157">
        <v>129</v>
      </c>
      <c r="H1727" s="157">
        <v>316</v>
      </c>
    </row>
    <row r="1728" spans="1:8" ht="15.75" customHeight="1">
      <c r="A1728" s="176" t="s">
        <v>749</v>
      </c>
      <c r="B1728" s="178" t="s">
        <v>501</v>
      </c>
      <c r="C1728" s="181">
        <v>10</v>
      </c>
      <c r="D1728" s="136" t="s">
        <v>744</v>
      </c>
      <c r="E1728" s="426">
        <v>5</v>
      </c>
      <c r="F1728" s="426">
        <v>12</v>
      </c>
      <c r="G1728" s="157">
        <v>5</v>
      </c>
      <c r="H1728" s="157">
        <v>11</v>
      </c>
    </row>
    <row r="1729" spans="1:8" ht="15.75" customHeight="1">
      <c r="A1729" s="176" t="s">
        <v>749</v>
      </c>
      <c r="B1729" s="178" t="s">
        <v>514</v>
      </c>
      <c r="C1729" s="181">
        <v>10</v>
      </c>
      <c r="D1729" s="136" t="s">
        <v>744</v>
      </c>
      <c r="E1729" s="426">
        <v>1</v>
      </c>
      <c r="F1729" s="426">
        <v>1</v>
      </c>
      <c r="G1729" s="157">
        <v>1</v>
      </c>
      <c r="H1729" s="157">
        <v>1</v>
      </c>
    </row>
    <row r="1730" spans="1:8" ht="15.75" customHeight="1">
      <c r="A1730" s="176" t="s">
        <v>750</v>
      </c>
      <c r="B1730" s="178" t="s">
        <v>751</v>
      </c>
      <c r="C1730" s="181">
        <v>10</v>
      </c>
      <c r="D1730" s="136" t="s">
        <v>744</v>
      </c>
      <c r="E1730" s="426">
        <v>1</v>
      </c>
      <c r="F1730" s="426">
        <v>4</v>
      </c>
      <c r="G1730" s="157">
        <v>2</v>
      </c>
      <c r="H1730" s="157">
        <v>5</v>
      </c>
    </row>
    <row r="1731" spans="1:8" ht="15.75" customHeight="1">
      <c r="A1731" s="176" t="s">
        <v>750</v>
      </c>
      <c r="B1731" s="178" t="s">
        <v>752</v>
      </c>
      <c r="C1731" s="181">
        <v>10</v>
      </c>
      <c r="D1731" s="136" t="s">
        <v>744</v>
      </c>
      <c r="E1731" s="426">
        <v>2</v>
      </c>
      <c r="F1731" s="426">
        <v>5</v>
      </c>
      <c r="G1731" s="157">
        <v>2</v>
      </c>
      <c r="H1731" s="157">
        <v>8</v>
      </c>
    </row>
    <row r="1732" spans="1:8" ht="15.75" customHeight="1">
      <c r="A1732" s="176" t="s">
        <v>750</v>
      </c>
      <c r="B1732" s="178" t="s">
        <v>753</v>
      </c>
      <c r="C1732" s="181">
        <v>10</v>
      </c>
      <c r="D1732" s="136" t="s">
        <v>744</v>
      </c>
      <c r="E1732" s="426">
        <v>1</v>
      </c>
      <c r="F1732" s="426">
        <v>5</v>
      </c>
      <c r="G1732" s="157">
        <v>1</v>
      </c>
      <c r="H1732" s="157">
        <v>7</v>
      </c>
    </row>
    <row r="1733" spans="1:8" ht="15.75" customHeight="1">
      <c r="A1733" s="176" t="s">
        <v>754</v>
      </c>
      <c r="B1733" s="178" t="s">
        <v>755</v>
      </c>
      <c r="C1733" s="181">
        <v>10</v>
      </c>
      <c r="D1733" s="136" t="s">
        <v>744</v>
      </c>
      <c r="E1733" s="429" t="s">
        <v>520</v>
      </c>
      <c r="F1733" s="429" t="s">
        <v>7</v>
      </c>
      <c r="G1733" s="157">
        <v>2</v>
      </c>
      <c r="H1733" s="157">
        <v>5</v>
      </c>
    </row>
    <row r="1734" spans="1:8" ht="15.75" customHeight="1">
      <c r="A1734" s="176" t="s">
        <v>754</v>
      </c>
      <c r="B1734" s="178" t="s">
        <v>756</v>
      </c>
      <c r="C1734" s="181">
        <v>10</v>
      </c>
      <c r="D1734" s="136" t="s">
        <v>744</v>
      </c>
      <c r="E1734" s="426">
        <v>15</v>
      </c>
      <c r="F1734" s="426">
        <v>31</v>
      </c>
      <c r="G1734" s="157">
        <v>14</v>
      </c>
      <c r="H1734" s="157">
        <v>34</v>
      </c>
    </row>
    <row r="1735" spans="1:8" ht="15.75" customHeight="1" thickBot="1">
      <c r="A1735" s="177" t="s">
        <v>754</v>
      </c>
      <c r="B1735" s="179" t="s">
        <v>757</v>
      </c>
      <c r="C1735" s="182">
        <v>10</v>
      </c>
      <c r="D1735" s="172" t="s">
        <v>744</v>
      </c>
      <c r="E1735" s="430">
        <v>7</v>
      </c>
      <c r="F1735" s="430">
        <v>20</v>
      </c>
      <c r="G1735" s="170">
        <v>7</v>
      </c>
      <c r="H1735" s="170">
        <v>21</v>
      </c>
    </row>
    <row r="1736" spans="1:8" ht="15.75" customHeight="1">
      <c r="A1736" s="176" t="s">
        <v>754</v>
      </c>
      <c r="B1736" s="178" t="s">
        <v>758</v>
      </c>
      <c r="C1736" s="181">
        <v>10</v>
      </c>
      <c r="D1736" s="136" t="s">
        <v>744</v>
      </c>
      <c r="E1736" s="426">
        <v>5</v>
      </c>
      <c r="F1736" s="426">
        <v>10</v>
      </c>
      <c r="G1736" s="157">
        <v>5</v>
      </c>
      <c r="H1736" s="157">
        <v>11</v>
      </c>
    </row>
    <row r="1737" spans="1:8" ht="15.75" customHeight="1">
      <c r="A1737" s="176" t="s">
        <v>754</v>
      </c>
      <c r="B1737" s="178" t="s">
        <v>759</v>
      </c>
      <c r="C1737" s="181">
        <v>10</v>
      </c>
      <c r="D1737" s="136" t="s">
        <v>744</v>
      </c>
      <c r="E1737" s="426">
        <v>9</v>
      </c>
      <c r="F1737" s="426">
        <v>23</v>
      </c>
      <c r="G1737" s="157">
        <v>9</v>
      </c>
      <c r="H1737" s="157">
        <v>26</v>
      </c>
    </row>
    <row r="1738" spans="1:8" ht="15.75" customHeight="1">
      <c r="A1738" s="176" t="s">
        <v>754</v>
      </c>
      <c r="B1738" s="178" t="s">
        <v>751</v>
      </c>
      <c r="C1738" s="181">
        <v>10</v>
      </c>
      <c r="D1738" s="136" t="s">
        <v>744</v>
      </c>
      <c r="E1738" s="426">
        <v>8</v>
      </c>
      <c r="F1738" s="426">
        <v>23</v>
      </c>
      <c r="G1738" s="157">
        <v>7</v>
      </c>
      <c r="H1738" s="157">
        <v>24</v>
      </c>
    </row>
    <row r="1739" spans="1:8" ht="15.75" customHeight="1">
      <c r="A1739" s="176" t="s">
        <v>754</v>
      </c>
      <c r="B1739" s="178" t="s">
        <v>752</v>
      </c>
      <c r="C1739" s="181">
        <v>10</v>
      </c>
      <c r="D1739" s="136" t="s">
        <v>744</v>
      </c>
      <c r="E1739" s="426">
        <v>5</v>
      </c>
      <c r="F1739" s="426">
        <v>13</v>
      </c>
      <c r="G1739" s="157">
        <v>5</v>
      </c>
      <c r="H1739" s="157">
        <v>14</v>
      </c>
    </row>
    <row r="1740" spans="1:8" ht="15.75" customHeight="1">
      <c r="A1740" s="176" t="s">
        <v>754</v>
      </c>
      <c r="B1740" s="178" t="s">
        <v>753</v>
      </c>
      <c r="C1740" s="181">
        <v>10</v>
      </c>
      <c r="D1740" s="136" t="s">
        <v>744</v>
      </c>
      <c r="E1740" s="426">
        <v>6</v>
      </c>
      <c r="F1740" s="426">
        <v>12</v>
      </c>
      <c r="G1740" s="157">
        <v>7</v>
      </c>
      <c r="H1740" s="157">
        <v>15</v>
      </c>
    </row>
    <row r="1741" spans="1:8" ht="15.75" customHeight="1">
      <c r="A1741" s="160" t="s">
        <v>261</v>
      </c>
      <c r="B1741" s="166" t="s">
        <v>260</v>
      </c>
      <c r="C1741" s="162">
        <v>10</v>
      </c>
      <c r="E1741" s="429" t="s">
        <v>520</v>
      </c>
      <c r="F1741" s="429" t="s">
        <v>7</v>
      </c>
      <c r="G1741" s="157">
        <v>7</v>
      </c>
      <c r="H1741" s="157">
        <v>18</v>
      </c>
    </row>
    <row r="1742" spans="1:8" ht="15.75" customHeight="1">
      <c r="A1742" s="176" t="s">
        <v>760</v>
      </c>
      <c r="B1742" s="178" t="s">
        <v>756</v>
      </c>
      <c r="C1742" s="181">
        <v>10</v>
      </c>
      <c r="D1742" s="136" t="s">
        <v>744</v>
      </c>
      <c r="E1742" s="426">
        <v>10</v>
      </c>
      <c r="F1742" s="426">
        <v>29</v>
      </c>
      <c r="G1742" s="157">
        <v>9</v>
      </c>
      <c r="H1742" s="157">
        <v>30</v>
      </c>
    </row>
    <row r="1743" spans="1:8" ht="15.75" customHeight="1">
      <c r="A1743" s="176" t="s">
        <v>760</v>
      </c>
      <c r="B1743" s="178" t="s">
        <v>757</v>
      </c>
      <c r="C1743" s="181">
        <v>10</v>
      </c>
      <c r="D1743" s="136" t="s">
        <v>744</v>
      </c>
      <c r="E1743" s="426">
        <v>7</v>
      </c>
      <c r="F1743" s="426">
        <v>16</v>
      </c>
      <c r="G1743" s="157">
        <v>8</v>
      </c>
      <c r="H1743" s="157">
        <v>20</v>
      </c>
    </row>
    <row r="1744" spans="1:8" ht="15.75" customHeight="1">
      <c r="A1744" s="176" t="s">
        <v>760</v>
      </c>
      <c r="B1744" s="178" t="s">
        <v>758</v>
      </c>
      <c r="C1744" s="181">
        <v>10</v>
      </c>
      <c r="D1744" s="136" t="s">
        <v>744</v>
      </c>
      <c r="E1744" s="426">
        <v>6</v>
      </c>
      <c r="F1744" s="426">
        <v>12</v>
      </c>
      <c r="G1744" s="157">
        <v>7</v>
      </c>
      <c r="H1744" s="157">
        <v>17</v>
      </c>
    </row>
    <row r="1745" spans="1:8" ht="15.75" customHeight="1">
      <c r="A1745" s="176" t="s">
        <v>760</v>
      </c>
      <c r="B1745" s="178" t="s">
        <v>759</v>
      </c>
      <c r="C1745" s="181">
        <v>10</v>
      </c>
      <c r="D1745" s="136" t="s">
        <v>744</v>
      </c>
      <c r="E1745" s="426">
        <v>9</v>
      </c>
      <c r="F1745" s="426">
        <v>21</v>
      </c>
      <c r="G1745" s="157">
        <v>9</v>
      </c>
      <c r="H1745" s="157">
        <v>26</v>
      </c>
    </row>
    <row r="1746" spans="1:8" ht="15.75" customHeight="1">
      <c r="A1746" s="176" t="s">
        <v>760</v>
      </c>
      <c r="B1746" s="178" t="s">
        <v>751</v>
      </c>
      <c r="C1746" s="181">
        <v>10</v>
      </c>
      <c r="D1746" s="136" t="s">
        <v>744</v>
      </c>
      <c r="E1746" s="426">
        <v>8</v>
      </c>
      <c r="F1746" s="426">
        <v>23</v>
      </c>
      <c r="G1746" s="157">
        <v>8</v>
      </c>
      <c r="H1746" s="157">
        <v>25</v>
      </c>
    </row>
    <row r="1747" spans="1:8" ht="15.75" customHeight="1">
      <c r="A1747" s="176" t="s">
        <v>760</v>
      </c>
      <c r="B1747" s="178" t="s">
        <v>752</v>
      </c>
      <c r="C1747" s="181">
        <v>10</v>
      </c>
      <c r="D1747" s="136" t="s">
        <v>744</v>
      </c>
      <c r="E1747" s="426">
        <v>10</v>
      </c>
      <c r="F1747" s="426">
        <v>107</v>
      </c>
      <c r="G1747" s="157">
        <v>12</v>
      </c>
      <c r="H1747" s="157">
        <v>91</v>
      </c>
    </row>
    <row r="1748" spans="1:8" ht="15.75" customHeight="1">
      <c r="A1748" s="176" t="s">
        <v>760</v>
      </c>
      <c r="B1748" s="178" t="s">
        <v>753</v>
      </c>
      <c r="C1748" s="181">
        <v>10</v>
      </c>
      <c r="D1748" s="136" t="s">
        <v>744</v>
      </c>
      <c r="E1748" s="426">
        <v>5</v>
      </c>
      <c r="F1748" s="426">
        <v>14</v>
      </c>
      <c r="G1748" s="157">
        <v>7</v>
      </c>
      <c r="H1748" s="157">
        <v>26</v>
      </c>
    </row>
    <row r="1749" spans="1:8" ht="15.75" customHeight="1">
      <c r="A1749" s="176" t="s">
        <v>761</v>
      </c>
      <c r="B1749" s="178" t="s">
        <v>755</v>
      </c>
      <c r="C1749" s="181">
        <v>10</v>
      </c>
      <c r="D1749" s="136" t="s">
        <v>744</v>
      </c>
      <c r="E1749" s="426">
        <v>9</v>
      </c>
      <c r="F1749" s="426">
        <v>24</v>
      </c>
      <c r="G1749" s="157">
        <v>9</v>
      </c>
      <c r="H1749" s="157">
        <v>29</v>
      </c>
    </row>
    <row r="1750" spans="1:8" ht="15.75" customHeight="1">
      <c r="A1750" s="176" t="s">
        <v>761</v>
      </c>
      <c r="B1750" s="178" t="s">
        <v>756</v>
      </c>
      <c r="C1750" s="181">
        <v>10</v>
      </c>
      <c r="D1750" s="136" t="s">
        <v>744</v>
      </c>
      <c r="E1750" s="426">
        <v>6</v>
      </c>
      <c r="F1750" s="426">
        <v>16</v>
      </c>
      <c r="G1750" s="157">
        <v>5</v>
      </c>
      <c r="H1750" s="157">
        <v>16</v>
      </c>
    </row>
    <row r="1751" spans="1:8" ht="15.75" customHeight="1">
      <c r="A1751" s="176" t="s">
        <v>761</v>
      </c>
      <c r="B1751" s="178" t="s">
        <v>757</v>
      </c>
      <c r="C1751" s="181">
        <v>10</v>
      </c>
      <c r="D1751" s="136" t="s">
        <v>744</v>
      </c>
      <c r="E1751" s="426">
        <v>4</v>
      </c>
      <c r="F1751" s="426">
        <v>10</v>
      </c>
      <c r="G1751" s="157">
        <v>5</v>
      </c>
      <c r="H1751" s="157">
        <v>13</v>
      </c>
    </row>
    <row r="1752" spans="1:8" ht="15.75" customHeight="1">
      <c r="A1752" s="176" t="s">
        <v>761</v>
      </c>
      <c r="B1752" s="178" t="s">
        <v>758</v>
      </c>
      <c r="C1752" s="181">
        <v>10</v>
      </c>
      <c r="D1752" s="136" t="s">
        <v>744</v>
      </c>
      <c r="E1752" s="426">
        <v>10</v>
      </c>
      <c r="F1752" s="426">
        <v>28</v>
      </c>
      <c r="G1752" s="157">
        <v>10</v>
      </c>
      <c r="H1752" s="157">
        <v>28</v>
      </c>
    </row>
    <row r="1753" spans="1:8" ht="15.75" customHeight="1">
      <c r="A1753" s="189" t="s">
        <v>761</v>
      </c>
      <c r="B1753" s="178" t="s">
        <v>759</v>
      </c>
      <c r="C1753" s="190">
        <v>10</v>
      </c>
      <c r="D1753" s="191" t="s">
        <v>744</v>
      </c>
      <c r="E1753" s="431">
        <v>10</v>
      </c>
      <c r="F1753" s="431">
        <v>28</v>
      </c>
      <c r="G1753" s="159">
        <v>10</v>
      </c>
      <c r="H1753" s="159">
        <v>28</v>
      </c>
    </row>
    <row r="1754" spans="1:8" ht="15.75" customHeight="1">
      <c r="A1754" s="176" t="s">
        <v>761</v>
      </c>
      <c r="B1754" s="178" t="s">
        <v>751</v>
      </c>
      <c r="C1754" s="181">
        <v>10</v>
      </c>
      <c r="D1754" s="136" t="s">
        <v>744</v>
      </c>
      <c r="E1754" s="426">
        <v>8</v>
      </c>
      <c r="F1754" s="426">
        <v>21</v>
      </c>
      <c r="G1754" s="157">
        <v>7</v>
      </c>
      <c r="H1754" s="157">
        <v>24</v>
      </c>
    </row>
    <row r="1755" spans="1:8" ht="15.75" customHeight="1">
      <c r="A1755" s="176" t="s">
        <v>761</v>
      </c>
      <c r="B1755" s="178" t="s">
        <v>752</v>
      </c>
      <c r="C1755" s="181">
        <v>10</v>
      </c>
      <c r="D1755" s="136" t="s">
        <v>744</v>
      </c>
      <c r="E1755" s="426">
        <v>5</v>
      </c>
      <c r="F1755" s="426">
        <v>13</v>
      </c>
      <c r="G1755" s="157">
        <v>5</v>
      </c>
      <c r="H1755" s="157">
        <v>19</v>
      </c>
    </row>
    <row r="1756" spans="1:8" ht="15.75" customHeight="1">
      <c r="A1756" s="176" t="s">
        <v>761</v>
      </c>
      <c r="B1756" s="178" t="s">
        <v>753</v>
      </c>
      <c r="C1756" s="181">
        <v>10</v>
      </c>
      <c r="D1756" s="136" t="s">
        <v>744</v>
      </c>
      <c r="E1756" s="426">
        <v>7</v>
      </c>
      <c r="F1756" s="426">
        <v>20</v>
      </c>
      <c r="G1756" s="157">
        <v>5</v>
      </c>
      <c r="H1756" s="157">
        <v>14</v>
      </c>
    </row>
    <row r="1757" spans="1:8" ht="15.75" customHeight="1">
      <c r="A1757" s="176" t="s">
        <v>761</v>
      </c>
      <c r="B1757" s="178" t="s">
        <v>762</v>
      </c>
      <c r="C1757" s="181">
        <v>10</v>
      </c>
      <c r="D1757" s="136" t="s">
        <v>744</v>
      </c>
      <c r="E1757" s="426">
        <v>49</v>
      </c>
      <c r="F1757" s="426">
        <v>390</v>
      </c>
      <c r="G1757" s="157">
        <v>43</v>
      </c>
      <c r="H1757" s="157">
        <v>417</v>
      </c>
    </row>
    <row r="1758" spans="1:8" ht="15.75" customHeight="1">
      <c r="A1758" s="176" t="s">
        <v>763</v>
      </c>
      <c r="B1758" s="178" t="s">
        <v>755</v>
      </c>
      <c r="C1758" s="181">
        <v>10</v>
      </c>
      <c r="D1758" s="136" t="s">
        <v>744</v>
      </c>
      <c r="E1758" s="429" t="s">
        <v>520</v>
      </c>
      <c r="F1758" s="429" t="s">
        <v>7</v>
      </c>
      <c r="G1758" s="157" t="s">
        <v>7</v>
      </c>
      <c r="H1758" s="157" t="s">
        <v>7</v>
      </c>
    </row>
    <row r="1759" spans="1:8" ht="15.75" customHeight="1">
      <c r="A1759" s="176" t="s">
        <v>763</v>
      </c>
      <c r="B1759" s="178" t="s">
        <v>756</v>
      </c>
      <c r="C1759" s="181">
        <v>10</v>
      </c>
      <c r="D1759" s="136" t="s">
        <v>744</v>
      </c>
      <c r="E1759" s="426">
        <v>7</v>
      </c>
      <c r="F1759" s="426">
        <v>21</v>
      </c>
      <c r="G1759" s="157">
        <v>10</v>
      </c>
      <c r="H1759" s="157">
        <v>25</v>
      </c>
    </row>
    <row r="1760" spans="1:8" ht="15.75" customHeight="1">
      <c r="A1760" s="176" t="s">
        <v>763</v>
      </c>
      <c r="B1760" s="178" t="s">
        <v>764</v>
      </c>
      <c r="C1760" s="181">
        <v>10</v>
      </c>
      <c r="D1760" s="136" t="s">
        <v>744</v>
      </c>
      <c r="E1760" s="426">
        <v>8</v>
      </c>
      <c r="F1760" s="426">
        <v>17</v>
      </c>
      <c r="G1760" s="157">
        <v>9</v>
      </c>
      <c r="H1760" s="157">
        <v>22</v>
      </c>
    </row>
    <row r="1761" spans="1:8" ht="15.75" customHeight="1">
      <c r="A1761" s="176" t="s">
        <v>763</v>
      </c>
      <c r="B1761" s="178" t="s">
        <v>765</v>
      </c>
      <c r="C1761" s="181">
        <v>10</v>
      </c>
      <c r="D1761" s="136" t="s">
        <v>744</v>
      </c>
      <c r="E1761" s="426">
        <v>7</v>
      </c>
      <c r="F1761" s="426">
        <v>18</v>
      </c>
      <c r="G1761" s="159">
        <v>6</v>
      </c>
      <c r="H1761" s="159">
        <v>15</v>
      </c>
    </row>
    <row r="1762" spans="1:8" ht="15.75" customHeight="1">
      <c r="A1762" s="176" t="s">
        <v>763</v>
      </c>
      <c r="B1762" s="178" t="s">
        <v>757</v>
      </c>
      <c r="C1762" s="181">
        <v>10</v>
      </c>
      <c r="D1762" s="136" t="s">
        <v>744</v>
      </c>
      <c r="E1762" s="426">
        <v>5</v>
      </c>
      <c r="F1762" s="426">
        <v>16</v>
      </c>
      <c r="G1762" s="157">
        <v>4</v>
      </c>
      <c r="H1762" s="157">
        <v>15</v>
      </c>
    </row>
    <row r="1763" spans="1:8" ht="15.75" customHeight="1">
      <c r="A1763" s="176" t="s">
        <v>763</v>
      </c>
      <c r="B1763" s="178" t="s">
        <v>758</v>
      </c>
      <c r="C1763" s="181">
        <v>10</v>
      </c>
      <c r="D1763" s="136" t="s">
        <v>744</v>
      </c>
      <c r="E1763" s="426">
        <v>13</v>
      </c>
      <c r="F1763" s="426">
        <v>24</v>
      </c>
      <c r="G1763" s="157">
        <v>15</v>
      </c>
      <c r="H1763" s="157">
        <v>30</v>
      </c>
    </row>
    <row r="1764" spans="1:8" ht="15.75" customHeight="1">
      <c r="A1764" s="176" t="s">
        <v>763</v>
      </c>
      <c r="B1764" s="178" t="s">
        <v>759</v>
      </c>
      <c r="C1764" s="181">
        <v>10</v>
      </c>
      <c r="D1764" s="136" t="s">
        <v>744</v>
      </c>
      <c r="E1764" s="426">
        <v>9</v>
      </c>
      <c r="F1764" s="426">
        <v>27</v>
      </c>
      <c r="G1764" s="157">
        <v>9</v>
      </c>
      <c r="H1764" s="157">
        <v>29</v>
      </c>
    </row>
    <row r="1765" spans="1:8" ht="15.75" customHeight="1">
      <c r="A1765" s="176" t="s">
        <v>763</v>
      </c>
      <c r="B1765" s="178" t="s">
        <v>751</v>
      </c>
      <c r="C1765" s="181">
        <v>10</v>
      </c>
      <c r="D1765" s="136" t="s">
        <v>744</v>
      </c>
      <c r="E1765" s="426">
        <v>6</v>
      </c>
      <c r="F1765" s="426">
        <v>18</v>
      </c>
      <c r="G1765" s="157">
        <v>6</v>
      </c>
      <c r="H1765" s="157">
        <v>19</v>
      </c>
    </row>
    <row r="1766" spans="1:8" ht="15.75" customHeight="1">
      <c r="A1766" s="176" t="s">
        <v>763</v>
      </c>
      <c r="B1766" s="178" t="s">
        <v>752</v>
      </c>
      <c r="C1766" s="181">
        <v>10</v>
      </c>
      <c r="D1766" s="136" t="s">
        <v>744</v>
      </c>
      <c r="E1766" s="426">
        <v>7</v>
      </c>
      <c r="F1766" s="426">
        <v>19</v>
      </c>
      <c r="G1766" s="157">
        <v>7</v>
      </c>
      <c r="H1766" s="157">
        <v>19</v>
      </c>
    </row>
    <row r="1767" spans="1:8" ht="15.75" customHeight="1">
      <c r="A1767" s="176" t="s">
        <v>763</v>
      </c>
      <c r="B1767" s="178" t="s">
        <v>753</v>
      </c>
      <c r="C1767" s="181">
        <v>10</v>
      </c>
      <c r="D1767" s="136" t="s">
        <v>744</v>
      </c>
      <c r="E1767" s="426">
        <v>8</v>
      </c>
      <c r="F1767" s="426">
        <v>20</v>
      </c>
      <c r="G1767" s="157">
        <v>9</v>
      </c>
      <c r="H1767" s="157">
        <v>24</v>
      </c>
    </row>
    <row r="1768" spans="1:8" ht="15.75" customHeight="1">
      <c r="A1768" s="176" t="s">
        <v>763</v>
      </c>
      <c r="B1768" s="178" t="s">
        <v>762</v>
      </c>
      <c r="C1768" s="181">
        <v>10</v>
      </c>
      <c r="D1768" s="136" t="s">
        <v>744</v>
      </c>
      <c r="E1768" s="426">
        <v>8</v>
      </c>
      <c r="F1768" s="426">
        <v>19</v>
      </c>
      <c r="G1768" s="157">
        <v>8</v>
      </c>
      <c r="H1768" s="157">
        <v>23</v>
      </c>
    </row>
    <row r="1769" spans="1:8" ht="15.75" customHeight="1">
      <c r="A1769" s="176" t="s">
        <v>763</v>
      </c>
      <c r="B1769" s="178" t="s">
        <v>766</v>
      </c>
      <c r="C1769" s="181">
        <v>10</v>
      </c>
      <c r="D1769" s="136" t="s">
        <v>744</v>
      </c>
      <c r="E1769" s="426">
        <v>3</v>
      </c>
      <c r="F1769" s="426">
        <v>7</v>
      </c>
      <c r="G1769" s="157">
        <v>3</v>
      </c>
      <c r="H1769" s="157">
        <v>7</v>
      </c>
    </row>
    <row r="1770" spans="1:8" ht="15.75" customHeight="1">
      <c r="A1770" s="176" t="s">
        <v>767</v>
      </c>
      <c r="B1770" s="178" t="s">
        <v>755</v>
      </c>
      <c r="C1770" s="181">
        <v>10</v>
      </c>
      <c r="D1770" s="136" t="s">
        <v>744</v>
      </c>
      <c r="E1770" s="426">
        <v>4</v>
      </c>
      <c r="F1770" s="426">
        <v>12</v>
      </c>
      <c r="G1770" s="157">
        <v>5</v>
      </c>
      <c r="H1770" s="157">
        <v>13</v>
      </c>
    </row>
    <row r="1771" spans="1:8" ht="15.75" customHeight="1">
      <c r="A1771" s="176" t="s">
        <v>767</v>
      </c>
      <c r="B1771" s="178" t="s">
        <v>756</v>
      </c>
      <c r="C1771" s="181">
        <v>10</v>
      </c>
      <c r="D1771" s="136" t="s">
        <v>744</v>
      </c>
      <c r="E1771" s="426">
        <v>5</v>
      </c>
      <c r="F1771" s="426">
        <v>18</v>
      </c>
      <c r="G1771" s="159">
        <v>4</v>
      </c>
      <c r="H1771" s="159">
        <v>15</v>
      </c>
    </row>
    <row r="1772" spans="1:8" ht="15.75" customHeight="1">
      <c r="A1772" s="176" t="s">
        <v>767</v>
      </c>
      <c r="B1772" s="178" t="s">
        <v>764</v>
      </c>
      <c r="C1772" s="181">
        <v>10</v>
      </c>
      <c r="D1772" s="136" t="s">
        <v>744</v>
      </c>
      <c r="E1772" s="426">
        <v>4</v>
      </c>
      <c r="F1772" s="426">
        <v>14</v>
      </c>
      <c r="G1772" s="157">
        <v>4</v>
      </c>
      <c r="H1772" s="157">
        <v>13</v>
      </c>
    </row>
    <row r="1773" spans="1:8" ht="15.75" customHeight="1">
      <c r="A1773" s="176" t="s">
        <v>767</v>
      </c>
      <c r="B1773" s="178" t="s">
        <v>765</v>
      </c>
      <c r="C1773" s="181">
        <v>10</v>
      </c>
      <c r="D1773" s="136" t="s">
        <v>744</v>
      </c>
      <c r="E1773" s="426">
        <v>11</v>
      </c>
      <c r="F1773" s="426">
        <v>29</v>
      </c>
      <c r="G1773" s="157">
        <v>12</v>
      </c>
      <c r="H1773" s="157">
        <v>30</v>
      </c>
    </row>
    <row r="1774" spans="1:8" ht="15.75" customHeight="1">
      <c r="A1774" s="176" t="s">
        <v>767</v>
      </c>
      <c r="B1774" s="178" t="s">
        <v>757</v>
      </c>
      <c r="C1774" s="181">
        <v>10</v>
      </c>
      <c r="D1774" s="136" t="s">
        <v>744</v>
      </c>
      <c r="E1774" s="426">
        <v>2</v>
      </c>
      <c r="F1774" s="426">
        <v>5</v>
      </c>
      <c r="G1774" s="157">
        <v>2</v>
      </c>
      <c r="H1774" s="157">
        <v>5</v>
      </c>
    </row>
    <row r="1775" spans="1:8" ht="15.75" customHeight="1">
      <c r="A1775" s="176" t="s">
        <v>767</v>
      </c>
      <c r="B1775" s="178" t="s">
        <v>758</v>
      </c>
      <c r="C1775" s="181">
        <v>10</v>
      </c>
      <c r="D1775" s="136" t="s">
        <v>744</v>
      </c>
      <c r="E1775" s="426">
        <v>4</v>
      </c>
      <c r="F1775" s="426">
        <v>12</v>
      </c>
      <c r="G1775" s="157">
        <v>5</v>
      </c>
      <c r="H1775" s="157">
        <v>18</v>
      </c>
    </row>
    <row r="1776" spans="1:8" ht="15.75" customHeight="1">
      <c r="A1776" s="176" t="s">
        <v>767</v>
      </c>
      <c r="B1776" s="178" t="s">
        <v>759</v>
      </c>
      <c r="C1776" s="181">
        <v>10</v>
      </c>
      <c r="D1776" s="136" t="s">
        <v>744</v>
      </c>
      <c r="E1776" s="426">
        <v>4</v>
      </c>
      <c r="F1776" s="426">
        <v>8</v>
      </c>
      <c r="G1776" s="157">
        <v>4</v>
      </c>
      <c r="H1776" s="157">
        <v>8</v>
      </c>
    </row>
    <row r="1777" spans="1:8" ht="15.75" customHeight="1">
      <c r="A1777" s="176" t="s">
        <v>767</v>
      </c>
      <c r="B1777" s="178" t="s">
        <v>751</v>
      </c>
      <c r="C1777" s="181">
        <v>10</v>
      </c>
      <c r="D1777" s="136" t="s">
        <v>744</v>
      </c>
      <c r="E1777" s="426">
        <v>2</v>
      </c>
      <c r="F1777" s="426">
        <v>7</v>
      </c>
      <c r="G1777" s="157">
        <v>2</v>
      </c>
      <c r="H1777" s="157">
        <v>8</v>
      </c>
    </row>
    <row r="1778" spans="1:8" ht="15.75" customHeight="1">
      <c r="A1778" s="176" t="s">
        <v>767</v>
      </c>
      <c r="B1778" s="178" t="s">
        <v>752</v>
      </c>
      <c r="C1778" s="181">
        <v>10</v>
      </c>
      <c r="D1778" s="136" t="s">
        <v>744</v>
      </c>
      <c r="E1778" s="426">
        <v>3</v>
      </c>
      <c r="F1778" s="426">
        <v>10</v>
      </c>
      <c r="G1778" s="157">
        <v>4</v>
      </c>
      <c r="H1778" s="157">
        <v>17</v>
      </c>
    </row>
    <row r="1779" spans="1:8" ht="15.75" customHeight="1">
      <c r="A1779" s="176" t="s">
        <v>767</v>
      </c>
      <c r="B1779" s="178" t="s">
        <v>753</v>
      </c>
      <c r="C1779" s="181">
        <v>10</v>
      </c>
      <c r="D1779" s="136" t="s">
        <v>744</v>
      </c>
      <c r="E1779" s="426">
        <v>6</v>
      </c>
      <c r="F1779" s="426">
        <v>15</v>
      </c>
      <c r="G1779" s="157">
        <v>7</v>
      </c>
      <c r="H1779" s="157">
        <v>21</v>
      </c>
    </row>
    <row r="1780" spans="1:8" ht="15.75" customHeight="1">
      <c r="A1780" s="176" t="s">
        <v>767</v>
      </c>
      <c r="B1780" s="178" t="s">
        <v>762</v>
      </c>
      <c r="C1780" s="181">
        <v>10</v>
      </c>
      <c r="D1780" s="136" t="s">
        <v>744</v>
      </c>
      <c r="E1780" s="426">
        <v>4</v>
      </c>
      <c r="F1780" s="426">
        <v>8</v>
      </c>
      <c r="G1780" s="157">
        <v>4</v>
      </c>
      <c r="H1780" s="157">
        <v>10</v>
      </c>
    </row>
    <row r="1781" spans="1:8" ht="15.75" customHeight="1">
      <c r="A1781" s="176" t="s">
        <v>767</v>
      </c>
      <c r="B1781" s="178" t="s">
        <v>766</v>
      </c>
      <c r="C1781" s="181">
        <v>10</v>
      </c>
      <c r="D1781" s="136" t="s">
        <v>744</v>
      </c>
      <c r="E1781" s="426">
        <v>5</v>
      </c>
      <c r="F1781" s="426">
        <v>21</v>
      </c>
      <c r="G1781" s="157">
        <v>5</v>
      </c>
      <c r="H1781" s="157">
        <v>19</v>
      </c>
    </row>
    <row r="1782" spans="1:8" ht="15.75" customHeight="1">
      <c r="A1782" s="176" t="s">
        <v>767</v>
      </c>
      <c r="B1782" s="178" t="s">
        <v>768</v>
      </c>
      <c r="C1782" s="181">
        <v>10</v>
      </c>
      <c r="D1782" s="136" t="s">
        <v>744</v>
      </c>
      <c r="E1782" s="426">
        <v>1</v>
      </c>
      <c r="F1782" s="426">
        <v>1</v>
      </c>
      <c r="G1782" s="157">
        <v>1</v>
      </c>
      <c r="H1782" s="157">
        <v>2</v>
      </c>
    </row>
    <row r="1783" spans="1:8" ht="15.75" customHeight="1">
      <c r="A1783" s="176" t="s">
        <v>769</v>
      </c>
      <c r="B1783" s="178" t="s">
        <v>755</v>
      </c>
      <c r="C1783" s="181">
        <v>10</v>
      </c>
      <c r="D1783" s="136" t="s">
        <v>744</v>
      </c>
      <c r="E1783" s="426">
        <v>5</v>
      </c>
      <c r="F1783" s="426">
        <v>16</v>
      </c>
      <c r="G1783" s="157">
        <v>3</v>
      </c>
      <c r="H1783" s="157">
        <v>8</v>
      </c>
    </row>
    <row r="1784" spans="1:8" ht="15.75" customHeight="1">
      <c r="A1784" s="176" t="s">
        <v>769</v>
      </c>
      <c r="B1784" s="178" t="s">
        <v>756</v>
      </c>
      <c r="C1784" s="181">
        <v>10</v>
      </c>
      <c r="D1784" s="136" t="s">
        <v>744</v>
      </c>
      <c r="E1784" s="426">
        <v>1</v>
      </c>
      <c r="F1784" s="426">
        <v>6</v>
      </c>
      <c r="G1784" s="157">
        <v>1</v>
      </c>
      <c r="H1784" s="157">
        <v>5</v>
      </c>
    </row>
    <row r="1785" spans="1:8" ht="15.75" customHeight="1">
      <c r="A1785" s="176" t="s">
        <v>769</v>
      </c>
      <c r="B1785" s="178" t="s">
        <v>764</v>
      </c>
      <c r="C1785" s="181">
        <v>10</v>
      </c>
      <c r="D1785" s="136" t="s">
        <v>744</v>
      </c>
      <c r="E1785" s="426">
        <v>2</v>
      </c>
      <c r="F1785" s="426">
        <v>6</v>
      </c>
      <c r="G1785" s="157">
        <v>2</v>
      </c>
      <c r="H1785" s="157">
        <v>7</v>
      </c>
    </row>
    <row r="1786" spans="1:8" ht="15.75" customHeight="1" thickBot="1">
      <c r="A1786" s="177" t="s">
        <v>769</v>
      </c>
      <c r="B1786" s="179" t="s">
        <v>765</v>
      </c>
      <c r="C1786" s="182">
        <v>10</v>
      </c>
      <c r="D1786" s="172" t="s">
        <v>744</v>
      </c>
      <c r="E1786" s="430">
        <v>5</v>
      </c>
      <c r="F1786" s="430">
        <v>15</v>
      </c>
      <c r="G1786" s="170">
        <v>5</v>
      </c>
      <c r="H1786" s="170">
        <v>17</v>
      </c>
    </row>
    <row r="1787" spans="1:8" ht="15.75" customHeight="1">
      <c r="A1787" s="176" t="s">
        <v>769</v>
      </c>
      <c r="B1787" s="178" t="s">
        <v>757</v>
      </c>
      <c r="C1787" s="181">
        <v>10</v>
      </c>
      <c r="D1787" s="136" t="s">
        <v>744</v>
      </c>
      <c r="E1787" s="426">
        <v>2</v>
      </c>
      <c r="F1787" s="426">
        <v>3</v>
      </c>
      <c r="G1787" s="157">
        <v>2</v>
      </c>
      <c r="H1787" s="157">
        <v>5</v>
      </c>
    </row>
    <row r="1788" spans="1:8" ht="15.75" customHeight="1">
      <c r="A1788" s="176" t="s">
        <v>769</v>
      </c>
      <c r="B1788" s="178" t="s">
        <v>758</v>
      </c>
      <c r="C1788" s="181">
        <v>10</v>
      </c>
      <c r="D1788" s="136" t="s">
        <v>744</v>
      </c>
      <c r="E1788" s="426">
        <v>4</v>
      </c>
      <c r="F1788" s="426">
        <v>10</v>
      </c>
      <c r="G1788" s="157">
        <v>4</v>
      </c>
      <c r="H1788" s="157">
        <v>10</v>
      </c>
    </row>
    <row r="1789" spans="1:8" ht="15.75" customHeight="1">
      <c r="A1789" s="176" t="s">
        <v>769</v>
      </c>
      <c r="B1789" s="178" t="s">
        <v>759</v>
      </c>
      <c r="C1789" s="181">
        <v>10</v>
      </c>
      <c r="D1789" s="136" t="s">
        <v>744</v>
      </c>
      <c r="E1789" s="426">
        <v>4</v>
      </c>
      <c r="F1789" s="426">
        <v>12</v>
      </c>
      <c r="G1789" s="157">
        <v>4</v>
      </c>
      <c r="H1789" s="157">
        <v>15</v>
      </c>
    </row>
    <row r="1790" spans="1:8" ht="15.75" customHeight="1">
      <c r="A1790" s="176" t="s">
        <v>769</v>
      </c>
      <c r="B1790" s="178" t="s">
        <v>751</v>
      </c>
      <c r="C1790" s="181">
        <v>10</v>
      </c>
      <c r="D1790" s="136" t="s">
        <v>744</v>
      </c>
      <c r="E1790" s="426">
        <v>5</v>
      </c>
      <c r="F1790" s="426">
        <v>15</v>
      </c>
      <c r="G1790" s="157">
        <v>4</v>
      </c>
      <c r="H1790" s="157">
        <v>15</v>
      </c>
    </row>
    <row r="1791" spans="1:8" ht="15.75" customHeight="1">
      <c r="A1791" s="176" t="s">
        <v>769</v>
      </c>
      <c r="B1791" s="178" t="s">
        <v>752</v>
      </c>
      <c r="C1791" s="181">
        <v>10</v>
      </c>
      <c r="D1791" s="136" t="s">
        <v>744</v>
      </c>
      <c r="E1791" s="426">
        <v>6</v>
      </c>
      <c r="F1791" s="426">
        <v>12</v>
      </c>
      <c r="G1791" s="157">
        <v>5</v>
      </c>
      <c r="H1791" s="157">
        <v>16</v>
      </c>
    </row>
    <row r="1792" spans="1:8" ht="15.75" customHeight="1">
      <c r="A1792" s="176" t="s">
        <v>769</v>
      </c>
      <c r="B1792" s="178" t="s">
        <v>753</v>
      </c>
      <c r="C1792" s="181">
        <v>10</v>
      </c>
      <c r="D1792" s="136" t="s">
        <v>744</v>
      </c>
      <c r="E1792" s="426">
        <v>5</v>
      </c>
      <c r="F1792" s="426">
        <v>13</v>
      </c>
      <c r="G1792" s="157">
        <v>4</v>
      </c>
      <c r="H1792" s="157">
        <v>17</v>
      </c>
    </row>
    <row r="1793" spans="1:8" ht="15.75" customHeight="1">
      <c r="A1793" s="176" t="s">
        <v>769</v>
      </c>
      <c r="B1793" s="178" t="s">
        <v>762</v>
      </c>
      <c r="C1793" s="181">
        <v>10</v>
      </c>
      <c r="D1793" s="136" t="s">
        <v>744</v>
      </c>
      <c r="E1793" s="426">
        <v>6</v>
      </c>
      <c r="F1793" s="426">
        <v>13</v>
      </c>
      <c r="G1793" s="157">
        <v>6</v>
      </c>
      <c r="H1793" s="157">
        <v>15</v>
      </c>
    </row>
    <row r="1794" spans="1:8" ht="15.75" customHeight="1">
      <c r="A1794" s="176" t="s">
        <v>769</v>
      </c>
      <c r="B1794" s="178" t="s">
        <v>766</v>
      </c>
      <c r="C1794" s="181">
        <v>10</v>
      </c>
      <c r="D1794" s="136" t="s">
        <v>744</v>
      </c>
      <c r="E1794" s="426">
        <v>3</v>
      </c>
      <c r="F1794" s="426">
        <v>9</v>
      </c>
      <c r="G1794" s="157">
        <v>3</v>
      </c>
      <c r="H1794" s="157">
        <v>13</v>
      </c>
    </row>
    <row r="1795" spans="1:8" ht="15.75" customHeight="1">
      <c r="A1795" s="176" t="s">
        <v>769</v>
      </c>
      <c r="B1795" s="178" t="s">
        <v>768</v>
      </c>
      <c r="C1795" s="181">
        <v>10</v>
      </c>
      <c r="D1795" s="136" t="s">
        <v>744</v>
      </c>
      <c r="E1795" s="426">
        <v>1</v>
      </c>
      <c r="F1795" s="426">
        <v>7</v>
      </c>
      <c r="G1795" s="157">
        <v>1</v>
      </c>
      <c r="H1795" s="157">
        <v>7</v>
      </c>
    </row>
    <row r="1796" spans="1:8" ht="15.75" customHeight="1">
      <c r="A1796" s="176" t="s">
        <v>770</v>
      </c>
      <c r="B1796" s="178" t="s">
        <v>755</v>
      </c>
      <c r="C1796" s="181">
        <v>10</v>
      </c>
      <c r="D1796" s="136" t="s">
        <v>744</v>
      </c>
      <c r="E1796" s="426">
        <v>2</v>
      </c>
      <c r="F1796" s="426">
        <v>7</v>
      </c>
      <c r="G1796" s="157">
        <v>2</v>
      </c>
      <c r="H1796" s="157">
        <v>7</v>
      </c>
    </row>
    <row r="1797" spans="1:8" ht="15.75" customHeight="1">
      <c r="A1797" s="176" t="s">
        <v>770</v>
      </c>
      <c r="B1797" s="178" t="s">
        <v>756</v>
      </c>
      <c r="C1797" s="181">
        <v>10</v>
      </c>
      <c r="D1797" s="136" t="s">
        <v>744</v>
      </c>
      <c r="E1797" s="426">
        <v>1</v>
      </c>
      <c r="F1797" s="426">
        <v>3</v>
      </c>
      <c r="G1797" s="157">
        <v>1</v>
      </c>
      <c r="H1797" s="157">
        <v>4</v>
      </c>
    </row>
    <row r="1798" spans="1:8" ht="15.75" customHeight="1">
      <c r="A1798" s="176" t="s">
        <v>770</v>
      </c>
      <c r="B1798" s="178" t="s">
        <v>764</v>
      </c>
      <c r="C1798" s="181">
        <v>10</v>
      </c>
      <c r="D1798" s="136" t="s">
        <v>744</v>
      </c>
      <c r="E1798" s="426">
        <v>1</v>
      </c>
      <c r="F1798" s="426">
        <v>8</v>
      </c>
      <c r="G1798" s="157">
        <v>1</v>
      </c>
      <c r="H1798" s="157">
        <v>8</v>
      </c>
    </row>
    <row r="1799" spans="1:8" ht="15.75" customHeight="1">
      <c r="A1799" s="176" t="s">
        <v>770</v>
      </c>
      <c r="B1799" s="178" t="s">
        <v>765</v>
      </c>
      <c r="C1799" s="181">
        <v>10</v>
      </c>
      <c r="D1799" s="136" t="s">
        <v>744</v>
      </c>
      <c r="E1799" s="426">
        <v>6</v>
      </c>
      <c r="F1799" s="426">
        <v>17</v>
      </c>
      <c r="G1799" s="157">
        <v>7</v>
      </c>
      <c r="H1799" s="157">
        <v>19</v>
      </c>
    </row>
    <row r="1800" spans="1:8" ht="15.75" customHeight="1">
      <c r="A1800" s="176" t="s">
        <v>770</v>
      </c>
      <c r="B1800" s="178" t="s">
        <v>757</v>
      </c>
      <c r="C1800" s="181">
        <v>10</v>
      </c>
      <c r="D1800" s="136" t="s">
        <v>744</v>
      </c>
      <c r="E1800" s="426">
        <v>4</v>
      </c>
      <c r="F1800" s="426">
        <v>16</v>
      </c>
      <c r="G1800" s="157">
        <v>4</v>
      </c>
      <c r="H1800" s="157">
        <v>16</v>
      </c>
    </row>
    <row r="1801" spans="1:8" ht="15.75" customHeight="1">
      <c r="A1801" s="176" t="s">
        <v>770</v>
      </c>
      <c r="B1801" s="178" t="s">
        <v>758</v>
      </c>
      <c r="C1801" s="181">
        <v>10</v>
      </c>
      <c r="D1801" s="136" t="s">
        <v>744</v>
      </c>
      <c r="E1801" s="426">
        <v>6</v>
      </c>
      <c r="F1801" s="426">
        <v>17</v>
      </c>
      <c r="G1801" s="159">
        <v>6</v>
      </c>
      <c r="H1801" s="159">
        <v>18</v>
      </c>
    </row>
    <row r="1802" spans="1:8" ht="15.75" customHeight="1">
      <c r="A1802" s="176" t="s">
        <v>770</v>
      </c>
      <c r="B1802" s="178" t="s">
        <v>759</v>
      </c>
      <c r="C1802" s="181">
        <v>10</v>
      </c>
      <c r="D1802" s="136" t="s">
        <v>744</v>
      </c>
      <c r="E1802" s="426">
        <v>4</v>
      </c>
      <c r="F1802" s="426">
        <v>11</v>
      </c>
      <c r="G1802" s="157">
        <v>4</v>
      </c>
      <c r="H1802" s="157">
        <v>10</v>
      </c>
    </row>
    <row r="1803" spans="1:8" ht="15.75" customHeight="1">
      <c r="A1803" s="176" t="s">
        <v>770</v>
      </c>
      <c r="B1803" s="178" t="s">
        <v>751</v>
      </c>
      <c r="C1803" s="181">
        <v>10</v>
      </c>
      <c r="D1803" s="136" t="s">
        <v>744</v>
      </c>
      <c r="E1803" s="426">
        <v>4</v>
      </c>
      <c r="F1803" s="426">
        <v>9</v>
      </c>
      <c r="G1803" s="157">
        <v>4</v>
      </c>
      <c r="H1803" s="157">
        <v>13</v>
      </c>
    </row>
    <row r="1804" spans="1:8" ht="15.75" customHeight="1">
      <c r="A1804" s="189" t="s">
        <v>770</v>
      </c>
      <c r="B1804" s="178" t="s">
        <v>752</v>
      </c>
      <c r="C1804" s="190">
        <v>10</v>
      </c>
      <c r="D1804" s="191" t="s">
        <v>744</v>
      </c>
      <c r="E1804" s="433" t="s">
        <v>520</v>
      </c>
      <c r="F1804" s="433" t="s">
        <v>7</v>
      </c>
      <c r="G1804" s="159">
        <v>1</v>
      </c>
      <c r="H1804" s="159">
        <v>2</v>
      </c>
    </row>
    <row r="1805" spans="1:8" s="156" customFormat="1" ht="15.75" customHeight="1">
      <c r="A1805" s="176" t="s">
        <v>770</v>
      </c>
      <c r="B1805" s="178" t="s">
        <v>753</v>
      </c>
      <c r="C1805" s="181">
        <v>10</v>
      </c>
      <c r="D1805" s="136" t="s">
        <v>744</v>
      </c>
      <c r="E1805" s="426">
        <v>4</v>
      </c>
      <c r="F1805" s="426">
        <v>7</v>
      </c>
      <c r="G1805" s="157">
        <v>5</v>
      </c>
      <c r="H1805" s="157">
        <v>9</v>
      </c>
    </row>
    <row r="1806" spans="1:8" ht="15.75" customHeight="1">
      <c r="A1806" s="176" t="s">
        <v>770</v>
      </c>
      <c r="B1806" s="178" t="s">
        <v>762</v>
      </c>
      <c r="C1806" s="181">
        <v>10</v>
      </c>
      <c r="D1806" s="136" t="s">
        <v>744</v>
      </c>
      <c r="E1806" s="426">
        <v>6</v>
      </c>
      <c r="F1806" s="426">
        <v>19</v>
      </c>
      <c r="G1806" s="157">
        <v>6</v>
      </c>
      <c r="H1806" s="157">
        <v>23</v>
      </c>
    </row>
    <row r="1807" spans="1:8" ht="15.75" customHeight="1">
      <c r="A1807" s="176" t="s">
        <v>770</v>
      </c>
      <c r="B1807" s="178" t="s">
        <v>766</v>
      </c>
      <c r="C1807" s="181">
        <v>10</v>
      </c>
      <c r="D1807" s="136" t="s">
        <v>744</v>
      </c>
      <c r="E1807" s="426">
        <v>1</v>
      </c>
      <c r="F1807" s="426">
        <v>5</v>
      </c>
      <c r="G1807" s="157">
        <v>1</v>
      </c>
      <c r="H1807" s="157">
        <v>6</v>
      </c>
    </row>
    <row r="1808" spans="1:8" ht="15.75" customHeight="1">
      <c r="A1808" s="176" t="s">
        <v>771</v>
      </c>
      <c r="B1808" s="178" t="s">
        <v>765</v>
      </c>
      <c r="C1808" s="181">
        <v>10</v>
      </c>
      <c r="D1808" s="136" t="s">
        <v>744</v>
      </c>
      <c r="E1808" s="426">
        <v>7</v>
      </c>
      <c r="F1808" s="426">
        <v>20</v>
      </c>
      <c r="G1808" s="157">
        <v>7</v>
      </c>
      <c r="H1808" s="157">
        <v>19</v>
      </c>
    </row>
    <row r="1809" spans="1:8" ht="15.75" customHeight="1">
      <c r="A1809" s="176" t="s">
        <v>771</v>
      </c>
      <c r="B1809" s="178" t="s">
        <v>757</v>
      </c>
      <c r="C1809" s="181">
        <v>10</v>
      </c>
      <c r="D1809" s="136" t="s">
        <v>744</v>
      </c>
      <c r="E1809" s="426">
        <v>9</v>
      </c>
      <c r="F1809" s="426">
        <v>25</v>
      </c>
      <c r="G1809" s="157">
        <v>9</v>
      </c>
      <c r="H1809" s="157">
        <v>25</v>
      </c>
    </row>
    <row r="1810" spans="1:8" ht="15.75" customHeight="1">
      <c r="A1810" s="176" t="s">
        <v>771</v>
      </c>
      <c r="B1810" s="178" t="s">
        <v>758</v>
      </c>
      <c r="C1810" s="181">
        <v>10</v>
      </c>
      <c r="D1810" s="136" t="s">
        <v>744</v>
      </c>
      <c r="E1810" s="426">
        <v>4</v>
      </c>
      <c r="F1810" s="426">
        <v>14</v>
      </c>
      <c r="G1810" s="157">
        <v>4</v>
      </c>
      <c r="H1810" s="157">
        <v>13</v>
      </c>
    </row>
    <row r="1811" spans="1:8" ht="15.75" customHeight="1">
      <c r="A1811" s="176" t="s">
        <v>771</v>
      </c>
      <c r="B1811" s="178" t="s">
        <v>759</v>
      </c>
      <c r="C1811" s="181">
        <v>10</v>
      </c>
      <c r="D1811" s="136" t="s">
        <v>744</v>
      </c>
      <c r="E1811" s="426">
        <v>7</v>
      </c>
      <c r="F1811" s="426">
        <v>23</v>
      </c>
      <c r="G1811" s="157">
        <v>7</v>
      </c>
      <c r="H1811" s="157">
        <v>22</v>
      </c>
    </row>
    <row r="1812" spans="1:8" ht="15.75" customHeight="1">
      <c r="A1812" s="176" t="s">
        <v>771</v>
      </c>
      <c r="B1812" s="178" t="s">
        <v>751</v>
      </c>
      <c r="C1812" s="181">
        <v>10</v>
      </c>
      <c r="D1812" s="136" t="s">
        <v>744</v>
      </c>
      <c r="E1812" s="426">
        <v>5</v>
      </c>
      <c r="F1812" s="426">
        <v>8</v>
      </c>
      <c r="G1812" s="157">
        <v>5</v>
      </c>
      <c r="H1812" s="157">
        <v>11</v>
      </c>
    </row>
    <row r="1813" spans="1:8" ht="15.75" customHeight="1">
      <c r="A1813" s="176" t="s">
        <v>771</v>
      </c>
      <c r="B1813" s="178" t="s">
        <v>752</v>
      </c>
      <c r="C1813" s="181">
        <v>10</v>
      </c>
      <c r="D1813" s="136" t="s">
        <v>744</v>
      </c>
      <c r="E1813" s="426">
        <v>2</v>
      </c>
      <c r="F1813" s="426">
        <v>4</v>
      </c>
      <c r="G1813" s="157">
        <v>2</v>
      </c>
      <c r="H1813" s="157">
        <v>5</v>
      </c>
    </row>
    <row r="1814" spans="1:8" ht="15.75" customHeight="1">
      <c r="A1814" s="176" t="s">
        <v>771</v>
      </c>
      <c r="B1814" s="178" t="s">
        <v>753</v>
      </c>
      <c r="C1814" s="181">
        <v>10</v>
      </c>
      <c r="D1814" s="136" t="s">
        <v>744</v>
      </c>
      <c r="E1814" s="426">
        <v>2</v>
      </c>
      <c r="F1814" s="426">
        <v>5</v>
      </c>
      <c r="G1814" s="157">
        <v>2</v>
      </c>
      <c r="H1814" s="157">
        <v>11</v>
      </c>
    </row>
    <row r="1815" spans="1:8" ht="15.75" customHeight="1">
      <c r="A1815" s="176" t="s">
        <v>771</v>
      </c>
      <c r="B1815" s="178" t="s">
        <v>762</v>
      </c>
      <c r="C1815" s="181">
        <v>10</v>
      </c>
      <c r="D1815" s="136" t="s">
        <v>744</v>
      </c>
      <c r="E1815" s="426">
        <v>7</v>
      </c>
      <c r="F1815" s="426">
        <v>18</v>
      </c>
      <c r="G1815" s="157">
        <v>7</v>
      </c>
      <c r="H1815" s="157">
        <v>23</v>
      </c>
    </row>
    <row r="1816" spans="1:8" s="156" customFormat="1" ht="15.75" customHeight="1">
      <c r="A1816" s="176" t="s">
        <v>771</v>
      </c>
      <c r="B1816" s="178" t="s">
        <v>766</v>
      </c>
      <c r="C1816" s="181">
        <v>10</v>
      </c>
      <c r="D1816" s="136" t="s">
        <v>744</v>
      </c>
      <c r="E1816" s="426">
        <v>2</v>
      </c>
      <c r="F1816" s="426">
        <v>6</v>
      </c>
      <c r="G1816" s="157">
        <v>2</v>
      </c>
      <c r="H1816" s="157">
        <v>9</v>
      </c>
    </row>
    <row r="1817" spans="1:8" ht="15.75" customHeight="1">
      <c r="A1817" s="176" t="s">
        <v>772</v>
      </c>
      <c r="B1817" s="178" t="s">
        <v>765</v>
      </c>
      <c r="C1817" s="181">
        <v>10</v>
      </c>
      <c r="D1817" s="136" t="s">
        <v>744</v>
      </c>
      <c r="E1817" s="426">
        <v>2</v>
      </c>
      <c r="F1817" s="426">
        <v>4</v>
      </c>
      <c r="G1817" s="157">
        <v>2</v>
      </c>
      <c r="H1817" s="157">
        <v>6</v>
      </c>
    </row>
    <row r="1818" spans="1:8" ht="15.75" customHeight="1">
      <c r="A1818" s="176" t="s">
        <v>772</v>
      </c>
      <c r="B1818" s="178" t="s">
        <v>757</v>
      </c>
      <c r="C1818" s="181">
        <v>10</v>
      </c>
      <c r="D1818" s="136" t="s">
        <v>744</v>
      </c>
      <c r="E1818" s="426">
        <v>3</v>
      </c>
      <c r="F1818" s="426">
        <v>8</v>
      </c>
      <c r="G1818" s="157">
        <v>4</v>
      </c>
      <c r="H1818" s="157">
        <v>15</v>
      </c>
    </row>
    <row r="1819" spans="1:8" ht="15.75" customHeight="1">
      <c r="A1819" s="176" t="s">
        <v>772</v>
      </c>
      <c r="B1819" s="178" t="s">
        <v>758</v>
      </c>
      <c r="C1819" s="181">
        <v>10</v>
      </c>
      <c r="D1819" s="136" t="s">
        <v>744</v>
      </c>
      <c r="E1819" s="426">
        <v>5</v>
      </c>
      <c r="F1819" s="426">
        <v>23</v>
      </c>
      <c r="G1819" s="157">
        <v>5</v>
      </c>
      <c r="H1819" s="157">
        <v>21</v>
      </c>
    </row>
    <row r="1820" spans="1:8" ht="15.75" customHeight="1">
      <c r="A1820" s="176" t="s">
        <v>772</v>
      </c>
      <c r="B1820" s="178" t="s">
        <v>759</v>
      </c>
      <c r="C1820" s="181">
        <v>10</v>
      </c>
      <c r="D1820" s="136" t="s">
        <v>744</v>
      </c>
      <c r="E1820" s="426">
        <v>3</v>
      </c>
      <c r="F1820" s="426">
        <v>13</v>
      </c>
      <c r="G1820" s="157">
        <v>3</v>
      </c>
      <c r="H1820" s="157">
        <v>14</v>
      </c>
    </row>
    <row r="1821" spans="1:8" ht="15.75" customHeight="1">
      <c r="A1821" s="176" t="s">
        <v>772</v>
      </c>
      <c r="B1821" s="178" t="s">
        <v>751</v>
      </c>
      <c r="C1821" s="181">
        <v>10</v>
      </c>
      <c r="D1821" s="136" t="s">
        <v>744</v>
      </c>
      <c r="E1821" s="426">
        <v>3</v>
      </c>
      <c r="F1821" s="426">
        <v>10</v>
      </c>
      <c r="G1821" s="157">
        <v>3</v>
      </c>
      <c r="H1821" s="157">
        <v>10</v>
      </c>
    </row>
    <row r="1822" spans="1:8" ht="15.75" customHeight="1">
      <c r="A1822" s="176" t="s">
        <v>772</v>
      </c>
      <c r="B1822" s="178" t="s">
        <v>752</v>
      </c>
      <c r="C1822" s="181">
        <v>10</v>
      </c>
      <c r="D1822" s="136" t="s">
        <v>744</v>
      </c>
      <c r="E1822" s="426">
        <v>3</v>
      </c>
      <c r="F1822" s="426">
        <v>8</v>
      </c>
      <c r="G1822" s="159">
        <v>3</v>
      </c>
      <c r="H1822" s="159">
        <v>7</v>
      </c>
    </row>
    <row r="1823" spans="1:8" ht="15.75" customHeight="1">
      <c r="A1823" s="176" t="s">
        <v>772</v>
      </c>
      <c r="B1823" s="178" t="s">
        <v>753</v>
      </c>
      <c r="C1823" s="181">
        <v>10</v>
      </c>
      <c r="D1823" s="136" t="s">
        <v>744</v>
      </c>
      <c r="E1823" s="426">
        <v>4</v>
      </c>
      <c r="F1823" s="426">
        <v>9</v>
      </c>
      <c r="G1823" s="157">
        <v>4</v>
      </c>
      <c r="H1823" s="157">
        <v>11</v>
      </c>
    </row>
    <row r="1824" spans="1:8" ht="15.75" customHeight="1">
      <c r="A1824" s="176" t="s">
        <v>772</v>
      </c>
      <c r="B1824" s="178" t="s">
        <v>762</v>
      </c>
      <c r="C1824" s="181">
        <v>10</v>
      </c>
      <c r="D1824" s="136" t="s">
        <v>744</v>
      </c>
      <c r="E1824" s="426">
        <v>4</v>
      </c>
      <c r="F1824" s="426">
        <v>11</v>
      </c>
      <c r="G1824" s="157">
        <v>4</v>
      </c>
      <c r="H1824" s="157">
        <v>12</v>
      </c>
    </row>
    <row r="1825" spans="1:8" ht="15.75" customHeight="1">
      <c r="A1825" s="176" t="s">
        <v>772</v>
      </c>
      <c r="B1825" s="178" t="s">
        <v>766</v>
      </c>
      <c r="C1825" s="181">
        <v>10</v>
      </c>
      <c r="D1825" s="136" t="s">
        <v>744</v>
      </c>
      <c r="E1825" s="426">
        <v>1</v>
      </c>
      <c r="F1825" s="426">
        <v>6</v>
      </c>
      <c r="G1825" s="157">
        <v>1</v>
      </c>
      <c r="H1825" s="157">
        <v>6</v>
      </c>
    </row>
    <row r="1826" spans="1:8" ht="15.75" customHeight="1">
      <c r="A1826" s="176" t="s">
        <v>772</v>
      </c>
      <c r="B1826" s="178" t="s">
        <v>768</v>
      </c>
      <c r="C1826" s="181">
        <v>10</v>
      </c>
      <c r="D1826" s="136" t="s">
        <v>744</v>
      </c>
      <c r="E1826" s="426">
        <v>1</v>
      </c>
      <c r="F1826" s="426">
        <v>1</v>
      </c>
      <c r="G1826" s="157">
        <v>1</v>
      </c>
      <c r="H1826" s="157">
        <v>3</v>
      </c>
    </row>
    <row r="1827" spans="1:8" ht="15.75" customHeight="1">
      <c r="A1827" s="176" t="s">
        <v>773</v>
      </c>
      <c r="B1827" s="178" t="s">
        <v>765</v>
      </c>
      <c r="C1827" s="181">
        <v>10</v>
      </c>
      <c r="D1827" s="136" t="s">
        <v>744</v>
      </c>
      <c r="E1827" s="426">
        <v>2</v>
      </c>
      <c r="F1827" s="426">
        <v>4</v>
      </c>
      <c r="G1827" s="157">
        <v>3</v>
      </c>
      <c r="H1827" s="157">
        <v>6</v>
      </c>
    </row>
    <row r="1828" spans="1:8" ht="15.75" customHeight="1">
      <c r="A1828" s="176" t="s">
        <v>773</v>
      </c>
      <c r="B1828" s="178" t="s">
        <v>757</v>
      </c>
      <c r="C1828" s="181">
        <v>10</v>
      </c>
      <c r="D1828" s="136" t="s">
        <v>744</v>
      </c>
      <c r="E1828" s="426">
        <v>5</v>
      </c>
      <c r="F1828" s="426">
        <v>18</v>
      </c>
      <c r="G1828" s="157">
        <v>5</v>
      </c>
      <c r="H1828" s="157">
        <v>22</v>
      </c>
    </row>
    <row r="1829" spans="1:8" ht="15.75" customHeight="1">
      <c r="A1829" s="176" t="s">
        <v>773</v>
      </c>
      <c r="B1829" s="178" t="s">
        <v>758</v>
      </c>
      <c r="C1829" s="181">
        <v>10</v>
      </c>
      <c r="D1829" s="136" t="s">
        <v>744</v>
      </c>
      <c r="E1829" s="426">
        <v>4</v>
      </c>
      <c r="F1829" s="426">
        <v>20</v>
      </c>
      <c r="G1829" s="157">
        <v>5</v>
      </c>
      <c r="H1829" s="157">
        <v>21</v>
      </c>
    </row>
    <row r="1830" spans="1:8" ht="15.75" customHeight="1">
      <c r="A1830" s="176" t="s">
        <v>773</v>
      </c>
      <c r="B1830" s="178" t="s">
        <v>759</v>
      </c>
      <c r="C1830" s="181">
        <v>10</v>
      </c>
      <c r="D1830" s="136" t="s">
        <v>744</v>
      </c>
      <c r="E1830" s="426">
        <v>8</v>
      </c>
      <c r="F1830" s="426">
        <v>22</v>
      </c>
      <c r="G1830" s="157">
        <v>8</v>
      </c>
      <c r="H1830" s="157">
        <v>21</v>
      </c>
    </row>
    <row r="1831" spans="1:8" ht="15.75" customHeight="1">
      <c r="A1831" s="176" t="s">
        <v>773</v>
      </c>
      <c r="B1831" s="178" t="s">
        <v>751</v>
      </c>
      <c r="C1831" s="181">
        <v>10</v>
      </c>
      <c r="D1831" s="136" t="s">
        <v>744</v>
      </c>
      <c r="E1831" s="426">
        <v>3</v>
      </c>
      <c r="F1831" s="426">
        <v>8</v>
      </c>
      <c r="G1831" s="157">
        <v>3</v>
      </c>
      <c r="H1831" s="157">
        <v>10</v>
      </c>
    </row>
    <row r="1832" spans="1:8" ht="15.75" customHeight="1">
      <c r="A1832" s="176" t="s">
        <v>773</v>
      </c>
      <c r="B1832" s="178" t="s">
        <v>752</v>
      </c>
      <c r="C1832" s="181">
        <v>10</v>
      </c>
      <c r="D1832" s="136" t="s">
        <v>744</v>
      </c>
      <c r="E1832" s="426">
        <v>1</v>
      </c>
      <c r="F1832" s="426">
        <v>2</v>
      </c>
      <c r="G1832" s="157">
        <v>1</v>
      </c>
      <c r="H1832" s="157">
        <v>2</v>
      </c>
    </row>
    <row r="1833" spans="1:8" ht="15.75" customHeight="1">
      <c r="A1833" s="176" t="s">
        <v>773</v>
      </c>
      <c r="B1833" s="178" t="s">
        <v>753</v>
      </c>
      <c r="C1833" s="181">
        <v>10</v>
      </c>
      <c r="D1833" s="136" t="s">
        <v>744</v>
      </c>
      <c r="E1833" s="426">
        <v>3</v>
      </c>
      <c r="F1833" s="426">
        <v>9</v>
      </c>
      <c r="G1833" s="157">
        <v>3</v>
      </c>
      <c r="H1833" s="157">
        <v>10</v>
      </c>
    </row>
    <row r="1834" spans="1:8" ht="15.75" customHeight="1">
      <c r="A1834" s="176" t="s">
        <v>773</v>
      </c>
      <c r="B1834" s="178" t="s">
        <v>762</v>
      </c>
      <c r="C1834" s="181">
        <v>10</v>
      </c>
      <c r="D1834" s="136" t="s">
        <v>744</v>
      </c>
      <c r="E1834" s="426">
        <v>2</v>
      </c>
      <c r="F1834" s="426">
        <v>5</v>
      </c>
      <c r="G1834" s="157">
        <v>4</v>
      </c>
      <c r="H1834" s="157">
        <v>8</v>
      </c>
    </row>
    <row r="1835" spans="1:8" ht="15.75" customHeight="1">
      <c r="A1835" s="176" t="s">
        <v>773</v>
      </c>
      <c r="B1835" s="178" t="s">
        <v>766</v>
      </c>
      <c r="C1835" s="181">
        <v>10</v>
      </c>
      <c r="D1835" s="136" t="s">
        <v>744</v>
      </c>
      <c r="E1835" s="426">
        <v>9</v>
      </c>
      <c r="F1835" s="426">
        <v>23</v>
      </c>
      <c r="G1835" s="157">
        <v>8</v>
      </c>
      <c r="H1835" s="157">
        <v>19</v>
      </c>
    </row>
    <row r="1836" spans="1:8" ht="15.75" customHeight="1">
      <c r="A1836" s="176" t="s">
        <v>773</v>
      </c>
      <c r="B1836" s="178" t="s">
        <v>768</v>
      </c>
      <c r="C1836" s="181">
        <v>10</v>
      </c>
      <c r="D1836" s="136" t="s">
        <v>744</v>
      </c>
      <c r="E1836" s="426">
        <v>4</v>
      </c>
      <c r="F1836" s="426">
        <v>13</v>
      </c>
      <c r="G1836" s="157">
        <v>3</v>
      </c>
      <c r="H1836" s="157">
        <v>13</v>
      </c>
    </row>
    <row r="1837" spans="1:8" ht="15.75" customHeight="1" thickBot="1">
      <c r="A1837" s="177" t="s">
        <v>773</v>
      </c>
      <c r="B1837" s="179" t="s">
        <v>774</v>
      </c>
      <c r="C1837" s="182">
        <v>10</v>
      </c>
      <c r="D1837" s="172" t="s">
        <v>744</v>
      </c>
      <c r="E1837" s="430">
        <v>4</v>
      </c>
      <c r="F1837" s="430">
        <v>8</v>
      </c>
      <c r="G1837" s="170">
        <v>4</v>
      </c>
      <c r="H1837" s="170">
        <v>9</v>
      </c>
    </row>
    <row r="1838" spans="1:8" ht="15.75" customHeight="1">
      <c r="A1838" s="176" t="s">
        <v>775</v>
      </c>
      <c r="B1838" s="178" t="s">
        <v>765</v>
      </c>
      <c r="C1838" s="181">
        <v>10</v>
      </c>
      <c r="D1838" s="136" t="s">
        <v>744</v>
      </c>
      <c r="E1838" s="426">
        <v>4</v>
      </c>
      <c r="F1838" s="426">
        <v>9</v>
      </c>
      <c r="G1838" s="157">
        <v>4</v>
      </c>
      <c r="H1838" s="157">
        <v>9</v>
      </c>
    </row>
    <row r="1839" spans="1:8" ht="15.75" customHeight="1">
      <c r="A1839" s="176" t="s">
        <v>775</v>
      </c>
      <c r="B1839" s="178" t="s">
        <v>757</v>
      </c>
      <c r="C1839" s="181">
        <v>10</v>
      </c>
      <c r="D1839" s="136" t="s">
        <v>744</v>
      </c>
      <c r="E1839" s="429" t="s">
        <v>520</v>
      </c>
      <c r="F1839" s="429" t="s">
        <v>7</v>
      </c>
      <c r="G1839" s="157">
        <v>1</v>
      </c>
      <c r="H1839" s="157">
        <v>2</v>
      </c>
    </row>
    <row r="1840" spans="1:8" ht="15.75" customHeight="1">
      <c r="A1840" s="176" t="s">
        <v>775</v>
      </c>
      <c r="B1840" s="178" t="s">
        <v>758</v>
      </c>
      <c r="C1840" s="181">
        <v>10</v>
      </c>
      <c r="D1840" s="136" t="s">
        <v>744</v>
      </c>
      <c r="E1840" s="426">
        <v>3</v>
      </c>
      <c r="F1840" s="426">
        <v>5</v>
      </c>
      <c r="G1840" s="157">
        <v>3</v>
      </c>
      <c r="H1840" s="157">
        <v>5</v>
      </c>
    </row>
    <row r="1841" spans="1:8" ht="15.75" customHeight="1">
      <c r="A1841" s="176" t="s">
        <v>775</v>
      </c>
      <c r="B1841" s="178" t="s">
        <v>759</v>
      </c>
      <c r="C1841" s="181">
        <v>10</v>
      </c>
      <c r="D1841" s="136" t="s">
        <v>744</v>
      </c>
      <c r="E1841" s="426">
        <v>5</v>
      </c>
      <c r="F1841" s="426">
        <v>14</v>
      </c>
      <c r="G1841" s="159">
        <v>5</v>
      </c>
      <c r="H1841" s="159">
        <v>15</v>
      </c>
    </row>
    <row r="1842" spans="1:8" ht="15.75" customHeight="1">
      <c r="A1842" s="176" t="s">
        <v>775</v>
      </c>
      <c r="B1842" s="178" t="s">
        <v>751</v>
      </c>
      <c r="C1842" s="181">
        <v>10</v>
      </c>
      <c r="D1842" s="136" t="s">
        <v>744</v>
      </c>
      <c r="E1842" s="426">
        <v>1</v>
      </c>
      <c r="F1842" s="426">
        <v>3</v>
      </c>
      <c r="G1842" s="157">
        <v>2</v>
      </c>
      <c r="H1842" s="157">
        <v>3</v>
      </c>
    </row>
    <row r="1843" spans="1:8" ht="15.75" customHeight="1">
      <c r="A1843" s="176" t="s">
        <v>775</v>
      </c>
      <c r="B1843" s="178" t="s">
        <v>752</v>
      </c>
      <c r="C1843" s="181">
        <v>10</v>
      </c>
      <c r="D1843" s="136" t="s">
        <v>744</v>
      </c>
      <c r="E1843" s="426">
        <v>1</v>
      </c>
      <c r="F1843" s="426">
        <v>2</v>
      </c>
      <c r="G1843" s="157">
        <v>1</v>
      </c>
      <c r="H1843" s="157">
        <v>2</v>
      </c>
    </row>
    <row r="1844" spans="1:8" ht="15.75" customHeight="1">
      <c r="A1844" s="176" t="s">
        <v>775</v>
      </c>
      <c r="B1844" s="178" t="s">
        <v>753</v>
      </c>
      <c r="C1844" s="181">
        <v>10</v>
      </c>
      <c r="D1844" s="136" t="s">
        <v>744</v>
      </c>
      <c r="E1844" s="426">
        <v>1</v>
      </c>
      <c r="F1844" s="426">
        <v>3</v>
      </c>
      <c r="G1844" s="157">
        <v>1</v>
      </c>
      <c r="H1844" s="157">
        <v>5</v>
      </c>
    </row>
    <row r="1845" spans="1:8" ht="15.75" customHeight="1">
      <c r="A1845" s="176" t="s">
        <v>775</v>
      </c>
      <c r="B1845" s="178" t="s">
        <v>762</v>
      </c>
      <c r="C1845" s="181">
        <v>10</v>
      </c>
      <c r="D1845" s="136" t="s">
        <v>744</v>
      </c>
      <c r="E1845" s="426">
        <v>2</v>
      </c>
      <c r="F1845" s="426">
        <v>5</v>
      </c>
      <c r="G1845" s="157">
        <v>3</v>
      </c>
      <c r="H1845" s="157">
        <v>6</v>
      </c>
    </row>
    <row r="1846" spans="1:8" ht="15.75" customHeight="1">
      <c r="A1846" s="176" t="s">
        <v>775</v>
      </c>
      <c r="B1846" s="178" t="s">
        <v>766</v>
      </c>
      <c r="C1846" s="181">
        <v>10</v>
      </c>
      <c r="D1846" s="136" t="s">
        <v>744</v>
      </c>
      <c r="E1846" s="426">
        <v>4</v>
      </c>
      <c r="F1846" s="426">
        <v>11</v>
      </c>
      <c r="G1846" s="157">
        <v>5</v>
      </c>
      <c r="H1846" s="157">
        <v>16</v>
      </c>
    </row>
    <row r="1847" spans="1:8" ht="15.75" customHeight="1">
      <c r="A1847" s="176" t="s">
        <v>775</v>
      </c>
      <c r="B1847" s="178" t="s">
        <v>768</v>
      </c>
      <c r="C1847" s="181">
        <v>10</v>
      </c>
      <c r="D1847" s="136" t="s">
        <v>744</v>
      </c>
      <c r="E1847" s="426">
        <v>4</v>
      </c>
      <c r="F1847" s="426">
        <v>8</v>
      </c>
      <c r="G1847" s="157">
        <v>3</v>
      </c>
      <c r="H1847" s="157">
        <v>8</v>
      </c>
    </row>
    <row r="1848" spans="1:8" ht="15.75" customHeight="1">
      <c r="A1848" s="176" t="s">
        <v>775</v>
      </c>
      <c r="B1848" s="178" t="s">
        <v>774</v>
      </c>
      <c r="C1848" s="181">
        <v>10</v>
      </c>
      <c r="D1848" s="136" t="s">
        <v>744</v>
      </c>
      <c r="E1848" s="426">
        <v>3</v>
      </c>
      <c r="F1848" s="426">
        <v>5</v>
      </c>
      <c r="G1848" s="157">
        <v>4</v>
      </c>
      <c r="H1848" s="157">
        <v>7</v>
      </c>
    </row>
    <row r="1849" spans="1:8" ht="15.75" customHeight="1">
      <c r="A1849" s="176" t="s">
        <v>775</v>
      </c>
      <c r="B1849" s="178" t="s">
        <v>776</v>
      </c>
      <c r="C1849" s="181">
        <v>10</v>
      </c>
      <c r="D1849" s="136" t="s">
        <v>744</v>
      </c>
      <c r="E1849" s="429" t="s">
        <v>520</v>
      </c>
      <c r="F1849" s="429" t="s">
        <v>7</v>
      </c>
      <c r="G1849" s="157">
        <v>1</v>
      </c>
      <c r="H1849" s="157">
        <v>2</v>
      </c>
    </row>
    <row r="1850" spans="1:8" ht="15.75" customHeight="1">
      <c r="A1850" s="176" t="s">
        <v>777</v>
      </c>
      <c r="B1850" s="178" t="s">
        <v>752</v>
      </c>
      <c r="C1850" s="181">
        <v>10</v>
      </c>
      <c r="D1850" s="136" t="s">
        <v>744</v>
      </c>
      <c r="E1850" s="426">
        <v>1</v>
      </c>
      <c r="F1850" s="426">
        <v>2</v>
      </c>
      <c r="G1850" s="157">
        <v>1</v>
      </c>
      <c r="H1850" s="157">
        <v>3</v>
      </c>
    </row>
    <row r="1851" spans="1:8" ht="15.75" customHeight="1">
      <c r="A1851" s="176" t="s">
        <v>777</v>
      </c>
      <c r="B1851" s="178" t="s">
        <v>753</v>
      </c>
      <c r="C1851" s="181">
        <v>10</v>
      </c>
      <c r="D1851" s="136" t="s">
        <v>744</v>
      </c>
      <c r="E1851" s="426">
        <v>2</v>
      </c>
      <c r="F1851" s="426">
        <v>6</v>
      </c>
      <c r="G1851" s="157">
        <v>1</v>
      </c>
      <c r="H1851" s="157">
        <v>4</v>
      </c>
    </row>
    <row r="1852" spans="1:8" ht="15.75" customHeight="1">
      <c r="A1852" s="176" t="s">
        <v>777</v>
      </c>
      <c r="B1852" s="178" t="s">
        <v>762</v>
      </c>
      <c r="C1852" s="181">
        <v>10</v>
      </c>
      <c r="D1852" s="136" t="s">
        <v>744</v>
      </c>
      <c r="E1852" s="426">
        <v>3</v>
      </c>
      <c r="F1852" s="426">
        <v>8</v>
      </c>
      <c r="G1852" s="157">
        <v>3</v>
      </c>
      <c r="H1852" s="157">
        <v>8</v>
      </c>
    </row>
    <row r="1853" spans="1:8" ht="15.75" customHeight="1">
      <c r="A1853" s="176" t="s">
        <v>777</v>
      </c>
      <c r="B1853" s="178" t="s">
        <v>766</v>
      </c>
      <c r="C1853" s="181">
        <v>10</v>
      </c>
      <c r="D1853" s="136" t="s">
        <v>744</v>
      </c>
      <c r="E1853" s="426">
        <v>1</v>
      </c>
      <c r="F1853" s="426">
        <v>1</v>
      </c>
      <c r="G1853" s="157">
        <v>1</v>
      </c>
      <c r="H1853" s="157">
        <v>2</v>
      </c>
    </row>
    <row r="1854" spans="1:8" ht="15.75" customHeight="1">
      <c r="A1854" s="176" t="s">
        <v>777</v>
      </c>
      <c r="B1854" s="178" t="s">
        <v>768</v>
      </c>
      <c r="C1854" s="181">
        <v>10</v>
      </c>
      <c r="D1854" s="136" t="s">
        <v>744</v>
      </c>
      <c r="E1854" s="426">
        <v>3</v>
      </c>
      <c r="F1854" s="426">
        <v>6</v>
      </c>
      <c r="G1854" s="157">
        <v>2</v>
      </c>
      <c r="H1854" s="157">
        <v>4</v>
      </c>
    </row>
    <row r="1855" spans="1:8" ht="15.75" customHeight="1">
      <c r="A1855" s="189" t="s">
        <v>777</v>
      </c>
      <c r="B1855" s="178" t="s">
        <v>774</v>
      </c>
      <c r="C1855" s="190">
        <v>10</v>
      </c>
      <c r="D1855" s="191" t="s">
        <v>744</v>
      </c>
      <c r="E1855" s="433" t="s">
        <v>520</v>
      </c>
      <c r="F1855" s="433" t="s">
        <v>7</v>
      </c>
      <c r="G1855" s="159" t="s">
        <v>7</v>
      </c>
      <c r="H1855" s="159" t="s">
        <v>7</v>
      </c>
    </row>
    <row r="1856" spans="1:8" ht="15.75" customHeight="1">
      <c r="A1856" s="176" t="s">
        <v>778</v>
      </c>
      <c r="B1856" s="178" t="s">
        <v>753</v>
      </c>
      <c r="C1856" s="181">
        <v>10</v>
      </c>
      <c r="D1856" s="136" t="s">
        <v>744</v>
      </c>
      <c r="E1856" s="426">
        <v>2</v>
      </c>
      <c r="F1856" s="426">
        <v>10</v>
      </c>
      <c r="G1856" s="157">
        <v>2</v>
      </c>
      <c r="H1856" s="157">
        <v>10</v>
      </c>
    </row>
    <row r="1857" spans="1:8" ht="15.75" customHeight="1">
      <c r="A1857" s="176" t="s">
        <v>778</v>
      </c>
      <c r="B1857" s="178" t="s">
        <v>762</v>
      </c>
      <c r="C1857" s="181">
        <v>10</v>
      </c>
      <c r="D1857" s="136" t="s">
        <v>744</v>
      </c>
      <c r="E1857" s="426">
        <v>3</v>
      </c>
      <c r="F1857" s="426">
        <v>11</v>
      </c>
      <c r="G1857" s="157">
        <v>3</v>
      </c>
      <c r="H1857" s="157">
        <v>11</v>
      </c>
    </row>
    <row r="1858" spans="1:8" ht="15.75" customHeight="1">
      <c r="A1858" s="176" t="s">
        <v>778</v>
      </c>
      <c r="B1858" s="178" t="s">
        <v>766</v>
      </c>
      <c r="C1858" s="181">
        <v>10</v>
      </c>
      <c r="D1858" s="136" t="s">
        <v>744</v>
      </c>
      <c r="E1858" s="426">
        <v>2</v>
      </c>
      <c r="F1858" s="426">
        <v>9</v>
      </c>
      <c r="G1858" s="157">
        <v>3</v>
      </c>
      <c r="H1858" s="157">
        <v>11</v>
      </c>
    </row>
    <row r="1859" spans="1:8" ht="15.75" customHeight="1">
      <c r="A1859" s="176" t="s">
        <v>778</v>
      </c>
      <c r="B1859" s="178" t="s">
        <v>776</v>
      </c>
      <c r="C1859" s="181">
        <v>10</v>
      </c>
      <c r="D1859" s="136" t="s">
        <v>744</v>
      </c>
      <c r="E1859" s="429" t="s">
        <v>520</v>
      </c>
      <c r="F1859" s="429" t="s">
        <v>7</v>
      </c>
      <c r="G1859" s="157" t="s">
        <v>7</v>
      </c>
      <c r="H1859" s="157" t="s">
        <v>7</v>
      </c>
    </row>
    <row r="1860" spans="1:8" ht="15.75" customHeight="1">
      <c r="A1860" s="176" t="s">
        <v>779</v>
      </c>
      <c r="B1860" s="178" t="s">
        <v>762</v>
      </c>
      <c r="C1860" s="181">
        <v>10</v>
      </c>
      <c r="D1860" s="136" t="s">
        <v>744</v>
      </c>
      <c r="E1860" s="426">
        <v>4</v>
      </c>
      <c r="F1860" s="426">
        <v>6</v>
      </c>
      <c r="G1860" s="157">
        <v>4</v>
      </c>
      <c r="H1860" s="157">
        <v>6</v>
      </c>
    </row>
    <row r="1861" spans="1:8" ht="15.75" customHeight="1">
      <c r="A1861" s="176" t="s">
        <v>779</v>
      </c>
      <c r="B1861" s="178" t="s">
        <v>766</v>
      </c>
      <c r="C1861" s="181">
        <v>10</v>
      </c>
      <c r="D1861" s="136" t="s">
        <v>744</v>
      </c>
      <c r="E1861" s="429" t="s">
        <v>520</v>
      </c>
      <c r="F1861" s="429" t="s">
        <v>7</v>
      </c>
      <c r="G1861" s="157">
        <v>1</v>
      </c>
      <c r="H1861" s="157">
        <v>1</v>
      </c>
    </row>
    <row r="1862" spans="1:8" ht="15.75" customHeight="1">
      <c r="A1862" s="176" t="s">
        <v>779</v>
      </c>
      <c r="B1862" s="178" t="s">
        <v>768</v>
      </c>
      <c r="C1862" s="181">
        <v>10</v>
      </c>
      <c r="D1862" s="136" t="s">
        <v>744</v>
      </c>
      <c r="E1862" s="429" t="s">
        <v>520</v>
      </c>
      <c r="F1862" s="429" t="s">
        <v>7</v>
      </c>
      <c r="G1862" s="157" t="s">
        <v>7</v>
      </c>
      <c r="H1862" s="157" t="s">
        <v>7</v>
      </c>
    </row>
    <row r="1863" spans="1:8" ht="15.75" customHeight="1">
      <c r="A1863" s="160" t="s">
        <v>263</v>
      </c>
      <c r="B1863" s="166" t="s">
        <v>262</v>
      </c>
      <c r="C1863" s="162">
        <v>10</v>
      </c>
      <c r="E1863" s="426">
        <v>1</v>
      </c>
      <c r="F1863" s="426">
        <v>2</v>
      </c>
      <c r="G1863" s="157">
        <v>1</v>
      </c>
      <c r="H1863" s="157">
        <v>3</v>
      </c>
    </row>
    <row r="1864" spans="1:8" ht="15.75" customHeight="1">
      <c r="A1864" s="176" t="s">
        <v>780</v>
      </c>
      <c r="B1864" s="178"/>
      <c r="C1864" s="181">
        <v>10</v>
      </c>
      <c r="D1864" s="136" t="s">
        <v>744</v>
      </c>
      <c r="E1864" s="429" t="s">
        <v>520</v>
      </c>
      <c r="F1864" s="429" t="s">
        <v>7</v>
      </c>
      <c r="G1864" s="157" t="s">
        <v>7</v>
      </c>
      <c r="H1864" s="157" t="s">
        <v>7</v>
      </c>
    </row>
    <row r="1865" spans="1:8" ht="15.75" customHeight="1">
      <c r="A1865" s="176"/>
      <c r="B1865" s="165" t="s">
        <v>785</v>
      </c>
      <c r="C1865" s="181">
        <v>11</v>
      </c>
      <c r="D1865" s="136"/>
      <c r="E1865" s="427">
        <f>SUM(E1866:E1875)</f>
        <v>131</v>
      </c>
      <c r="F1865" s="427">
        <f>SUM(F1866:F1875)</f>
        <v>329</v>
      </c>
      <c r="G1865" s="187">
        <f>SUM(G1866:G1875)</f>
        <v>145</v>
      </c>
      <c r="H1865" s="187">
        <f>SUM(H1866:H1875)</f>
        <v>388</v>
      </c>
    </row>
    <row r="1866" spans="1:8" ht="15.75" customHeight="1">
      <c r="A1866" s="176" t="s">
        <v>157</v>
      </c>
      <c r="B1866" s="178"/>
      <c r="C1866" s="181">
        <v>11</v>
      </c>
      <c r="D1866" s="136" t="s">
        <v>786</v>
      </c>
      <c r="E1866" s="426">
        <v>15</v>
      </c>
      <c r="F1866" s="426">
        <v>36</v>
      </c>
      <c r="G1866" s="157">
        <v>18</v>
      </c>
      <c r="H1866" s="157">
        <v>43</v>
      </c>
    </row>
    <row r="1867" spans="1:8" ht="15.75" customHeight="1">
      <c r="A1867" s="176" t="s">
        <v>159</v>
      </c>
      <c r="B1867" s="178"/>
      <c r="C1867" s="181">
        <v>11</v>
      </c>
      <c r="D1867" s="136" t="s">
        <v>786</v>
      </c>
      <c r="E1867" s="426">
        <v>44</v>
      </c>
      <c r="F1867" s="426">
        <v>124</v>
      </c>
      <c r="G1867" s="157">
        <v>51</v>
      </c>
      <c r="H1867" s="157">
        <v>151</v>
      </c>
    </row>
    <row r="1868" spans="1:8" ht="15.75" customHeight="1">
      <c r="A1868" s="176" t="s">
        <v>161</v>
      </c>
      <c r="B1868" s="178"/>
      <c r="C1868" s="181">
        <v>11</v>
      </c>
      <c r="D1868" s="136" t="s">
        <v>787</v>
      </c>
      <c r="E1868" s="426">
        <v>4</v>
      </c>
      <c r="F1868" s="426">
        <v>9</v>
      </c>
      <c r="G1868" s="157">
        <v>5</v>
      </c>
      <c r="H1868" s="157">
        <v>10</v>
      </c>
    </row>
    <row r="1869" spans="1:8" ht="15.75" customHeight="1">
      <c r="A1869" s="176" t="s">
        <v>163</v>
      </c>
      <c r="B1869" s="178"/>
      <c r="C1869" s="181">
        <v>11</v>
      </c>
      <c r="D1869" s="136" t="s">
        <v>787</v>
      </c>
      <c r="E1869" s="426">
        <v>6</v>
      </c>
      <c r="F1869" s="426">
        <v>15</v>
      </c>
      <c r="G1869" s="157">
        <v>5</v>
      </c>
      <c r="H1869" s="157">
        <v>12</v>
      </c>
    </row>
    <row r="1870" spans="1:8" ht="15.75" customHeight="1">
      <c r="A1870" s="176" t="s">
        <v>165</v>
      </c>
      <c r="B1870" s="178"/>
      <c r="C1870" s="181">
        <v>11</v>
      </c>
      <c r="D1870" s="136" t="s">
        <v>787</v>
      </c>
      <c r="E1870" s="426">
        <v>13</v>
      </c>
      <c r="F1870" s="426">
        <v>20</v>
      </c>
      <c r="G1870" s="159">
        <v>11</v>
      </c>
      <c r="H1870" s="159">
        <v>24</v>
      </c>
    </row>
    <row r="1871" spans="1:8" ht="15.75" customHeight="1">
      <c r="A1871" s="176" t="s">
        <v>788</v>
      </c>
      <c r="B1871" s="178"/>
      <c r="C1871" s="181">
        <v>11</v>
      </c>
      <c r="D1871" s="136" t="s">
        <v>787</v>
      </c>
      <c r="E1871" s="426">
        <v>1</v>
      </c>
      <c r="F1871" s="426">
        <v>2</v>
      </c>
      <c r="G1871" s="157">
        <v>1</v>
      </c>
      <c r="H1871" s="157">
        <v>4</v>
      </c>
    </row>
    <row r="1872" spans="1:8" ht="15.75" customHeight="1">
      <c r="A1872" s="176" t="s">
        <v>167</v>
      </c>
      <c r="B1872" s="178"/>
      <c r="C1872" s="181">
        <v>11</v>
      </c>
      <c r="D1872" s="136" t="s">
        <v>787</v>
      </c>
      <c r="E1872" s="426">
        <v>2</v>
      </c>
      <c r="F1872" s="426">
        <v>5</v>
      </c>
      <c r="G1872" s="157">
        <v>1</v>
      </c>
      <c r="H1872" s="157">
        <v>2</v>
      </c>
    </row>
    <row r="1873" spans="1:8" ht="15.75" customHeight="1">
      <c r="A1873" s="176" t="s">
        <v>169</v>
      </c>
      <c r="B1873" s="178"/>
      <c r="C1873" s="181">
        <v>11</v>
      </c>
      <c r="D1873" s="136" t="s">
        <v>787</v>
      </c>
      <c r="E1873" s="426">
        <v>8</v>
      </c>
      <c r="F1873" s="426">
        <v>21</v>
      </c>
      <c r="G1873" s="157">
        <v>10</v>
      </c>
      <c r="H1873" s="157">
        <v>26</v>
      </c>
    </row>
    <row r="1874" spans="1:8" ht="15.75" customHeight="1">
      <c r="A1874" s="176" t="s">
        <v>171</v>
      </c>
      <c r="B1874" s="178"/>
      <c r="C1874" s="181">
        <v>11</v>
      </c>
      <c r="D1874" s="136" t="s">
        <v>787</v>
      </c>
      <c r="E1874" s="426">
        <v>7</v>
      </c>
      <c r="F1874" s="426">
        <v>19</v>
      </c>
      <c r="G1874" s="157">
        <v>7</v>
      </c>
      <c r="H1874" s="157">
        <v>17</v>
      </c>
    </row>
    <row r="1875" spans="1:8" ht="15.75" customHeight="1">
      <c r="A1875" s="176" t="s">
        <v>173</v>
      </c>
      <c r="B1875" s="178"/>
      <c r="C1875" s="181">
        <v>11</v>
      </c>
      <c r="D1875" s="136" t="s">
        <v>787</v>
      </c>
      <c r="E1875" s="426">
        <v>31</v>
      </c>
      <c r="F1875" s="426">
        <v>78</v>
      </c>
      <c r="G1875" s="157">
        <v>36</v>
      </c>
      <c r="H1875" s="157">
        <v>99</v>
      </c>
    </row>
    <row r="1876" spans="1:8" ht="15.75" customHeight="1">
      <c r="A1876" s="176"/>
      <c r="B1876" s="165" t="s">
        <v>789</v>
      </c>
      <c r="C1876" s="181">
        <v>12</v>
      </c>
      <c r="D1876" s="136"/>
      <c r="E1876" s="427">
        <f>SUM(E1877:E2136)</f>
        <v>14158</v>
      </c>
      <c r="F1876" s="427">
        <f>SUM(F1877:F2136)</f>
        <v>32760</v>
      </c>
      <c r="G1876" s="187">
        <f>SUM(G1877:G2136)</f>
        <v>14019</v>
      </c>
      <c r="H1876" s="187">
        <f>SUM(H1877:H2136)</f>
        <v>33951</v>
      </c>
    </row>
    <row r="1877" spans="1:8" ht="15.75" customHeight="1">
      <c r="A1877" s="176" t="s">
        <v>790</v>
      </c>
      <c r="B1877" s="178" t="s">
        <v>496</v>
      </c>
      <c r="C1877" s="181">
        <v>12</v>
      </c>
      <c r="D1877" s="136" t="s">
        <v>791</v>
      </c>
      <c r="E1877" s="426">
        <v>23</v>
      </c>
      <c r="F1877" s="426">
        <v>49</v>
      </c>
      <c r="G1877" s="157">
        <v>25</v>
      </c>
      <c r="H1877" s="157">
        <v>49</v>
      </c>
    </row>
    <row r="1878" spans="1:8" ht="15.75" customHeight="1">
      <c r="A1878" s="176" t="s">
        <v>790</v>
      </c>
      <c r="B1878" s="178" t="s">
        <v>498</v>
      </c>
      <c r="C1878" s="181">
        <v>12</v>
      </c>
      <c r="D1878" s="136" t="s">
        <v>792</v>
      </c>
      <c r="E1878" s="426">
        <v>41</v>
      </c>
      <c r="F1878" s="426">
        <v>44</v>
      </c>
      <c r="G1878" s="157">
        <v>34</v>
      </c>
      <c r="H1878" s="157">
        <v>40</v>
      </c>
    </row>
    <row r="1879" spans="1:8" ht="15.75" customHeight="1">
      <c r="A1879" s="176" t="s">
        <v>790</v>
      </c>
      <c r="B1879" s="178" t="s">
        <v>499</v>
      </c>
      <c r="C1879" s="181">
        <v>12</v>
      </c>
      <c r="D1879" s="136" t="s">
        <v>792</v>
      </c>
      <c r="E1879" s="426">
        <v>53</v>
      </c>
      <c r="F1879" s="426">
        <v>116</v>
      </c>
      <c r="G1879" s="157">
        <v>42</v>
      </c>
      <c r="H1879" s="157">
        <v>111</v>
      </c>
    </row>
    <row r="1880" spans="1:8" ht="15.75" customHeight="1">
      <c r="A1880" s="176" t="s">
        <v>790</v>
      </c>
      <c r="B1880" s="178" t="s">
        <v>500</v>
      </c>
      <c r="C1880" s="181">
        <v>12</v>
      </c>
      <c r="D1880" s="136" t="s">
        <v>792</v>
      </c>
      <c r="E1880" s="426">
        <v>81</v>
      </c>
      <c r="F1880" s="426">
        <v>149</v>
      </c>
      <c r="G1880" s="157">
        <v>82</v>
      </c>
      <c r="H1880" s="157">
        <v>160</v>
      </c>
    </row>
    <row r="1881" spans="1:8" ht="15.75" customHeight="1">
      <c r="A1881" s="176" t="s">
        <v>790</v>
      </c>
      <c r="B1881" s="178" t="s">
        <v>501</v>
      </c>
      <c r="C1881" s="181">
        <v>12</v>
      </c>
      <c r="D1881" s="136" t="s">
        <v>792</v>
      </c>
      <c r="E1881" s="426">
        <v>37</v>
      </c>
      <c r="F1881" s="426">
        <v>81</v>
      </c>
      <c r="G1881" s="157">
        <v>39</v>
      </c>
      <c r="H1881" s="157">
        <v>99</v>
      </c>
    </row>
    <row r="1882" spans="1:8" ht="15.75" customHeight="1">
      <c r="A1882" s="176" t="s">
        <v>790</v>
      </c>
      <c r="B1882" s="178" t="s">
        <v>514</v>
      </c>
      <c r="C1882" s="181">
        <v>12</v>
      </c>
      <c r="D1882" s="136" t="s">
        <v>792</v>
      </c>
      <c r="E1882" s="426">
        <v>41</v>
      </c>
      <c r="F1882" s="426">
        <v>90</v>
      </c>
      <c r="G1882" s="157">
        <v>43</v>
      </c>
      <c r="H1882" s="157">
        <v>103</v>
      </c>
    </row>
    <row r="1883" spans="1:8" ht="15.75" customHeight="1">
      <c r="A1883" s="176" t="s">
        <v>790</v>
      </c>
      <c r="B1883" s="178" t="s">
        <v>516</v>
      </c>
      <c r="C1883" s="181">
        <v>12</v>
      </c>
      <c r="D1883" s="136" t="s">
        <v>792</v>
      </c>
      <c r="E1883" s="426">
        <v>61</v>
      </c>
      <c r="F1883" s="426">
        <v>131</v>
      </c>
      <c r="G1883" s="157">
        <v>52</v>
      </c>
      <c r="H1883" s="157">
        <v>126</v>
      </c>
    </row>
    <row r="1884" spans="1:8" ht="15.75" customHeight="1">
      <c r="A1884" s="176" t="s">
        <v>790</v>
      </c>
      <c r="B1884" s="178" t="s">
        <v>517</v>
      </c>
      <c r="C1884" s="181">
        <v>12</v>
      </c>
      <c r="D1884" s="136" t="s">
        <v>792</v>
      </c>
      <c r="E1884" s="426">
        <v>44</v>
      </c>
      <c r="F1884" s="426">
        <v>90</v>
      </c>
      <c r="G1884" s="157">
        <v>43</v>
      </c>
      <c r="H1884" s="157">
        <v>93</v>
      </c>
    </row>
    <row r="1885" spans="1:8" ht="15.75" customHeight="1">
      <c r="A1885" s="176" t="s">
        <v>790</v>
      </c>
      <c r="B1885" s="178" t="s">
        <v>518</v>
      </c>
      <c r="C1885" s="181">
        <v>12</v>
      </c>
      <c r="D1885" s="136" t="s">
        <v>792</v>
      </c>
      <c r="E1885" s="426">
        <v>71</v>
      </c>
      <c r="F1885" s="426">
        <v>172</v>
      </c>
      <c r="G1885" s="157">
        <v>63</v>
      </c>
      <c r="H1885" s="157">
        <v>163</v>
      </c>
    </row>
    <row r="1886" spans="1:8" ht="15.75" customHeight="1">
      <c r="A1886" s="176" t="s">
        <v>790</v>
      </c>
      <c r="B1886" s="178" t="s">
        <v>535</v>
      </c>
      <c r="C1886" s="181">
        <v>12</v>
      </c>
      <c r="D1886" s="136" t="s">
        <v>792</v>
      </c>
      <c r="E1886" s="426">
        <v>34</v>
      </c>
      <c r="F1886" s="426">
        <v>75</v>
      </c>
      <c r="G1886" s="157">
        <v>33</v>
      </c>
      <c r="H1886" s="157">
        <v>69</v>
      </c>
    </row>
    <row r="1887" spans="1:8" ht="15.75" customHeight="1">
      <c r="A1887" s="189" t="s">
        <v>790</v>
      </c>
      <c r="B1887" s="178" t="s">
        <v>543</v>
      </c>
      <c r="C1887" s="190">
        <v>12</v>
      </c>
      <c r="D1887" s="191" t="s">
        <v>792</v>
      </c>
      <c r="E1887" s="431">
        <v>73</v>
      </c>
      <c r="F1887" s="431">
        <v>144</v>
      </c>
      <c r="G1887" s="159">
        <v>66</v>
      </c>
      <c r="H1887" s="159">
        <v>150</v>
      </c>
    </row>
    <row r="1888" spans="1:8" ht="15.75" customHeight="1" thickBot="1">
      <c r="A1888" s="177" t="s">
        <v>790</v>
      </c>
      <c r="B1888" s="179" t="s">
        <v>545</v>
      </c>
      <c r="C1888" s="182">
        <v>12</v>
      </c>
      <c r="D1888" s="172" t="s">
        <v>792</v>
      </c>
      <c r="E1888" s="428">
        <v>67</v>
      </c>
      <c r="F1888" s="428">
        <v>155</v>
      </c>
      <c r="G1888" s="170">
        <v>69</v>
      </c>
      <c r="H1888" s="170">
        <v>162</v>
      </c>
    </row>
    <row r="1889" spans="1:8" ht="15.75" customHeight="1">
      <c r="A1889" s="176" t="s">
        <v>790</v>
      </c>
      <c r="B1889" s="178" t="s">
        <v>546</v>
      </c>
      <c r="C1889" s="181">
        <v>12</v>
      </c>
      <c r="D1889" s="136" t="s">
        <v>792</v>
      </c>
      <c r="E1889" s="426">
        <v>59</v>
      </c>
      <c r="F1889" s="426">
        <v>137</v>
      </c>
      <c r="G1889" s="157">
        <v>71</v>
      </c>
      <c r="H1889" s="157">
        <v>160</v>
      </c>
    </row>
    <row r="1890" spans="1:8" ht="15.75" customHeight="1">
      <c r="A1890" s="176" t="s">
        <v>790</v>
      </c>
      <c r="B1890" s="178" t="s">
        <v>547</v>
      </c>
      <c r="C1890" s="181">
        <v>12</v>
      </c>
      <c r="D1890" s="136" t="s">
        <v>792</v>
      </c>
      <c r="E1890" s="426">
        <v>45</v>
      </c>
      <c r="F1890" s="426">
        <v>92</v>
      </c>
      <c r="G1890" s="157">
        <v>54</v>
      </c>
      <c r="H1890" s="157">
        <v>104</v>
      </c>
    </row>
    <row r="1891" spans="1:8" ht="15.75" customHeight="1">
      <c r="A1891" s="176" t="s">
        <v>790</v>
      </c>
      <c r="B1891" s="178" t="s">
        <v>548</v>
      </c>
      <c r="C1891" s="181">
        <v>12</v>
      </c>
      <c r="D1891" s="136" t="s">
        <v>792</v>
      </c>
      <c r="E1891" s="426">
        <v>47</v>
      </c>
      <c r="F1891" s="426">
        <v>106</v>
      </c>
      <c r="G1891" s="157">
        <v>44</v>
      </c>
      <c r="H1891" s="157">
        <v>112</v>
      </c>
    </row>
    <row r="1892" spans="1:8" ht="15.75" customHeight="1">
      <c r="A1892" s="176" t="s">
        <v>790</v>
      </c>
      <c r="B1892" s="178" t="s">
        <v>549</v>
      </c>
      <c r="C1892" s="181">
        <v>12</v>
      </c>
      <c r="D1892" s="136" t="s">
        <v>792</v>
      </c>
      <c r="E1892" s="426">
        <v>54</v>
      </c>
      <c r="F1892" s="426">
        <v>129</v>
      </c>
      <c r="G1892" s="157">
        <v>53</v>
      </c>
      <c r="H1892" s="157">
        <v>138</v>
      </c>
    </row>
    <row r="1893" spans="1:8" ht="15.75" customHeight="1">
      <c r="A1893" s="176" t="s">
        <v>790</v>
      </c>
      <c r="B1893" s="178" t="s">
        <v>553</v>
      </c>
      <c r="C1893" s="181">
        <v>12</v>
      </c>
      <c r="D1893" s="136" t="s">
        <v>792</v>
      </c>
      <c r="E1893" s="426">
        <v>17</v>
      </c>
      <c r="F1893" s="426">
        <v>43</v>
      </c>
      <c r="G1893" s="157">
        <v>19</v>
      </c>
      <c r="H1893" s="157">
        <v>47</v>
      </c>
    </row>
    <row r="1894" spans="1:8" ht="15.75" customHeight="1">
      <c r="A1894" s="176" t="s">
        <v>790</v>
      </c>
      <c r="B1894" s="178" t="s">
        <v>555</v>
      </c>
      <c r="C1894" s="181">
        <v>12</v>
      </c>
      <c r="D1894" s="136" t="s">
        <v>792</v>
      </c>
      <c r="E1894" s="426">
        <v>47</v>
      </c>
      <c r="F1894" s="426">
        <v>133</v>
      </c>
      <c r="G1894" s="157">
        <v>48</v>
      </c>
      <c r="H1894" s="157">
        <v>153</v>
      </c>
    </row>
    <row r="1895" spans="1:8" ht="15.75" customHeight="1">
      <c r="A1895" s="176" t="s">
        <v>790</v>
      </c>
      <c r="B1895" s="178" t="s">
        <v>556</v>
      </c>
      <c r="C1895" s="181">
        <v>12</v>
      </c>
      <c r="D1895" s="136" t="s">
        <v>792</v>
      </c>
      <c r="E1895" s="426">
        <v>54</v>
      </c>
      <c r="F1895" s="426">
        <v>147</v>
      </c>
      <c r="G1895" s="157">
        <v>45</v>
      </c>
      <c r="H1895" s="157">
        <v>129</v>
      </c>
    </row>
    <row r="1896" spans="1:8" ht="15.75" customHeight="1">
      <c r="A1896" s="176" t="s">
        <v>790</v>
      </c>
      <c r="B1896" s="178" t="s">
        <v>557</v>
      </c>
      <c r="C1896" s="181">
        <v>12</v>
      </c>
      <c r="D1896" s="136" t="s">
        <v>792</v>
      </c>
      <c r="E1896" s="426">
        <v>50</v>
      </c>
      <c r="F1896" s="426">
        <v>148</v>
      </c>
      <c r="G1896" s="157">
        <v>36</v>
      </c>
      <c r="H1896" s="157">
        <v>108</v>
      </c>
    </row>
    <row r="1897" spans="1:8" ht="15.75" customHeight="1">
      <c r="A1897" s="176" t="s">
        <v>790</v>
      </c>
      <c r="B1897" s="178" t="s">
        <v>558</v>
      </c>
      <c r="C1897" s="181">
        <v>12</v>
      </c>
      <c r="D1897" s="136" t="s">
        <v>792</v>
      </c>
      <c r="E1897" s="426">
        <v>32</v>
      </c>
      <c r="F1897" s="426">
        <v>86</v>
      </c>
      <c r="G1897" s="157">
        <v>32</v>
      </c>
      <c r="H1897" s="157">
        <v>96</v>
      </c>
    </row>
    <row r="1898" spans="1:8" ht="15.75" customHeight="1">
      <c r="A1898" s="176" t="s">
        <v>793</v>
      </c>
      <c r="B1898" s="178" t="s">
        <v>496</v>
      </c>
      <c r="C1898" s="181">
        <v>12</v>
      </c>
      <c r="D1898" s="136" t="s">
        <v>792</v>
      </c>
      <c r="E1898" s="426">
        <v>3</v>
      </c>
      <c r="F1898" s="426">
        <v>10</v>
      </c>
      <c r="G1898" s="157">
        <v>5</v>
      </c>
      <c r="H1898" s="157">
        <v>12</v>
      </c>
    </row>
    <row r="1899" spans="1:8" ht="15.75" customHeight="1">
      <c r="A1899" s="176" t="s">
        <v>793</v>
      </c>
      <c r="B1899" s="178" t="s">
        <v>498</v>
      </c>
      <c r="C1899" s="181">
        <v>12</v>
      </c>
      <c r="D1899" s="136" t="s">
        <v>792</v>
      </c>
      <c r="E1899" s="426">
        <v>27</v>
      </c>
      <c r="F1899" s="426">
        <v>76</v>
      </c>
      <c r="G1899" s="157">
        <v>10</v>
      </c>
      <c r="H1899" s="157">
        <v>24</v>
      </c>
    </row>
    <row r="1900" spans="1:8" ht="15.75" customHeight="1">
      <c r="A1900" s="176" t="s">
        <v>793</v>
      </c>
      <c r="B1900" s="178" t="s">
        <v>499</v>
      </c>
      <c r="C1900" s="181">
        <v>12</v>
      </c>
      <c r="D1900" s="136" t="s">
        <v>792</v>
      </c>
      <c r="E1900" s="426">
        <v>32</v>
      </c>
      <c r="F1900" s="426">
        <v>56</v>
      </c>
      <c r="G1900" s="157">
        <v>33</v>
      </c>
      <c r="H1900" s="157">
        <v>81</v>
      </c>
    </row>
    <row r="1901" spans="1:8" ht="15.75" customHeight="1">
      <c r="A1901" s="176" t="s">
        <v>793</v>
      </c>
      <c r="B1901" s="178" t="s">
        <v>500</v>
      </c>
      <c r="C1901" s="181">
        <v>12</v>
      </c>
      <c r="D1901" s="136" t="s">
        <v>792</v>
      </c>
      <c r="E1901" s="426">
        <v>96</v>
      </c>
      <c r="F1901" s="426">
        <v>215</v>
      </c>
      <c r="G1901" s="157">
        <v>73</v>
      </c>
      <c r="H1901" s="157">
        <v>176</v>
      </c>
    </row>
    <row r="1902" spans="1:8" ht="15.75" customHeight="1">
      <c r="A1902" s="176" t="s">
        <v>793</v>
      </c>
      <c r="B1902" s="178" t="s">
        <v>501</v>
      </c>
      <c r="C1902" s="181">
        <v>12</v>
      </c>
      <c r="D1902" s="136" t="s">
        <v>792</v>
      </c>
      <c r="E1902" s="426">
        <v>34</v>
      </c>
      <c r="F1902" s="426">
        <v>75</v>
      </c>
      <c r="G1902" s="157">
        <v>28</v>
      </c>
      <c r="H1902" s="157">
        <v>69</v>
      </c>
    </row>
    <row r="1903" spans="1:8" ht="15.75" customHeight="1">
      <c r="A1903" s="176" t="s">
        <v>793</v>
      </c>
      <c r="B1903" s="178" t="s">
        <v>514</v>
      </c>
      <c r="C1903" s="181">
        <v>12</v>
      </c>
      <c r="D1903" s="136" t="s">
        <v>792</v>
      </c>
      <c r="E1903" s="426">
        <v>36</v>
      </c>
      <c r="F1903" s="426">
        <v>82</v>
      </c>
      <c r="G1903" s="157">
        <v>46</v>
      </c>
      <c r="H1903" s="157">
        <v>107</v>
      </c>
    </row>
    <row r="1904" spans="1:8" ht="15.75" customHeight="1">
      <c r="A1904" s="176" t="s">
        <v>793</v>
      </c>
      <c r="B1904" s="178" t="s">
        <v>516</v>
      </c>
      <c r="C1904" s="181">
        <v>12</v>
      </c>
      <c r="D1904" s="136" t="s">
        <v>792</v>
      </c>
      <c r="E1904" s="426">
        <v>1</v>
      </c>
      <c r="F1904" s="426">
        <v>3</v>
      </c>
      <c r="G1904" s="157" t="s">
        <v>782</v>
      </c>
      <c r="H1904" s="157" t="s">
        <v>782</v>
      </c>
    </row>
    <row r="1905" spans="1:8" ht="15.75" customHeight="1">
      <c r="A1905" s="176" t="s">
        <v>793</v>
      </c>
      <c r="B1905" s="178" t="s">
        <v>517</v>
      </c>
      <c r="C1905" s="181">
        <v>12</v>
      </c>
      <c r="D1905" s="136" t="s">
        <v>792</v>
      </c>
      <c r="E1905" s="426">
        <v>45</v>
      </c>
      <c r="F1905" s="426">
        <v>79</v>
      </c>
      <c r="G1905" s="157">
        <v>57</v>
      </c>
      <c r="H1905" s="157">
        <v>107</v>
      </c>
    </row>
    <row r="1906" spans="1:8" ht="15.75" customHeight="1">
      <c r="A1906" s="176" t="s">
        <v>793</v>
      </c>
      <c r="B1906" s="178" t="s">
        <v>518</v>
      </c>
      <c r="C1906" s="181">
        <v>12</v>
      </c>
      <c r="D1906" s="136" t="s">
        <v>792</v>
      </c>
      <c r="E1906" s="426">
        <v>21</v>
      </c>
      <c r="F1906" s="426">
        <v>40</v>
      </c>
      <c r="G1906" s="157">
        <v>23</v>
      </c>
      <c r="H1906" s="157">
        <v>47</v>
      </c>
    </row>
    <row r="1907" spans="1:8" ht="15.75" customHeight="1">
      <c r="A1907" s="176" t="s">
        <v>793</v>
      </c>
      <c r="B1907" s="178" t="s">
        <v>535</v>
      </c>
      <c r="C1907" s="181">
        <v>12</v>
      </c>
      <c r="D1907" s="136" t="s">
        <v>792</v>
      </c>
      <c r="E1907" s="426">
        <v>8</v>
      </c>
      <c r="F1907" s="426">
        <v>28</v>
      </c>
      <c r="G1907" s="157">
        <v>9</v>
      </c>
      <c r="H1907" s="157">
        <v>22</v>
      </c>
    </row>
    <row r="1908" spans="1:8" ht="15.75" customHeight="1">
      <c r="A1908" s="176" t="s">
        <v>793</v>
      </c>
      <c r="B1908" s="178" t="s">
        <v>543</v>
      </c>
      <c r="C1908" s="181">
        <v>12</v>
      </c>
      <c r="D1908" s="136" t="s">
        <v>792</v>
      </c>
      <c r="E1908" s="426">
        <v>36</v>
      </c>
      <c r="F1908" s="426">
        <v>82</v>
      </c>
      <c r="G1908" s="157">
        <v>24</v>
      </c>
      <c r="H1908" s="157">
        <v>58</v>
      </c>
    </row>
    <row r="1909" spans="1:8" ht="15.75" customHeight="1">
      <c r="A1909" s="176" t="s">
        <v>793</v>
      </c>
      <c r="B1909" s="178" t="s">
        <v>545</v>
      </c>
      <c r="C1909" s="181">
        <v>12</v>
      </c>
      <c r="D1909" s="136" t="s">
        <v>792</v>
      </c>
      <c r="E1909" s="426">
        <v>67</v>
      </c>
      <c r="F1909" s="426">
        <v>114</v>
      </c>
      <c r="G1909" s="157">
        <v>52</v>
      </c>
      <c r="H1909" s="157">
        <v>91</v>
      </c>
    </row>
    <row r="1910" spans="1:8" ht="15.75" customHeight="1">
      <c r="A1910" s="176" t="s">
        <v>793</v>
      </c>
      <c r="B1910" s="178" t="s">
        <v>546</v>
      </c>
      <c r="C1910" s="181">
        <v>12</v>
      </c>
      <c r="D1910" s="136" t="s">
        <v>792</v>
      </c>
      <c r="E1910" s="426">
        <v>35</v>
      </c>
      <c r="F1910" s="426">
        <v>91</v>
      </c>
      <c r="G1910" s="159">
        <v>36</v>
      </c>
      <c r="H1910" s="159">
        <v>103</v>
      </c>
    </row>
    <row r="1911" spans="1:8" ht="15.75" customHeight="1">
      <c r="A1911" s="176" t="s">
        <v>793</v>
      </c>
      <c r="B1911" s="178" t="s">
        <v>547</v>
      </c>
      <c r="C1911" s="181">
        <v>12</v>
      </c>
      <c r="D1911" s="136" t="s">
        <v>792</v>
      </c>
      <c r="E1911" s="426">
        <v>30</v>
      </c>
      <c r="F1911" s="426">
        <v>64</v>
      </c>
      <c r="G1911" s="157">
        <v>35</v>
      </c>
      <c r="H1911" s="157">
        <v>81</v>
      </c>
    </row>
    <row r="1912" spans="1:8" ht="15.75" customHeight="1">
      <c r="A1912" s="176" t="s">
        <v>793</v>
      </c>
      <c r="B1912" s="178" t="s">
        <v>548</v>
      </c>
      <c r="C1912" s="181">
        <v>12</v>
      </c>
      <c r="D1912" s="136" t="s">
        <v>792</v>
      </c>
      <c r="E1912" s="426">
        <v>39</v>
      </c>
      <c r="F1912" s="426">
        <v>91</v>
      </c>
      <c r="G1912" s="157">
        <v>30</v>
      </c>
      <c r="H1912" s="157">
        <v>82</v>
      </c>
    </row>
    <row r="1913" spans="1:8" ht="15.75" customHeight="1">
      <c r="A1913" s="176" t="s">
        <v>793</v>
      </c>
      <c r="B1913" s="178" t="s">
        <v>549</v>
      </c>
      <c r="C1913" s="181">
        <v>12</v>
      </c>
      <c r="D1913" s="136" t="s">
        <v>792</v>
      </c>
      <c r="E1913" s="426">
        <v>71</v>
      </c>
      <c r="F1913" s="426">
        <v>160</v>
      </c>
      <c r="G1913" s="157">
        <v>68</v>
      </c>
      <c r="H1913" s="157">
        <v>153</v>
      </c>
    </row>
    <row r="1914" spans="1:8" ht="15.75" customHeight="1">
      <c r="A1914" s="176" t="s">
        <v>793</v>
      </c>
      <c r="B1914" s="178" t="s">
        <v>553</v>
      </c>
      <c r="C1914" s="181">
        <v>12</v>
      </c>
      <c r="D1914" s="136" t="s">
        <v>792</v>
      </c>
      <c r="E1914" s="426">
        <v>34</v>
      </c>
      <c r="F1914" s="426">
        <v>105</v>
      </c>
      <c r="G1914" s="157">
        <v>33</v>
      </c>
      <c r="H1914" s="157">
        <v>105</v>
      </c>
    </row>
    <row r="1915" spans="1:8" ht="15.75" customHeight="1">
      <c r="A1915" s="176" t="s">
        <v>793</v>
      </c>
      <c r="B1915" s="178" t="s">
        <v>555</v>
      </c>
      <c r="C1915" s="181">
        <v>12</v>
      </c>
      <c r="D1915" s="136" t="s">
        <v>792</v>
      </c>
      <c r="E1915" s="426">
        <v>81</v>
      </c>
      <c r="F1915" s="426">
        <v>192</v>
      </c>
      <c r="G1915" s="159">
        <v>78</v>
      </c>
      <c r="H1915" s="159">
        <v>194</v>
      </c>
    </row>
    <row r="1916" spans="1:8" ht="15.75" customHeight="1">
      <c r="A1916" s="176" t="s">
        <v>793</v>
      </c>
      <c r="B1916" s="178" t="s">
        <v>556</v>
      </c>
      <c r="C1916" s="181">
        <v>12</v>
      </c>
      <c r="D1916" s="136" t="s">
        <v>792</v>
      </c>
      <c r="E1916" s="426">
        <v>116</v>
      </c>
      <c r="F1916" s="426">
        <v>306</v>
      </c>
      <c r="G1916" s="157">
        <v>116</v>
      </c>
      <c r="H1916" s="157">
        <v>326</v>
      </c>
    </row>
    <row r="1917" spans="1:8" ht="15.75" customHeight="1">
      <c r="A1917" s="176" t="s">
        <v>793</v>
      </c>
      <c r="B1917" s="178" t="s">
        <v>557</v>
      </c>
      <c r="C1917" s="181">
        <v>12</v>
      </c>
      <c r="D1917" s="136" t="s">
        <v>792</v>
      </c>
      <c r="E1917" s="426">
        <v>79</v>
      </c>
      <c r="F1917" s="426">
        <v>243</v>
      </c>
      <c r="G1917" s="157">
        <v>74</v>
      </c>
      <c r="H1917" s="157">
        <v>226</v>
      </c>
    </row>
    <row r="1918" spans="1:8" ht="15.75" customHeight="1">
      <c r="A1918" s="176" t="s">
        <v>793</v>
      </c>
      <c r="B1918" s="178" t="s">
        <v>558</v>
      </c>
      <c r="C1918" s="181">
        <v>12</v>
      </c>
      <c r="D1918" s="136" t="s">
        <v>792</v>
      </c>
      <c r="E1918" s="426">
        <v>83</v>
      </c>
      <c r="F1918" s="426">
        <v>201</v>
      </c>
      <c r="G1918" s="157">
        <v>82</v>
      </c>
      <c r="H1918" s="157">
        <v>224</v>
      </c>
    </row>
    <row r="1919" spans="1:8" ht="15.75" customHeight="1">
      <c r="A1919" s="176" t="s">
        <v>794</v>
      </c>
      <c r="B1919" s="178" t="s">
        <v>496</v>
      </c>
      <c r="C1919" s="181">
        <v>12</v>
      </c>
      <c r="D1919" s="136" t="s">
        <v>792</v>
      </c>
      <c r="E1919" s="426">
        <v>4</v>
      </c>
      <c r="F1919" s="426">
        <v>12</v>
      </c>
      <c r="G1919" s="157">
        <v>4</v>
      </c>
      <c r="H1919" s="157">
        <v>9</v>
      </c>
    </row>
    <row r="1920" spans="1:8" ht="15.75" customHeight="1">
      <c r="A1920" s="176" t="s">
        <v>794</v>
      </c>
      <c r="B1920" s="178" t="s">
        <v>498</v>
      </c>
      <c r="C1920" s="181">
        <v>12</v>
      </c>
      <c r="D1920" s="136" t="s">
        <v>792</v>
      </c>
      <c r="E1920" s="426">
        <v>25</v>
      </c>
      <c r="F1920" s="426">
        <v>56</v>
      </c>
      <c r="G1920" s="157">
        <v>22</v>
      </c>
      <c r="H1920" s="157">
        <v>55</v>
      </c>
    </row>
    <row r="1921" spans="1:8" ht="15.75" customHeight="1">
      <c r="A1921" s="176" t="s">
        <v>794</v>
      </c>
      <c r="B1921" s="178" t="s">
        <v>499</v>
      </c>
      <c r="C1921" s="181">
        <v>12</v>
      </c>
      <c r="D1921" s="136" t="s">
        <v>792</v>
      </c>
      <c r="E1921" s="426">
        <v>36</v>
      </c>
      <c r="F1921" s="426">
        <v>70</v>
      </c>
      <c r="G1921" s="157">
        <v>44</v>
      </c>
      <c r="H1921" s="157">
        <v>88</v>
      </c>
    </row>
    <row r="1922" spans="1:8" ht="15.75" customHeight="1">
      <c r="A1922" s="176" t="s">
        <v>794</v>
      </c>
      <c r="B1922" s="178" t="s">
        <v>500</v>
      </c>
      <c r="C1922" s="181">
        <v>12</v>
      </c>
      <c r="D1922" s="136" t="s">
        <v>792</v>
      </c>
      <c r="E1922" s="426">
        <v>23</v>
      </c>
      <c r="F1922" s="426">
        <v>44</v>
      </c>
      <c r="G1922" s="157">
        <v>21</v>
      </c>
      <c r="H1922" s="157">
        <v>45</v>
      </c>
    </row>
    <row r="1923" spans="1:8" ht="15.75" customHeight="1">
      <c r="A1923" s="176" t="s">
        <v>794</v>
      </c>
      <c r="B1923" s="178" t="s">
        <v>501</v>
      </c>
      <c r="C1923" s="181">
        <v>12</v>
      </c>
      <c r="D1923" s="136" t="s">
        <v>792</v>
      </c>
      <c r="E1923" s="426">
        <v>3</v>
      </c>
      <c r="F1923" s="426">
        <v>6</v>
      </c>
      <c r="G1923" s="157">
        <v>3</v>
      </c>
      <c r="H1923" s="157">
        <v>7</v>
      </c>
    </row>
    <row r="1924" spans="1:8" ht="15.75" customHeight="1">
      <c r="A1924" s="176" t="s">
        <v>794</v>
      </c>
      <c r="B1924" s="178" t="s">
        <v>514</v>
      </c>
      <c r="C1924" s="181">
        <v>12</v>
      </c>
      <c r="D1924" s="136" t="s">
        <v>792</v>
      </c>
      <c r="E1924" s="426">
        <v>10</v>
      </c>
      <c r="F1924" s="426">
        <v>15</v>
      </c>
      <c r="G1924" s="157">
        <v>10</v>
      </c>
      <c r="H1924" s="157">
        <v>18</v>
      </c>
    </row>
    <row r="1925" spans="1:8" ht="15.75" customHeight="1">
      <c r="A1925" s="176" t="s">
        <v>794</v>
      </c>
      <c r="B1925" s="178" t="s">
        <v>516</v>
      </c>
      <c r="C1925" s="181">
        <v>12</v>
      </c>
      <c r="D1925" s="136" t="s">
        <v>792</v>
      </c>
      <c r="E1925" s="426">
        <v>24</v>
      </c>
      <c r="F1925" s="426">
        <v>44</v>
      </c>
      <c r="G1925" s="157">
        <v>24</v>
      </c>
      <c r="H1925" s="157">
        <v>53</v>
      </c>
    </row>
    <row r="1926" spans="1:8" ht="15.75" customHeight="1">
      <c r="A1926" s="176" t="s">
        <v>794</v>
      </c>
      <c r="B1926" s="178" t="s">
        <v>517</v>
      </c>
      <c r="C1926" s="181">
        <v>12</v>
      </c>
      <c r="D1926" s="136" t="s">
        <v>792</v>
      </c>
      <c r="E1926" s="426">
        <v>25</v>
      </c>
      <c r="F1926" s="426">
        <v>47</v>
      </c>
      <c r="G1926" s="157">
        <v>24</v>
      </c>
      <c r="H1926" s="157">
        <v>50</v>
      </c>
    </row>
    <row r="1927" spans="1:8" ht="15.75" customHeight="1">
      <c r="A1927" s="176" t="s">
        <v>794</v>
      </c>
      <c r="B1927" s="178" t="s">
        <v>518</v>
      </c>
      <c r="C1927" s="181">
        <v>12</v>
      </c>
      <c r="D1927" s="136" t="s">
        <v>792</v>
      </c>
      <c r="E1927" s="426">
        <v>36</v>
      </c>
      <c r="F1927" s="426">
        <v>74</v>
      </c>
      <c r="G1927" s="157">
        <v>40</v>
      </c>
      <c r="H1927" s="157">
        <v>81</v>
      </c>
    </row>
    <row r="1928" spans="1:8" ht="15.75" customHeight="1">
      <c r="A1928" s="176" t="s">
        <v>794</v>
      </c>
      <c r="B1928" s="178" t="s">
        <v>535</v>
      </c>
      <c r="C1928" s="181">
        <v>12</v>
      </c>
      <c r="D1928" s="136" t="s">
        <v>792</v>
      </c>
      <c r="E1928" s="426">
        <v>25</v>
      </c>
      <c r="F1928" s="426">
        <v>47</v>
      </c>
      <c r="G1928" s="157">
        <v>28</v>
      </c>
      <c r="H1928" s="157">
        <v>64</v>
      </c>
    </row>
    <row r="1929" spans="1:8" ht="15.75" customHeight="1">
      <c r="A1929" s="176" t="s">
        <v>794</v>
      </c>
      <c r="B1929" s="178" t="s">
        <v>543</v>
      </c>
      <c r="C1929" s="181">
        <v>12</v>
      </c>
      <c r="D1929" s="136" t="s">
        <v>792</v>
      </c>
      <c r="E1929" s="426">
        <v>33</v>
      </c>
      <c r="F1929" s="426">
        <v>64</v>
      </c>
      <c r="G1929" s="157">
        <v>30</v>
      </c>
      <c r="H1929" s="157">
        <v>72</v>
      </c>
    </row>
    <row r="1930" spans="1:8" ht="15.75" customHeight="1">
      <c r="A1930" s="176" t="s">
        <v>794</v>
      </c>
      <c r="B1930" s="178" t="s">
        <v>545</v>
      </c>
      <c r="C1930" s="181">
        <v>12</v>
      </c>
      <c r="D1930" s="136" t="s">
        <v>792</v>
      </c>
      <c r="E1930" s="426">
        <v>51</v>
      </c>
      <c r="F1930" s="426">
        <v>102</v>
      </c>
      <c r="G1930" s="157">
        <v>50</v>
      </c>
      <c r="H1930" s="157">
        <v>118</v>
      </c>
    </row>
    <row r="1931" spans="1:8" ht="15.75" customHeight="1">
      <c r="A1931" s="176" t="s">
        <v>794</v>
      </c>
      <c r="B1931" s="178" t="s">
        <v>546</v>
      </c>
      <c r="C1931" s="181">
        <v>12</v>
      </c>
      <c r="D1931" s="136" t="s">
        <v>792</v>
      </c>
      <c r="E1931" s="426">
        <v>54</v>
      </c>
      <c r="F1931" s="426">
        <v>112</v>
      </c>
      <c r="G1931" s="157">
        <v>56</v>
      </c>
      <c r="H1931" s="157">
        <v>128</v>
      </c>
    </row>
    <row r="1932" spans="1:8" ht="15.75" customHeight="1">
      <c r="A1932" s="176" t="s">
        <v>794</v>
      </c>
      <c r="B1932" s="178" t="s">
        <v>547</v>
      </c>
      <c r="C1932" s="181">
        <v>12</v>
      </c>
      <c r="D1932" s="136" t="s">
        <v>792</v>
      </c>
      <c r="E1932" s="426">
        <v>39</v>
      </c>
      <c r="F1932" s="426">
        <v>89</v>
      </c>
      <c r="G1932" s="157">
        <v>47</v>
      </c>
      <c r="H1932" s="157">
        <v>106</v>
      </c>
    </row>
    <row r="1933" spans="1:8" ht="15.75" customHeight="1">
      <c r="A1933" s="176" t="s">
        <v>794</v>
      </c>
      <c r="B1933" s="178" t="s">
        <v>548</v>
      </c>
      <c r="C1933" s="181">
        <v>12</v>
      </c>
      <c r="D1933" s="136" t="s">
        <v>792</v>
      </c>
      <c r="E1933" s="426">
        <v>46</v>
      </c>
      <c r="F1933" s="426">
        <v>101</v>
      </c>
      <c r="G1933" s="157">
        <v>44</v>
      </c>
      <c r="H1933" s="157">
        <v>96</v>
      </c>
    </row>
    <row r="1934" spans="1:8" ht="15.75" customHeight="1">
      <c r="A1934" s="176" t="s">
        <v>794</v>
      </c>
      <c r="B1934" s="178" t="s">
        <v>549</v>
      </c>
      <c r="C1934" s="181">
        <v>12</v>
      </c>
      <c r="D1934" s="136" t="s">
        <v>792</v>
      </c>
      <c r="E1934" s="426">
        <v>61</v>
      </c>
      <c r="F1934" s="426">
        <v>130</v>
      </c>
      <c r="G1934" s="157">
        <v>75</v>
      </c>
      <c r="H1934" s="157">
        <v>161</v>
      </c>
    </row>
    <row r="1935" spans="1:8" ht="15.75" customHeight="1">
      <c r="A1935" s="176" t="s">
        <v>794</v>
      </c>
      <c r="B1935" s="178" t="s">
        <v>553</v>
      </c>
      <c r="C1935" s="181">
        <v>12</v>
      </c>
      <c r="D1935" s="136" t="s">
        <v>792</v>
      </c>
      <c r="E1935" s="426">
        <v>56</v>
      </c>
      <c r="F1935" s="426">
        <v>122</v>
      </c>
      <c r="G1935" s="157">
        <v>54</v>
      </c>
      <c r="H1935" s="157">
        <v>139</v>
      </c>
    </row>
    <row r="1936" spans="1:8" ht="15.75" customHeight="1">
      <c r="A1936" s="176" t="s">
        <v>794</v>
      </c>
      <c r="B1936" s="178" t="s">
        <v>555</v>
      </c>
      <c r="C1936" s="181">
        <v>12</v>
      </c>
      <c r="D1936" s="136" t="s">
        <v>792</v>
      </c>
      <c r="E1936" s="426">
        <v>45</v>
      </c>
      <c r="F1936" s="426">
        <v>102</v>
      </c>
      <c r="G1936" s="157">
        <v>45</v>
      </c>
      <c r="H1936" s="157">
        <v>114</v>
      </c>
    </row>
    <row r="1937" spans="1:8" ht="15.75" customHeight="1">
      <c r="A1937" s="176" t="s">
        <v>794</v>
      </c>
      <c r="B1937" s="178" t="s">
        <v>556</v>
      </c>
      <c r="C1937" s="181">
        <v>12</v>
      </c>
      <c r="D1937" s="136" t="s">
        <v>792</v>
      </c>
      <c r="E1937" s="426">
        <v>2</v>
      </c>
      <c r="F1937" s="426">
        <v>3</v>
      </c>
      <c r="G1937" s="157">
        <v>2</v>
      </c>
      <c r="H1937" s="157">
        <v>5</v>
      </c>
    </row>
    <row r="1938" spans="1:8" ht="15.75" customHeight="1">
      <c r="A1938" s="189" t="s">
        <v>794</v>
      </c>
      <c r="B1938" s="178" t="s">
        <v>557</v>
      </c>
      <c r="C1938" s="190">
        <v>12</v>
      </c>
      <c r="D1938" s="191" t="s">
        <v>792</v>
      </c>
      <c r="E1938" s="431">
        <v>60</v>
      </c>
      <c r="F1938" s="431">
        <v>151</v>
      </c>
      <c r="G1938" s="159">
        <v>51</v>
      </c>
      <c r="H1938" s="159">
        <v>160</v>
      </c>
    </row>
    <row r="1939" spans="1:8" ht="15.75" customHeight="1" thickBot="1">
      <c r="A1939" s="177" t="s">
        <v>794</v>
      </c>
      <c r="B1939" s="179" t="s">
        <v>558</v>
      </c>
      <c r="C1939" s="182">
        <v>12</v>
      </c>
      <c r="D1939" s="172" t="s">
        <v>792</v>
      </c>
      <c r="E1939" s="428">
        <v>64</v>
      </c>
      <c r="F1939" s="428">
        <v>161</v>
      </c>
      <c r="G1939" s="170">
        <v>65</v>
      </c>
      <c r="H1939" s="170">
        <v>164</v>
      </c>
    </row>
    <row r="1940" spans="1:8" ht="15.75" customHeight="1">
      <c r="A1940" s="176" t="s">
        <v>795</v>
      </c>
      <c r="B1940" s="178" t="s">
        <v>496</v>
      </c>
      <c r="C1940" s="181">
        <v>12</v>
      </c>
      <c r="D1940" s="136" t="s">
        <v>792</v>
      </c>
      <c r="E1940" s="429" t="s">
        <v>782</v>
      </c>
      <c r="F1940" s="429" t="s">
        <v>782</v>
      </c>
      <c r="G1940" s="157" t="s">
        <v>782</v>
      </c>
      <c r="H1940" s="157" t="s">
        <v>782</v>
      </c>
    </row>
    <row r="1941" spans="1:8" ht="15.75" customHeight="1">
      <c r="A1941" s="176" t="s">
        <v>795</v>
      </c>
      <c r="B1941" s="178" t="s">
        <v>498</v>
      </c>
      <c r="C1941" s="181">
        <v>12</v>
      </c>
      <c r="D1941" s="136" t="s">
        <v>792</v>
      </c>
      <c r="E1941" s="426">
        <v>36</v>
      </c>
      <c r="F1941" s="426">
        <v>84</v>
      </c>
      <c r="G1941" s="157">
        <v>38</v>
      </c>
      <c r="H1941" s="157">
        <v>85</v>
      </c>
    </row>
    <row r="1942" spans="1:8" ht="15.75" customHeight="1">
      <c r="A1942" s="176" t="s">
        <v>795</v>
      </c>
      <c r="B1942" s="178" t="s">
        <v>499</v>
      </c>
      <c r="C1942" s="181">
        <v>12</v>
      </c>
      <c r="D1942" s="136" t="s">
        <v>792</v>
      </c>
      <c r="E1942" s="426">
        <v>46</v>
      </c>
      <c r="F1942" s="426">
        <v>113</v>
      </c>
      <c r="G1942" s="157">
        <v>50</v>
      </c>
      <c r="H1942" s="157">
        <v>123</v>
      </c>
    </row>
    <row r="1943" spans="1:8" ht="15.75" customHeight="1">
      <c r="A1943" s="176" t="s">
        <v>795</v>
      </c>
      <c r="B1943" s="178" t="s">
        <v>500</v>
      </c>
      <c r="C1943" s="181">
        <v>12</v>
      </c>
      <c r="D1943" s="136" t="s">
        <v>792</v>
      </c>
      <c r="E1943" s="426">
        <v>45</v>
      </c>
      <c r="F1943" s="426">
        <v>112</v>
      </c>
      <c r="G1943" s="157">
        <v>45</v>
      </c>
      <c r="H1943" s="157">
        <v>120</v>
      </c>
    </row>
    <row r="1944" spans="1:8" ht="15.75" customHeight="1">
      <c r="A1944" s="176" t="s">
        <v>795</v>
      </c>
      <c r="B1944" s="178" t="s">
        <v>501</v>
      </c>
      <c r="C1944" s="181">
        <v>12</v>
      </c>
      <c r="D1944" s="136" t="s">
        <v>792</v>
      </c>
      <c r="E1944" s="429" t="s">
        <v>782</v>
      </c>
      <c r="F1944" s="429" t="s">
        <v>782</v>
      </c>
      <c r="G1944" s="157" t="s">
        <v>782</v>
      </c>
      <c r="H1944" s="157" t="s">
        <v>782</v>
      </c>
    </row>
    <row r="1945" spans="1:8" ht="15.75" customHeight="1">
      <c r="A1945" s="176" t="s">
        <v>795</v>
      </c>
      <c r="B1945" s="178" t="s">
        <v>514</v>
      </c>
      <c r="C1945" s="181">
        <v>12</v>
      </c>
      <c r="D1945" s="136" t="s">
        <v>792</v>
      </c>
      <c r="E1945" s="429" t="s">
        <v>782</v>
      </c>
      <c r="F1945" s="429" t="s">
        <v>782</v>
      </c>
      <c r="G1945" s="157" t="s">
        <v>782</v>
      </c>
      <c r="H1945" s="157" t="s">
        <v>782</v>
      </c>
    </row>
    <row r="1946" spans="1:8" ht="15.75" customHeight="1">
      <c r="A1946" s="176" t="s">
        <v>795</v>
      </c>
      <c r="B1946" s="178" t="s">
        <v>516</v>
      </c>
      <c r="C1946" s="181">
        <v>12</v>
      </c>
      <c r="D1946" s="136" t="s">
        <v>792</v>
      </c>
      <c r="E1946" s="426">
        <v>64</v>
      </c>
      <c r="F1946" s="426">
        <v>118</v>
      </c>
      <c r="G1946" s="157">
        <v>67</v>
      </c>
      <c r="H1946" s="157">
        <v>139</v>
      </c>
    </row>
    <row r="1947" spans="1:8" ht="15.75" customHeight="1">
      <c r="A1947" s="176" t="s">
        <v>795</v>
      </c>
      <c r="B1947" s="178" t="s">
        <v>517</v>
      </c>
      <c r="C1947" s="181">
        <v>12</v>
      </c>
      <c r="D1947" s="136" t="s">
        <v>792</v>
      </c>
      <c r="E1947" s="426">
        <v>58</v>
      </c>
      <c r="F1947" s="426">
        <v>121</v>
      </c>
      <c r="G1947" s="157">
        <v>64</v>
      </c>
      <c r="H1947" s="157">
        <v>135</v>
      </c>
    </row>
    <row r="1948" spans="1:8" ht="15.75" customHeight="1">
      <c r="A1948" s="176" t="s">
        <v>795</v>
      </c>
      <c r="B1948" s="178" t="s">
        <v>518</v>
      </c>
      <c r="C1948" s="181">
        <v>12</v>
      </c>
      <c r="D1948" s="136" t="s">
        <v>792</v>
      </c>
      <c r="E1948" s="426">
        <v>45</v>
      </c>
      <c r="F1948" s="426">
        <v>103</v>
      </c>
      <c r="G1948" s="157">
        <v>39</v>
      </c>
      <c r="H1948" s="157">
        <v>98</v>
      </c>
    </row>
    <row r="1949" spans="1:8" ht="15.75" customHeight="1">
      <c r="A1949" s="176" t="s">
        <v>795</v>
      </c>
      <c r="B1949" s="178" t="s">
        <v>535</v>
      </c>
      <c r="C1949" s="181">
        <v>12</v>
      </c>
      <c r="D1949" s="136" t="s">
        <v>792</v>
      </c>
      <c r="E1949" s="426">
        <v>63</v>
      </c>
      <c r="F1949" s="426">
        <v>141</v>
      </c>
      <c r="G1949" s="157">
        <v>68</v>
      </c>
      <c r="H1949" s="157">
        <v>166</v>
      </c>
    </row>
    <row r="1950" spans="1:8" ht="15.75" customHeight="1">
      <c r="A1950" s="176" t="s">
        <v>795</v>
      </c>
      <c r="B1950" s="178" t="s">
        <v>543</v>
      </c>
      <c r="C1950" s="181">
        <v>12</v>
      </c>
      <c r="D1950" s="136" t="s">
        <v>792</v>
      </c>
      <c r="E1950" s="426">
        <v>70</v>
      </c>
      <c r="F1950" s="426">
        <v>118</v>
      </c>
      <c r="G1950" s="157">
        <v>74</v>
      </c>
      <c r="H1950" s="157">
        <v>137</v>
      </c>
    </row>
    <row r="1951" spans="1:8" ht="15.75" customHeight="1">
      <c r="A1951" s="176" t="s">
        <v>795</v>
      </c>
      <c r="B1951" s="178" t="s">
        <v>545</v>
      </c>
      <c r="C1951" s="181">
        <v>12</v>
      </c>
      <c r="D1951" s="136" t="s">
        <v>792</v>
      </c>
      <c r="E1951" s="426">
        <v>66</v>
      </c>
      <c r="F1951" s="426">
        <v>114</v>
      </c>
      <c r="G1951" s="157">
        <v>63</v>
      </c>
      <c r="H1951" s="157">
        <v>107</v>
      </c>
    </row>
    <row r="1952" spans="1:8" ht="15.75" customHeight="1">
      <c r="A1952" s="176" t="s">
        <v>795</v>
      </c>
      <c r="B1952" s="178" t="s">
        <v>546</v>
      </c>
      <c r="C1952" s="181">
        <v>12</v>
      </c>
      <c r="D1952" s="136" t="s">
        <v>792</v>
      </c>
      <c r="E1952" s="426">
        <v>44</v>
      </c>
      <c r="F1952" s="426">
        <v>104</v>
      </c>
      <c r="G1952" s="159">
        <v>38</v>
      </c>
      <c r="H1952" s="159">
        <v>95</v>
      </c>
    </row>
    <row r="1953" spans="1:8" ht="15.75" customHeight="1">
      <c r="A1953" s="176" t="s">
        <v>795</v>
      </c>
      <c r="B1953" s="178" t="s">
        <v>547</v>
      </c>
      <c r="C1953" s="181">
        <v>12</v>
      </c>
      <c r="D1953" s="136" t="s">
        <v>792</v>
      </c>
      <c r="E1953" s="426">
        <v>33</v>
      </c>
      <c r="F1953" s="426">
        <v>79</v>
      </c>
      <c r="G1953" s="157">
        <v>34</v>
      </c>
      <c r="H1953" s="157">
        <v>81</v>
      </c>
    </row>
    <row r="1954" spans="1:8" ht="15.75" customHeight="1">
      <c r="A1954" s="176" t="s">
        <v>795</v>
      </c>
      <c r="B1954" s="178" t="s">
        <v>548</v>
      </c>
      <c r="C1954" s="181">
        <v>12</v>
      </c>
      <c r="D1954" s="136" t="s">
        <v>792</v>
      </c>
      <c r="E1954" s="426">
        <v>40</v>
      </c>
      <c r="F1954" s="426">
        <v>107</v>
      </c>
      <c r="G1954" s="157">
        <v>39</v>
      </c>
      <c r="H1954" s="157">
        <v>110</v>
      </c>
    </row>
    <row r="1955" spans="1:8" ht="15.75" customHeight="1">
      <c r="A1955" s="176" t="s">
        <v>795</v>
      </c>
      <c r="B1955" s="178" t="s">
        <v>549</v>
      </c>
      <c r="C1955" s="181">
        <v>12</v>
      </c>
      <c r="D1955" s="136" t="s">
        <v>792</v>
      </c>
      <c r="E1955" s="426">
        <v>81</v>
      </c>
      <c r="F1955" s="426">
        <v>202</v>
      </c>
      <c r="G1955" s="157">
        <v>79</v>
      </c>
      <c r="H1955" s="157">
        <v>204</v>
      </c>
    </row>
    <row r="1956" spans="1:8" ht="15.75" customHeight="1">
      <c r="A1956" s="176" t="s">
        <v>795</v>
      </c>
      <c r="B1956" s="178" t="s">
        <v>553</v>
      </c>
      <c r="C1956" s="181">
        <v>12</v>
      </c>
      <c r="D1956" s="136" t="s">
        <v>792</v>
      </c>
      <c r="E1956" s="426">
        <v>80</v>
      </c>
      <c r="F1956" s="426">
        <v>155</v>
      </c>
      <c r="G1956" s="157">
        <v>79</v>
      </c>
      <c r="H1956" s="157">
        <v>174</v>
      </c>
    </row>
    <row r="1957" spans="1:8" ht="15.75" customHeight="1">
      <c r="A1957" s="176" t="s">
        <v>795</v>
      </c>
      <c r="B1957" s="178" t="s">
        <v>555</v>
      </c>
      <c r="C1957" s="181">
        <v>12</v>
      </c>
      <c r="D1957" s="136" t="s">
        <v>792</v>
      </c>
      <c r="E1957" s="426">
        <v>58</v>
      </c>
      <c r="F1957" s="426">
        <v>125</v>
      </c>
      <c r="G1957" s="157">
        <v>58</v>
      </c>
      <c r="H1957" s="157">
        <v>128</v>
      </c>
    </row>
    <row r="1958" spans="1:8" ht="15.75" customHeight="1">
      <c r="A1958" s="176" t="s">
        <v>795</v>
      </c>
      <c r="B1958" s="178" t="s">
        <v>556</v>
      </c>
      <c r="C1958" s="181">
        <v>12</v>
      </c>
      <c r="D1958" s="136" t="s">
        <v>792</v>
      </c>
      <c r="E1958" s="426">
        <v>10</v>
      </c>
      <c r="F1958" s="426">
        <v>24</v>
      </c>
      <c r="G1958" s="157">
        <v>8</v>
      </c>
      <c r="H1958" s="157">
        <v>23</v>
      </c>
    </row>
    <row r="1959" spans="1:8" ht="15.75" customHeight="1">
      <c r="A1959" s="176" t="s">
        <v>795</v>
      </c>
      <c r="B1959" s="178" t="s">
        <v>557</v>
      </c>
      <c r="C1959" s="181">
        <v>12</v>
      </c>
      <c r="D1959" s="136" t="s">
        <v>792</v>
      </c>
      <c r="E1959" s="426">
        <v>32</v>
      </c>
      <c r="F1959" s="426">
        <v>87</v>
      </c>
      <c r="G1959" s="157">
        <v>31</v>
      </c>
      <c r="H1959" s="157">
        <v>87</v>
      </c>
    </row>
    <row r="1960" spans="1:8" ht="15.75" customHeight="1">
      <c r="A1960" s="176" t="s">
        <v>795</v>
      </c>
      <c r="B1960" s="178" t="s">
        <v>558</v>
      </c>
      <c r="C1960" s="181">
        <v>12</v>
      </c>
      <c r="D1960" s="136" t="s">
        <v>792</v>
      </c>
      <c r="E1960" s="426">
        <v>73</v>
      </c>
      <c r="F1960" s="426">
        <v>194</v>
      </c>
      <c r="G1960" s="157">
        <v>71</v>
      </c>
      <c r="H1960" s="157">
        <v>200</v>
      </c>
    </row>
    <row r="1961" spans="1:8" ht="15.75" customHeight="1">
      <c r="A1961" s="176" t="s">
        <v>796</v>
      </c>
      <c r="B1961" s="178" t="s">
        <v>496</v>
      </c>
      <c r="C1961" s="181">
        <v>12</v>
      </c>
      <c r="D1961" s="136" t="s">
        <v>792</v>
      </c>
      <c r="E1961" s="426">
        <v>10</v>
      </c>
      <c r="F1961" s="426">
        <v>20</v>
      </c>
      <c r="G1961" s="157">
        <v>9</v>
      </c>
      <c r="H1961" s="157">
        <v>16</v>
      </c>
    </row>
    <row r="1962" spans="1:8" ht="15.75" customHeight="1">
      <c r="A1962" s="176" t="s">
        <v>796</v>
      </c>
      <c r="B1962" s="178" t="s">
        <v>498</v>
      </c>
      <c r="C1962" s="181">
        <v>12</v>
      </c>
      <c r="D1962" s="136" t="s">
        <v>792</v>
      </c>
      <c r="E1962" s="426">
        <v>3</v>
      </c>
      <c r="F1962" s="426">
        <v>4</v>
      </c>
      <c r="G1962" s="157">
        <v>4</v>
      </c>
      <c r="H1962" s="157">
        <v>8</v>
      </c>
    </row>
    <row r="1963" spans="1:8" ht="15.75" customHeight="1">
      <c r="A1963" s="176" t="s">
        <v>796</v>
      </c>
      <c r="B1963" s="178" t="s">
        <v>499</v>
      </c>
      <c r="C1963" s="181">
        <v>12</v>
      </c>
      <c r="D1963" s="136" t="s">
        <v>792</v>
      </c>
      <c r="E1963" s="426">
        <v>63</v>
      </c>
      <c r="F1963" s="426">
        <v>137</v>
      </c>
      <c r="G1963" s="157">
        <v>63</v>
      </c>
      <c r="H1963" s="157">
        <v>151</v>
      </c>
    </row>
    <row r="1964" spans="1:8" ht="15.75" customHeight="1">
      <c r="A1964" s="176" t="s">
        <v>796</v>
      </c>
      <c r="B1964" s="178" t="s">
        <v>500</v>
      </c>
      <c r="C1964" s="181">
        <v>12</v>
      </c>
      <c r="D1964" s="136" t="s">
        <v>792</v>
      </c>
      <c r="E1964" s="426">
        <v>48</v>
      </c>
      <c r="F1964" s="426">
        <v>101</v>
      </c>
      <c r="G1964" s="157">
        <v>49</v>
      </c>
      <c r="H1964" s="157">
        <v>114</v>
      </c>
    </row>
    <row r="1965" spans="1:8" ht="15.75" customHeight="1">
      <c r="A1965" s="176" t="s">
        <v>796</v>
      </c>
      <c r="B1965" s="178" t="s">
        <v>501</v>
      </c>
      <c r="C1965" s="181">
        <v>12</v>
      </c>
      <c r="D1965" s="136" t="s">
        <v>792</v>
      </c>
      <c r="E1965" s="426">
        <v>56</v>
      </c>
      <c r="F1965" s="426">
        <v>130</v>
      </c>
      <c r="G1965" s="157">
        <v>59</v>
      </c>
      <c r="H1965" s="157">
        <v>141</v>
      </c>
    </row>
    <row r="1966" spans="1:8" ht="15.75" customHeight="1">
      <c r="A1966" s="176" t="s">
        <v>796</v>
      </c>
      <c r="B1966" s="178" t="s">
        <v>514</v>
      </c>
      <c r="C1966" s="181">
        <v>12</v>
      </c>
      <c r="D1966" s="136" t="s">
        <v>792</v>
      </c>
      <c r="E1966" s="426">
        <v>71</v>
      </c>
      <c r="F1966" s="426">
        <v>131</v>
      </c>
      <c r="G1966" s="157">
        <v>79</v>
      </c>
      <c r="H1966" s="157">
        <v>157</v>
      </c>
    </row>
    <row r="1967" spans="1:8" ht="15.75" customHeight="1">
      <c r="A1967" s="176" t="s">
        <v>796</v>
      </c>
      <c r="B1967" s="178" t="s">
        <v>516</v>
      </c>
      <c r="C1967" s="181">
        <v>12</v>
      </c>
      <c r="D1967" s="136" t="s">
        <v>792</v>
      </c>
      <c r="E1967" s="426">
        <v>65</v>
      </c>
      <c r="F1967" s="426">
        <v>149</v>
      </c>
      <c r="G1967" s="157">
        <v>67</v>
      </c>
      <c r="H1967" s="157">
        <v>170</v>
      </c>
    </row>
    <row r="1968" spans="1:8" ht="15.75" customHeight="1">
      <c r="A1968" s="176" t="s">
        <v>796</v>
      </c>
      <c r="B1968" s="178" t="s">
        <v>517</v>
      </c>
      <c r="C1968" s="181">
        <v>12</v>
      </c>
      <c r="D1968" s="136" t="s">
        <v>792</v>
      </c>
      <c r="E1968" s="426">
        <v>43</v>
      </c>
      <c r="F1968" s="426">
        <v>96</v>
      </c>
      <c r="G1968" s="157">
        <v>52</v>
      </c>
      <c r="H1968" s="157">
        <v>120</v>
      </c>
    </row>
    <row r="1969" spans="1:8" ht="15.75" customHeight="1">
      <c r="A1969" s="176" t="s">
        <v>796</v>
      </c>
      <c r="B1969" s="178" t="s">
        <v>518</v>
      </c>
      <c r="C1969" s="181">
        <v>12</v>
      </c>
      <c r="D1969" s="136" t="s">
        <v>792</v>
      </c>
      <c r="E1969" s="426">
        <v>44</v>
      </c>
      <c r="F1969" s="426">
        <v>97</v>
      </c>
      <c r="G1969" s="159">
        <v>45</v>
      </c>
      <c r="H1969" s="159">
        <v>117</v>
      </c>
    </row>
    <row r="1970" spans="1:8" ht="15.75" customHeight="1">
      <c r="A1970" s="176" t="s">
        <v>796</v>
      </c>
      <c r="B1970" s="178" t="s">
        <v>535</v>
      </c>
      <c r="C1970" s="181">
        <v>12</v>
      </c>
      <c r="D1970" s="136" t="s">
        <v>792</v>
      </c>
      <c r="E1970" s="426">
        <v>42</v>
      </c>
      <c r="F1970" s="426">
        <v>100</v>
      </c>
      <c r="G1970" s="157">
        <v>43</v>
      </c>
      <c r="H1970" s="157">
        <v>93</v>
      </c>
    </row>
    <row r="1971" spans="1:8" ht="15.75" customHeight="1">
      <c r="A1971" s="176" t="s">
        <v>796</v>
      </c>
      <c r="B1971" s="178" t="s">
        <v>543</v>
      </c>
      <c r="C1971" s="181">
        <v>12</v>
      </c>
      <c r="D1971" s="136" t="s">
        <v>792</v>
      </c>
      <c r="E1971" s="426">
        <v>111</v>
      </c>
      <c r="F1971" s="426">
        <v>234</v>
      </c>
      <c r="G1971" s="157">
        <v>113</v>
      </c>
      <c r="H1971" s="157">
        <v>243</v>
      </c>
    </row>
    <row r="1972" spans="1:8" ht="15.75" customHeight="1">
      <c r="A1972" s="176" t="s">
        <v>796</v>
      </c>
      <c r="B1972" s="178" t="s">
        <v>545</v>
      </c>
      <c r="C1972" s="181">
        <v>12</v>
      </c>
      <c r="D1972" s="136" t="s">
        <v>792</v>
      </c>
      <c r="E1972" s="426">
        <v>90</v>
      </c>
      <c r="F1972" s="426">
        <v>172</v>
      </c>
      <c r="G1972" s="157">
        <v>87</v>
      </c>
      <c r="H1972" s="157">
        <v>164</v>
      </c>
    </row>
    <row r="1973" spans="1:8" ht="15.75" customHeight="1">
      <c r="A1973" s="176" t="s">
        <v>796</v>
      </c>
      <c r="B1973" s="178" t="s">
        <v>546</v>
      </c>
      <c r="C1973" s="181">
        <v>12</v>
      </c>
      <c r="D1973" s="136" t="s">
        <v>792</v>
      </c>
      <c r="E1973" s="426">
        <v>30</v>
      </c>
      <c r="F1973" s="426">
        <v>75</v>
      </c>
      <c r="G1973" s="157">
        <v>34</v>
      </c>
      <c r="H1973" s="157">
        <v>87</v>
      </c>
    </row>
    <row r="1974" spans="1:8" ht="15.75" customHeight="1">
      <c r="A1974" s="176" t="s">
        <v>796</v>
      </c>
      <c r="B1974" s="178" t="s">
        <v>547</v>
      </c>
      <c r="C1974" s="181">
        <v>12</v>
      </c>
      <c r="D1974" s="136" t="s">
        <v>792</v>
      </c>
      <c r="E1974" s="426">
        <v>34</v>
      </c>
      <c r="F1974" s="426">
        <v>70</v>
      </c>
      <c r="G1974" s="157">
        <v>30</v>
      </c>
      <c r="H1974" s="157">
        <v>75</v>
      </c>
    </row>
    <row r="1975" spans="1:8" ht="15.75" customHeight="1">
      <c r="A1975" s="176" t="s">
        <v>796</v>
      </c>
      <c r="B1975" s="178" t="s">
        <v>548</v>
      </c>
      <c r="C1975" s="181">
        <v>12</v>
      </c>
      <c r="D1975" s="136" t="s">
        <v>792</v>
      </c>
      <c r="E1975" s="426">
        <v>19</v>
      </c>
      <c r="F1975" s="426">
        <v>47</v>
      </c>
      <c r="G1975" s="157">
        <v>20</v>
      </c>
      <c r="H1975" s="157">
        <v>52</v>
      </c>
    </row>
    <row r="1976" spans="1:8" ht="15.75" customHeight="1">
      <c r="A1976" s="176" t="s">
        <v>796</v>
      </c>
      <c r="B1976" s="178" t="s">
        <v>549</v>
      </c>
      <c r="C1976" s="181">
        <v>12</v>
      </c>
      <c r="D1976" s="136" t="s">
        <v>792</v>
      </c>
      <c r="E1976" s="426">
        <v>48</v>
      </c>
      <c r="F1976" s="426">
        <v>99</v>
      </c>
      <c r="G1976" s="157">
        <v>50</v>
      </c>
      <c r="H1976" s="157">
        <v>116</v>
      </c>
    </row>
    <row r="1977" spans="1:8" ht="15.75" customHeight="1">
      <c r="A1977" s="176" t="s">
        <v>796</v>
      </c>
      <c r="B1977" s="178" t="s">
        <v>553</v>
      </c>
      <c r="C1977" s="181">
        <v>12</v>
      </c>
      <c r="D1977" s="136" t="s">
        <v>792</v>
      </c>
      <c r="E1977" s="426">
        <v>48</v>
      </c>
      <c r="F1977" s="426">
        <v>123</v>
      </c>
      <c r="G1977" s="157">
        <v>46</v>
      </c>
      <c r="H1977" s="157">
        <v>115</v>
      </c>
    </row>
    <row r="1978" spans="1:8" ht="15.75" customHeight="1">
      <c r="A1978" s="176" t="s">
        <v>796</v>
      </c>
      <c r="B1978" s="178" t="s">
        <v>555</v>
      </c>
      <c r="C1978" s="181">
        <v>12</v>
      </c>
      <c r="D1978" s="136" t="s">
        <v>792</v>
      </c>
      <c r="E1978" s="426">
        <v>48</v>
      </c>
      <c r="F1978" s="426">
        <v>111</v>
      </c>
      <c r="G1978" s="157">
        <v>42</v>
      </c>
      <c r="H1978" s="157">
        <v>107</v>
      </c>
    </row>
    <row r="1979" spans="1:8" ht="15.75" customHeight="1">
      <c r="A1979" s="176" t="s">
        <v>796</v>
      </c>
      <c r="B1979" s="178" t="s">
        <v>556</v>
      </c>
      <c r="C1979" s="181">
        <v>12</v>
      </c>
      <c r="D1979" s="136" t="s">
        <v>792</v>
      </c>
      <c r="E1979" s="426">
        <v>38</v>
      </c>
      <c r="F1979" s="426">
        <v>94</v>
      </c>
      <c r="G1979" s="157">
        <v>40</v>
      </c>
      <c r="H1979" s="157">
        <v>97</v>
      </c>
    </row>
    <row r="1980" spans="1:8" ht="15.75" customHeight="1">
      <c r="A1980" s="176" t="s">
        <v>796</v>
      </c>
      <c r="B1980" s="178" t="s">
        <v>557</v>
      </c>
      <c r="C1980" s="181">
        <v>12</v>
      </c>
      <c r="D1980" s="136" t="s">
        <v>792</v>
      </c>
      <c r="E1980" s="426">
        <v>57</v>
      </c>
      <c r="F1980" s="426">
        <v>147</v>
      </c>
      <c r="G1980" s="157">
        <v>58</v>
      </c>
      <c r="H1980" s="157">
        <v>163</v>
      </c>
    </row>
    <row r="1981" spans="1:8" ht="15.75" customHeight="1">
      <c r="A1981" s="176" t="s">
        <v>796</v>
      </c>
      <c r="B1981" s="178" t="s">
        <v>558</v>
      </c>
      <c r="C1981" s="181">
        <v>12</v>
      </c>
      <c r="D1981" s="136" t="s">
        <v>792</v>
      </c>
      <c r="E1981" s="426">
        <v>45</v>
      </c>
      <c r="F1981" s="426">
        <v>115</v>
      </c>
      <c r="G1981" s="157">
        <v>43</v>
      </c>
      <c r="H1981" s="157">
        <v>126</v>
      </c>
    </row>
    <row r="1982" spans="1:8" ht="15.75" customHeight="1">
      <c r="A1982" s="176" t="s">
        <v>797</v>
      </c>
      <c r="B1982" s="178" t="s">
        <v>496</v>
      </c>
      <c r="C1982" s="181">
        <v>12</v>
      </c>
      <c r="D1982" s="136" t="s">
        <v>792</v>
      </c>
      <c r="E1982" s="426">
        <v>42</v>
      </c>
      <c r="F1982" s="426">
        <v>97</v>
      </c>
      <c r="G1982" s="157">
        <v>10</v>
      </c>
      <c r="H1982" s="157">
        <v>27</v>
      </c>
    </row>
    <row r="1983" spans="1:8" ht="15.75" customHeight="1">
      <c r="A1983" s="176" t="s">
        <v>797</v>
      </c>
      <c r="B1983" s="178" t="s">
        <v>498</v>
      </c>
      <c r="C1983" s="181">
        <v>12</v>
      </c>
      <c r="D1983" s="136" t="s">
        <v>792</v>
      </c>
      <c r="E1983" s="426">
        <v>61</v>
      </c>
      <c r="F1983" s="426">
        <v>121</v>
      </c>
      <c r="G1983" s="157">
        <v>53</v>
      </c>
      <c r="H1983" s="157">
        <v>106</v>
      </c>
    </row>
    <row r="1984" spans="1:8" ht="15.75" customHeight="1">
      <c r="A1984" s="176" t="s">
        <v>797</v>
      </c>
      <c r="B1984" s="178" t="s">
        <v>499</v>
      </c>
      <c r="C1984" s="181">
        <v>12</v>
      </c>
      <c r="D1984" s="136" t="s">
        <v>792</v>
      </c>
      <c r="E1984" s="426">
        <v>41</v>
      </c>
      <c r="F1984" s="426">
        <v>89</v>
      </c>
      <c r="G1984" s="157">
        <v>41</v>
      </c>
      <c r="H1984" s="157">
        <v>93</v>
      </c>
    </row>
    <row r="1985" spans="1:8" ht="15.75" customHeight="1">
      <c r="A1985" s="176" t="s">
        <v>797</v>
      </c>
      <c r="B1985" s="178" t="s">
        <v>500</v>
      </c>
      <c r="C1985" s="181">
        <v>12</v>
      </c>
      <c r="D1985" s="136" t="s">
        <v>792</v>
      </c>
      <c r="E1985" s="426">
        <v>33</v>
      </c>
      <c r="F1985" s="426">
        <v>74</v>
      </c>
      <c r="G1985" s="157">
        <v>29</v>
      </c>
      <c r="H1985" s="157">
        <v>67</v>
      </c>
    </row>
    <row r="1986" spans="1:8" ht="15.75" customHeight="1">
      <c r="A1986" s="176" t="s">
        <v>797</v>
      </c>
      <c r="B1986" s="178" t="s">
        <v>501</v>
      </c>
      <c r="C1986" s="181">
        <v>12</v>
      </c>
      <c r="D1986" s="136" t="s">
        <v>792</v>
      </c>
      <c r="E1986" s="426">
        <v>36</v>
      </c>
      <c r="F1986" s="426">
        <v>85</v>
      </c>
      <c r="G1986" s="157">
        <v>39</v>
      </c>
      <c r="H1986" s="157">
        <v>88</v>
      </c>
    </row>
    <row r="1987" spans="1:8" ht="15.75" customHeight="1">
      <c r="A1987" s="176" t="s">
        <v>797</v>
      </c>
      <c r="B1987" s="178" t="s">
        <v>514</v>
      </c>
      <c r="C1987" s="181">
        <v>12</v>
      </c>
      <c r="D1987" s="136" t="s">
        <v>792</v>
      </c>
      <c r="E1987" s="426">
        <v>43</v>
      </c>
      <c r="F1987" s="426">
        <v>97</v>
      </c>
      <c r="G1987" s="157">
        <v>43</v>
      </c>
      <c r="H1987" s="157">
        <v>95</v>
      </c>
    </row>
    <row r="1988" spans="1:8" ht="15.75" customHeight="1">
      <c r="A1988" s="176" t="s">
        <v>797</v>
      </c>
      <c r="B1988" s="178" t="s">
        <v>516</v>
      </c>
      <c r="C1988" s="181">
        <v>12</v>
      </c>
      <c r="D1988" s="136" t="s">
        <v>792</v>
      </c>
      <c r="E1988" s="426">
        <v>33</v>
      </c>
      <c r="F1988" s="426">
        <v>69</v>
      </c>
      <c r="G1988" s="157">
        <v>41</v>
      </c>
      <c r="H1988" s="157">
        <v>83</v>
      </c>
    </row>
    <row r="1989" spans="1:8" ht="15.75" customHeight="1">
      <c r="A1989" s="189" t="s">
        <v>797</v>
      </c>
      <c r="B1989" s="178" t="s">
        <v>517</v>
      </c>
      <c r="C1989" s="190">
        <v>12</v>
      </c>
      <c r="D1989" s="191" t="s">
        <v>792</v>
      </c>
      <c r="E1989" s="431">
        <v>30</v>
      </c>
      <c r="F1989" s="431">
        <v>64</v>
      </c>
      <c r="G1989" s="159">
        <v>31</v>
      </c>
      <c r="H1989" s="159">
        <v>73</v>
      </c>
    </row>
    <row r="1990" spans="1:8" ht="15.75" customHeight="1" thickBot="1">
      <c r="A1990" s="177" t="s">
        <v>797</v>
      </c>
      <c r="B1990" s="179" t="s">
        <v>518</v>
      </c>
      <c r="C1990" s="182">
        <v>12</v>
      </c>
      <c r="D1990" s="172" t="s">
        <v>792</v>
      </c>
      <c r="E1990" s="428">
        <v>21</v>
      </c>
      <c r="F1990" s="428">
        <v>48</v>
      </c>
      <c r="G1990" s="170">
        <v>20</v>
      </c>
      <c r="H1990" s="170">
        <v>52</v>
      </c>
    </row>
    <row r="1991" spans="1:8" ht="15.75" customHeight="1">
      <c r="A1991" s="176" t="s">
        <v>797</v>
      </c>
      <c r="B1991" s="178" t="s">
        <v>535</v>
      </c>
      <c r="C1991" s="181">
        <v>12</v>
      </c>
      <c r="D1991" s="136" t="s">
        <v>792</v>
      </c>
      <c r="E1991" s="426">
        <v>30</v>
      </c>
      <c r="F1991" s="426">
        <v>64</v>
      </c>
      <c r="G1991" s="157">
        <v>30</v>
      </c>
      <c r="H1991" s="157">
        <v>63</v>
      </c>
    </row>
    <row r="1992" spans="1:8" ht="15.75" customHeight="1">
      <c r="A1992" s="176" t="s">
        <v>797</v>
      </c>
      <c r="B1992" s="178" t="s">
        <v>543</v>
      </c>
      <c r="C1992" s="181">
        <v>12</v>
      </c>
      <c r="D1992" s="136" t="s">
        <v>792</v>
      </c>
      <c r="E1992" s="426">
        <v>30</v>
      </c>
      <c r="F1992" s="426">
        <v>69</v>
      </c>
      <c r="G1992" s="159">
        <v>29</v>
      </c>
      <c r="H1992" s="159">
        <v>67</v>
      </c>
    </row>
    <row r="1993" spans="1:8" ht="15.75" customHeight="1">
      <c r="A1993" s="176" t="s">
        <v>797</v>
      </c>
      <c r="B1993" s="178" t="s">
        <v>545</v>
      </c>
      <c r="C1993" s="181">
        <v>12</v>
      </c>
      <c r="D1993" s="136" t="s">
        <v>792</v>
      </c>
      <c r="E1993" s="426">
        <v>4</v>
      </c>
      <c r="F1993" s="426">
        <v>13</v>
      </c>
      <c r="G1993" s="157">
        <v>6</v>
      </c>
      <c r="H1993" s="157">
        <v>18</v>
      </c>
    </row>
    <row r="1994" spans="1:8" ht="15.75" customHeight="1">
      <c r="A1994" s="176" t="s">
        <v>797</v>
      </c>
      <c r="B1994" s="178" t="s">
        <v>546</v>
      </c>
      <c r="C1994" s="181">
        <v>12</v>
      </c>
      <c r="D1994" s="136" t="s">
        <v>792</v>
      </c>
      <c r="E1994" s="426">
        <v>53</v>
      </c>
      <c r="F1994" s="426">
        <v>92</v>
      </c>
      <c r="G1994" s="157">
        <v>51</v>
      </c>
      <c r="H1994" s="157">
        <v>102</v>
      </c>
    </row>
    <row r="1995" spans="1:8" ht="15.75" customHeight="1">
      <c r="A1995" s="176" t="s">
        <v>797</v>
      </c>
      <c r="B1995" s="178" t="s">
        <v>547</v>
      </c>
      <c r="C1995" s="181">
        <v>12</v>
      </c>
      <c r="D1995" s="136" t="s">
        <v>792</v>
      </c>
      <c r="E1995" s="426">
        <v>44</v>
      </c>
      <c r="F1995" s="426">
        <v>104</v>
      </c>
      <c r="G1995" s="157">
        <v>44</v>
      </c>
      <c r="H1995" s="157">
        <v>105</v>
      </c>
    </row>
    <row r="1996" spans="1:8" ht="15.75" customHeight="1">
      <c r="A1996" s="176" t="s">
        <v>797</v>
      </c>
      <c r="B1996" s="178" t="s">
        <v>548</v>
      </c>
      <c r="C1996" s="181">
        <v>12</v>
      </c>
      <c r="D1996" s="136" t="s">
        <v>792</v>
      </c>
      <c r="E1996" s="426">
        <v>49</v>
      </c>
      <c r="F1996" s="426">
        <v>126</v>
      </c>
      <c r="G1996" s="157">
        <v>53</v>
      </c>
      <c r="H1996" s="157">
        <v>131</v>
      </c>
    </row>
    <row r="1997" spans="1:8" ht="15.75" customHeight="1">
      <c r="A1997" s="176" t="s">
        <v>797</v>
      </c>
      <c r="B1997" s="178" t="s">
        <v>549</v>
      </c>
      <c r="C1997" s="181">
        <v>12</v>
      </c>
      <c r="D1997" s="136" t="s">
        <v>792</v>
      </c>
      <c r="E1997" s="426">
        <v>73</v>
      </c>
      <c r="F1997" s="426">
        <v>159</v>
      </c>
      <c r="G1997" s="157">
        <v>76</v>
      </c>
      <c r="H1997" s="157">
        <v>175</v>
      </c>
    </row>
    <row r="1998" spans="1:8" ht="15.75" customHeight="1">
      <c r="A1998" s="176" t="s">
        <v>797</v>
      </c>
      <c r="B1998" s="178" t="s">
        <v>553</v>
      </c>
      <c r="C1998" s="181">
        <v>12</v>
      </c>
      <c r="D1998" s="136" t="s">
        <v>792</v>
      </c>
      <c r="E1998" s="426">
        <v>69</v>
      </c>
      <c r="F1998" s="426">
        <v>157</v>
      </c>
      <c r="G1998" s="157">
        <v>72</v>
      </c>
      <c r="H1998" s="157">
        <v>175</v>
      </c>
    </row>
    <row r="1999" spans="1:8" ht="15.75" customHeight="1">
      <c r="A1999" s="176" t="s">
        <v>797</v>
      </c>
      <c r="B1999" s="178" t="s">
        <v>555</v>
      </c>
      <c r="C1999" s="181">
        <v>12</v>
      </c>
      <c r="D1999" s="136" t="s">
        <v>792</v>
      </c>
      <c r="E1999" s="426">
        <v>63</v>
      </c>
      <c r="F1999" s="426">
        <v>166</v>
      </c>
      <c r="G1999" s="157">
        <v>61</v>
      </c>
      <c r="H1999" s="157">
        <v>154</v>
      </c>
    </row>
    <row r="2000" spans="1:8" ht="15.75" customHeight="1">
      <c r="A2000" s="176" t="s">
        <v>797</v>
      </c>
      <c r="B2000" s="178" t="s">
        <v>556</v>
      </c>
      <c r="C2000" s="181">
        <v>12</v>
      </c>
      <c r="D2000" s="136" t="s">
        <v>792</v>
      </c>
      <c r="E2000" s="426">
        <v>57</v>
      </c>
      <c r="F2000" s="426">
        <v>153</v>
      </c>
      <c r="G2000" s="157">
        <v>57</v>
      </c>
      <c r="H2000" s="157">
        <v>148</v>
      </c>
    </row>
    <row r="2001" spans="1:8" ht="15.75" customHeight="1">
      <c r="A2001" s="176" t="s">
        <v>798</v>
      </c>
      <c r="B2001" s="178" t="s">
        <v>496</v>
      </c>
      <c r="C2001" s="181">
        <v>12</v>
      </c>
      <c r="D2001" s="136" t="s">
        <v>792</v>
      </c>
      <c r="E2001" s="426">
        <v>11</v>
      </c>
      <c r="F2001" s="426">
        <v>26</v>
      </c>
      <c r="G2001" s="157">
        <v>11</v>
      </c>
      <c r="H2001" s="157">
        <v>25</v>
      </c>
    </row>
    <row r="2002" spans="1:8" ht="15.75" customHeight="1">
      <c r="A2002" s="176" t="s">
        <v>798</v>
      </c>
      <c r="B2002" s="178" t="s">
        <v>498</v>
      </c>
      <c r="C2002" s="181">
        <v>12</v>
      </c>
      <c r="D2002" s="136" t="s">
        <v>792</v>
      </c>
      <c r="E2002" s="426">
        <v>47</v>
      </c>
      <c r="F2002" s="426">
        <v>88</v>
      </c>
      <c r="G2002" s="157">
        <v>30</v>
      </c>
      <c r="H2002" s="157">
        <v>71</v>
      </c>
    </row>
    <row r="2003" spans="1:8" ht="15.75" customHeight="1">
      <c r="A2003" s="176" t="s">
        <v>798</v>
      </c>
      <c r="B2003" s="178" t="s">
        <v>499</v>
      </c>
      <c r="C2003" s="181">
        <v>12</v>
      </c>
      <c r="D2003" s="136" t="s">
        <v>792</v>
      </c>
      <c r="E2003" s="426">
        <v>36</v>
      </c>
      <c r="F2003" s="426">
        <v>80</v>
      </c>
      <c r="G2003" s="157">
        <v>38</v>
      </c>
      <c r="H2003" s="157">
        <v>90</v>
      </c>
    </row>
    <row r="2004" spans="1:8" ht="15.75" customHeight="1">
      <c r="A2004" s="176" t="s">
        <v>798</v>
      </c>
      <c r="B2004" s="178" t="s">
        <v>500</v>
      </c>
      <c r="C2004" s="181">
        <v>12</v>
      </c>
      <c r="D2004" s="136" t="s">
        <v>792</v>
      </c>
      <c r="E2004" s="426">
        <v>31</v>
      </c>
      <c r="F2004" s="426">
        <v>80</v>
      </c>
      <c r="G2004" s="157">
        <v>36</v>
      </c>
      <c r="H2004" s="157">
        <v>92</v>
      </c>
    </row>
    <row r="2005" spans="1:8" ht="15.75" customHeight="1">
      <c r="A2005" s="176" t="s">
        <v>798</v>
      </c>
      <c r="B2005" s="178" t="s">
        <v>501</v>
      </c>
      <c r="C2005" s="181">
        <v>12</v>
      </c>
      <c r="D2005" s="136" t="s">
        <v>792</v>
      </c>
      <c r="E2005" s="426">
        <v>32</v>
      </c>
      <c r="F2005" s="426">
        <v>73</v>
      </c>
      <c r="G2005" s="157">
        <v>32</v>
      </c>
      <c r="H2005" s="157">
        <v>79</v>
      </c>
    </row>
    <row r="2006" spans="1:8" ht="15.75" customHeight="1">
      <c r="A2006" s="176" t="s">
        <v>798</v>
      </c>
      <c r="B2006" s="178" t="s">
        <v>514</v>
      </c>
      <c r="C2006" s="181">
        <v>12</v>
      </c>
      <c r="D2006" s="136" t="s">
        <v>792</v>
      </c>
      <c r="E2006" s="426">
        <v>30</v>
      </c>
      <c r="F2006" s="426">
        <v>65</v>
      </c>
      <c r="G2006" s="157">
        <v>25</v>
      </c>
      <c r="H2006" s="157">
        <v>58</v>
      </c>
    </row>
    <row r="2007" spans="1:8" ht="15.75" customHeight="1">
      <c r="A2007" s="176" t="s">
        <v>798</v>
      </c>
      <c r="B2007" s="178" t="s">
        <v>516</v>
      </c>
      <c r="C2007" s="181">
        <v>12</v>
      </c>
      <c r="D2007" s="136" t="s">
        <v>792</v>
      </c>
      <c r="E2007" s="426">
        <v>34</v>
      </c>
      <c r="F2007" s="426">
        <v>95</v>
      </c>
      <c r="G2007" s="157">
        <v>31</v>
      </c>
      <c r="H2007" s="157">
        <v>84</v>
      </c>
    </row>
    <row r="2008" spans="1:8" ht="15.75" customHeight="1">
      <c r="A2008" s="176" t="s">
        <v>798</v>
      </c>
      <c r="B2008" s="178" t="s">
        <v>517</v>
      </c>
      <c r="C2008" s="181">
        <v>12</v>
      </c>
      <c r="D2008" s="136" t="s">
        <v>792</v>
      </c>
      <c r="E2008" s="426">
        <v>33</v>
      </c>
      <c r="F2008" s="426">
        <v>77</v>
      </c>
      <c r="G2008" s="157">
        <v>25</v>
      </c>
      <c r="H2008" s="157">
        <v>68</v>
      </c>
    </row>
    <row r="2009" spans="1:8" ht="15.75" customHeight="1">
      <c r="A2009" s="176" t="s">
        <v>798</v>
      </c>
      <c r="B2009" s="178" t="s">
        <v>518</v>
      </c>
      <c r="C2009" s="181">
        <v>12</v>
      </c>
      <c r="D2009" s="136" t="s">
        <v>792</v>
      </c>
      <c r="E2009" s="426">
        <v>30</v>
      </c>
      <c r="F2009" s="426">
        <v>61</v>
      </c>
      <c r="G2009" s="157">
        <v>29</v>
      </c>
      <c r="H2009" s="157">
        <v>66</v>
      </c>
    </row>
    <row r="2010" spans="1:8" ht="15.75" customHeight="1">
      <c r="A2010" s="176" t="s">
        <v>798</v>
      </c>
      <c r="B2010" s="178" t="s">
        <v>535</v>
      </c>
      <c r="C2010" s="181">
        <v>12</v>
      </c>
      <c r="D2010" s="136" t="s">
        <v>792</v>
      </c>
      <c r="E2010" s="426">
        <v>36</v>
      </c>
      <c r="F2010" s="426">
        <v>52</v>
      </c>
      <c r="G2010" s="157">
        <v>34</v>
      </c>
      <c r="H2010" s="157">
        <v>58</v>
      </c>
    </row>
    <row r="2011" spans="1:8" ht="15.75" customHeight="1">
      <c r="A2011" s="176" t="s">
        <v>798</v>
      </c>
      <c r="B2011" s="178" t="s">
        <v>543</v>
      </c>
      <c r="C2011" s="181">
        <v>12</v>
      </c>
      <c r="D2011" s="136" t="s">
        <v>792</v>
      </c>
      <c r="E2011" s="426">
        <v>32</v>
      </c>
      <c r="F2011" s="426">
        <v>68</v>
      </c>
      <c r="G2011" s="157">
        <v>32</v>
      </c>
      <c r="H2011" s="157">
        <v>64</v>
      </c>
    </row>
    <row r="2012" spans="1:8" ht="15.75" customHeight="1">
      <c r="A2012" s="176" t="s">
        <v>798</v>
      </c>
      <c r="B2012" s="178" t="s">
        <v>545</v>
      </c>
      <c r="C2012" s="181">
        <v>12</v>
      </c>
      <c r="D2012" s="136" t="s">
        <v>792</v>
      </c>
      <c r="E2012" s="426">
        <v>33</v>
      </c>
      <c r="F2012" s="426">
        <v>72</v>
      </c>
      <c r="G2012" s="157">
        <v>25</v>
      </c>
      <c r="H2012" s="157">
        <v>62</v>
      </c>
    </row>
    <row r="2013" spans="1:8" ht="15.75" customHeight="1">
      <c r="A2013" s="176" t="s">
        <v>798</v>
      </c>
      <c r="B2013" s="178" t="s">
        <v>546</v>
      </c>
      <c r="C2013" s="181">
        <v>12</v>
      </c>
      <c r="D2013" s="136" t="s">
        <v>792</v>
      </c>
      <c r="E2013" s="426">
        <v>37</v>
      </c>
      <c r="F2013" s="426">
        <v>81</v>
      </c>
      <c r="G2013" s="157">
        <v>29</v>
      </c>
      <c r="H2013" s="157">
        <v>71</v>
      </c>
    </row>
    <row r="2014" spans="1:8" ht="15.75" customHeight="1">
      <c r="A2014" s="176" t="s">
        <v>798</v>
      </c>
      <c r="B2014" s="178" t="s">
        <v>547</v>
      </c>
      <c r="C2014" s="181">
        <v>12</v>
      </c>
      <c r="D2014" s="136" t="s">
        <v>792</v>
      </c>
      <c r="E2014" s="426">
        <v>28</v>
      </c>
      <c r="F2014" s="426">
        <v>77</v>
      </c>
      <c r="G2014" s="157">
        <v>31</v>
      </c>
      <c r="H2014" s="157">
        <v>69</v>
      </c>
    </row>
    <row r="2015" spans="1:8" ht="15.75" customHeight="1">
      <c r="A2015" s="176" t="s">
        <v>798</v>
      </c>
      <c r="B2015" s="178" t="s">
        <v>548</v>
      </c>
      <c r="C2015" s="181">
        <v>12</v>
      </c>
      <c r="D2015" s="136" t="s">
        <v>792</v>
      </c>
      <c r="E2015" s="426">
        <v>30</v>
      </c>
      <c r="F2015" s="426">
        <v>71</v>
      </c>
      <c r="G2015" s="157">
        <v>27</v>
      </c>
      <c r="H2015" s="157">
        <v>63</v>
      </c>
    </row>
    <row r="2016" spans="1:8" ht="15.75" customHeight="1">
      <c r="A2016" s="176" t="s">
        <v>798</v>
      </c>
      <c r="B2016" s="178" t="s">
        <v>549</v>
      </c>
      <c r="C2016" s="181">
        <v>12</v>
      </c>
      <c r="D2016" s="136" t="s">
        <v>792</v>
      </c>
      <c r="E2016" s="426">
        <v>53</v>
      </c>
      <c r="F2016" s="426">
        <v>110</v>
      </c>
      <c r="G2016" s="157">
        <v>52</v>
      </c>
      <c r="H2016" s="157">
        <v>123</v>
      </c>
    </row>
    <row r="2017" spans="1:8" ht="15.75" customHeight="1">
      <c r="A2017" s="176" t="s">
        <v>798</v>
      </c>
      <c r="B2017" s="178" t="s">
        <v>553</v>
      </c>
      <c r="C2017" s="181">
        <v>12</v>
      </c>
      <c r="D2017" s="136" t="s">
        <v>792</v>
      </c>
      <c r="E2017" s="426">
        <v>48</v>
      </c>
      <c r="F2017" s="426">
        <v>111</v>
      </c>
      <c r="G2017" s="157">
        <v>47</v>
      </c>
      <c r="H2017" s="157">
        <v>117</v>
      </c>
    </row>
    <row r="2018" spans="1:8" ht="15.75" customHeight="1">
      <c r="A2018" s="176" t="s">
        <v>798</v>
      </c>
      <c r="B2018" s="178" t="s">
        <v>555</v>
      </c>
      <c r="C2018" s="181">
        <v>12</v>
      </c>
      <c r="D2018" s="136" t="s">
        <v>792</v>
      </c>
      <c r="E2018" s="426">
        <v>20</v>
      </c>
      <c r="F2018" s="426">
        <v>46</v>
      </c>
      <c r="G2018" s="157">
        <v>21</v>
      </c>
      <c r="H2018" s="157">
        <v>48</v>
      </c>
    </row>
    <row r="2019" spans="1:8" ht="15.75" customHeight="1">
      <c r="A2019" s="176" t="s">
        <v>799</v>
      </c>
      <c r="B2019" s="178" t="s">
        <v>496</v>
      </c>
      <c r="C2019" s="181">
        <v>12</v>
      </c>
      <c r="D2019" s="136" t="s">
        <v>792</v>
      </c>
      <c r="E2019" s="426">
        <v>41</v>
      </c>
      <c r="F2019" s="426">
        <v>90</v>
      </c>
      <c r="G2019" s="159">
        <v>47</v>
      </c>
      <c r="H2019" s="159">
        <v>113</v>
      </c>
    </row>
    <row r="2020" spans="1:8" ht="15.75" customHeight="1">
      <c r="A2020" s="176" t="s">
        <v>799</v>
      </c>
      <c r="B2020" s="178" t="s">
        <v>498</v>
      </c>
      <c r="C2020" s="181">
        <v>12</v>
      </c>
      <c r="D2020" s="136" t="s">
        <v>792</v>
      </c>
      <c r="E2020" s="426">
        <v>32</v>
      </c>
      <c r="F2020" s="426">
        <v>77</v>
      </c>
      <c r="G2020" s="159">
        <v>32</v>
      </c>
      <c r="H2020" s="159">
        <v>79</v>
      </c>
    </row>
    <row r="2021" spans="1:8" ht="15.75" customHeight="1">
      <c r="A2021" s="176" t="s">
        <v>799</v>
      </c>
      <c r="B2021" s="178" t="s">
        <v>499</v>
      </c>
      <c r="C2021" s="181">
        <v>12</v>
      </c>
      <c r="D2021" s="136" t="s">
        <v>792</v>
      </c>
      <c r="E2021" s="426">
        <v>38</v>
      </c>
      <c r="F2021" s="426">
        <v>89</v>
      </c>
      <c r="G2021" s="157">
        <v>46</v>
      </c>
      <c r="H2021" s="157">
        <v>106</v>
      </c>
    </row>
    <row r="2022" spans="1:8" ht="15.75" customHeight="1">
      <c r="A2022" s="176" t="s">
        <v>799</v>
      </c>
      <c r="B2022" s="178" t="s">
        <v>500</v>
      </c>
      <c r="C2022" s="181">
        <v>12</v>
      </c>
      <c r="D2022" s="136" t="s">
        <v>792</v>
      </c>
      <c r="E2022" s="426">
        <v>34</v>
      </c>
      <c r="F2022" s="426">
        <v>91</v>
      </c>
      <c r="G2022" s="157">
        <v>37</v>
      </c>
      <c r="H2022" s="157">
        <v>94</v>
      </c>
    </row>
    <row r="2023" spans="1:8" ht="15.75" customHeight="1">
      <c r="A2023" s="176" t="s">
        <v>799</v>
      </c>
      <c r="B2023" s="178" t="s">
        <v>501</v>
      </c>
      <c r="C2023" s="181">
        <v>12</v>
      </c>
      <c r="D2023" s="136" t="s">
        <v>792</v>
      </c>
      <c r="E2023" s="426">
        <v>36</v>
      </c>
      <c r="F2023" s="426">
        <v>78</v>
      </c>
      <c r="G2023" s="157">
        <v>39</v>
      </c>
      <c r="H2023" s="157">
        <v>98</v>
      </c>
    </row>
    <row r="2024" spans="1:8" ht="15.75" customHeight="1">
      <c r="A2024" s="176" t="s">
        <v>799</v>
      </c>
      <c r="B2024" s="178" t="s">
        <v>514</v>
      </c>
      <c r="C2024" s="181">
        <v>12</v>
      </c>
      <c r="D2024" s="136" t="s">
        <v>792</v>
      </c>
      <c r="E2024" s="426">
        <v>24</v>
      </c>
      <c r="F2024" s="426">
        <v>70</v>
      </c>
      <c r="G2024" s="157">
        <v>27</v>
      </c>
      <c r="H2024" s="157">
        <v>76</v>
      </c>
    </row>
    <row r="2025" spans="1:8" ht="15.75" customHeight="1">
      <c r="A2025" s="176" t="s">
        <v>799</v>
      </c>
      <c r="B2025" s="178" t="s">
        <v>516</v>
      </c>
      <c r="C2025" s="181">
        <v>12</v>
      </c>
      <c r="D2025" s="136" t="s">
        <v>792</v>
      </c>
      <c r="E2025" s="426">
        <v>30</v>
      </c>
      <c r="F2025" s="426">
        <v>68</v>
      </c>
      <c r="G2025" s="157">
        <v>34</v>
      </c>
      <c r="H2025" s="157">
        <v>81</v>
      </c>
    </row>
    <row r="2026" spans="1:8" ht="15.75" customHeight="1">
      <c r="A2026" s="176" t="s">
        <v>799</v>
      </c>
      <c r="B2026" s="178" t="s">
        <v>517</v>
      </c>
      <c r="C2026" s="181">
        <v>12</v>
      </c>
      <c r="D2026" s="136" t="s">
        <v>792</v>
      </c>
      <c r="E2026" s="426">
        <v>39</v>
      </c>
      <c r="F2026" s="426">
        <v>80</v>
      </c>
      <c r="G2026" s="157">
        <v>40</v>
      </c>
      <c r="H2026" s="157">
        <v>86</v>
      </c>
    </row>
    <row r="2027" spans="1:8" ht="15.75" customHeight="1">
      <c r="A2027" s="176" t="s">
        <v>799</v>
      </c>
      <c r="B2027" s="178" t="s">
        <v>518</v>
      </c>
      <c r="C2027" s="181">
        <v>12</v>
      </c>
      <c r="D2027" s="136" t="s">
        <v>792</v>
      </c>
      <c r="E2027" s="426">
        <v>43</v>
      </c>
      <c r="F2027" s="426">
        <v>97</v>
      </c>
      <c r="G2027" s="157">
        <v>46</v>
      </c>
      <c r="H2027" s="157">
        <v>106</v>
      </c>
    </row>
    <row r="2028" spans="1:8" ht="15.75" customHeight="1">
      <c r="A2028" s="176" t="s">
        <v>799</v>
      </c>
      <c r="B2028" s="178" t="s">
        <v>535</v>
      </c>
      <c r="C2028" s="181">
        <v>12</v>
      </c>
      <c r="D2028" s="136" t="s">
        <v>792</v>
      </c>
      <c r="E2028" s="426">
        <v>86</v>
      </c>
      <c r="F2028" s="426">
        <v>159</v>
      </c>
      <c r="G2028" s="157">
        <v>70</v>
      </c>
      <c r="H2028" s="157">
        <v>138</v>
      </c>
    </row>
    <row r="2029" spans="1:8" ht="15.75" customHeight="1">
      <c r="A2029" s="176" t="s">
        <v>799</v>
      </c>
      <c r="B2029" s="178" t="s">
        <v>543</v>
      </c>
      <c r="C2029" s="181">
        <v>12</v>
      </c>
      <c r="D2029" s="136" t="s">
        <v>792</v>
      </c>
      <c r="E2029" s="426">
        <v>32</v>
      </c>
      <c r="F2029" s="426">
        <v>82</v>
      </c>
      <c r="G2029" s="157">
        <v>31</v>
      </c>
      <c r="H2029" s="157">
        <v>83</v>
      </c>
    </row>
    <row r="2030" spans="1:8" ht="15.75" customHeight="1">
      <c r="A2030" s="176" t="s">
        <v>799</v>
      </c>
      <c r="B2030" s="178" t="s">
        <v>545</v>
      </c>
      <c r="C2030" s="181">
        <v>12</v>
      </c>
      <c r="D2030" s="136" t="s">
        <v>792</v>
      </c>
      <c r="E2030" s="426">
        <v>19</v>
      </c>
      <c r="F2030" s="426">
        <v>48</v>
      </c>
      <c r="G2030" s="157">
        <v>20</v>
      </c>
      <c r="H2030" s="157">
        <v>48</v>
      </c>
    </row>
    <row r="2031" spans="1:8" ht="15.75" customHeight="1">
      <c r="A2031" s="176" t="s">
        <v>799</v>
      </c>
      <c r="B2031" s="178" t="s">
        <v>546</v>
      </c>
      <c r="C2031" s="181">
        <v>12</v>
      </c>
      <c r="D2031" s="136" t="s">
        <v>792</v>
      </c>
      <c r="E2031" s="426">
        <v>52</v>
      </c>
      <c r="F2031" s="426">
        <v>109</v>
      </c>
      <c r="G2031" s="157">
        <v>53</v>
      </c>
      <c r="H2031" s="157">
        <v>116</v>
      </c>
    </row>
    <row r="2032" spans="1:8" ht="15.75" customHeight="1">
      <c r="A2032" s="176" t="s">
        <v>799</v>
      </c>
      <c r="B2032" s="178" t="s">
        <v>547</v>
      </c>
      <c r="C2032" s="181">
        <v>12</v>
      </c>
      <c r="D2032" s="136" t="s">
        <v>792</v>
      </c>
      <c r="E2032" s="426">
        <v>37</v>
      </c>
      <c r="F2032" s="426">
        <v>84</v>
      </c>
      <c r="G2032" s="159">
        <v>35</v>
      </c>
      <c r="H2032" s="159">
        <v>86</v>
      </c>
    </row>
    <row r="2033" spans="1:8" ht="15.75" customHeight="1">
      <c r="A2033" s="176" t="s">
        <v>799</v>
      </c>
      <c r="B2033" s="178" t="s">
        <v>548</v>
      </c>
      <c r="C2033" s="181">
        <v>12</v>
      </c>
      <c r="D2033" s="136" t="s">
        <v>792</v>
      </c>
      <c r="E2033" s="426">
        <v>28</v>
      </c>
      <c r="F2033" s="426">
        <v>65</v>
      </c>
      <c r="G2033" s="157">
        <v>32</v>
      </c>
      <c r="H2033" s="157">
        <v>72</v>
      </c>
    </row>
    <row r="2034" spans="1:8" ht="15.75" customHeight="1">
      <c r="A2034" s="176" t="s">
        <v>799</v>
      </c>
      <c r="B2034" s="178" t="s">
        <v>549</v>
      </c>
      <c r="C2034" s="181">
        <v>12</v>
      </c>
      <c r="D2034" s="136" t="s">
        <v>792</v>
      </c>
      <c r="E2034" s="426">
        <v>42</v>
      </c>
      <c r="F2034" s="426">
        <v>139</v>
      </c>
      <c r="G2034" s="157">
        <v>41</v>
      </c>
      <c r="H2034" s="157">
        <v>105</v>
      </c>
    </row>
    <row r="2035" spans="1:8" ht="15.75" customHeight="1">
      <c r="A2035" s="176" t="s">
        <v>799</v>
      </c>
      <c r="B2035" s="178" t="s">
        <v>553</v>
      </c>
      <c r="C2035" s="181">
        <v>12</v>
      </c>
      <c r="D2035" s="136" t="s">
        <v>792</v>
      </c>
      <c r="E2035" s="426">
        <v>17</v>
      </c>
      <c r="F2035" s="426">
        <v>41</v>
      </c>
      <c r="G2035" s="157">
        <v>19</v>
      </c>
      <c r="H2035" s="157">
        <v>57</v>
      </c>
    </row>
    <row r="2036" spans="1:8" ht="15.75" customHeight="1">
      <c r="A2036" s="176" t="s">
        <v>800</v>
      </c>
      <c r="B2036" s="178" t="s">
        <v>496</v>
      </c>
      <c r="C2036" s="181">
        <v>12</v>
      </c>
      <c r="D2036" s="136" t="s">
        <v>792</v>
      </c>
      <c r="E2036" s="426">
        <v>150</v>
      </c>
      <c r="F2036" s="426">
        <v>338</v>
      </c>
      <c r="G2036" s="157">
        <v>143</v>
      </c>
      <c r="H2036" s="157">
        <v>346</v>
      </c>
    </row>
    <row r="2037" spans="1:8" ht="15.75" customHeight="1">
      <c r="A2037" s="176" t="s">
        <v>800</v>
      </c>
      <c r="B2037" s="178" t="s">
        <v>498</v>
      </c>
      <c r="C2037" s="181">
        <v>12</v>
      </c>
      <c r="D2037" s="136" t="s">
        <v>792</v>
      </c>
      <c r="E2037" s="426">
        <v>110</v>
      </c>
      <c r="F2037" s="426">
        <v>233</v>
      </c>
      <c r="G2037" s="157">
        <v>101</v>
      </c>
      <c r="H2037" s="157">
        <v>225</v>
      </c>
    </row>
    <row r="2038" spans="1:8" ht="15.75" customHeight="1">
      <c r="A2038" s="176" t="s">
        <v>800</v>
      </c>
      <c r="B2038" s="178" t="s">
        <v>499</v>
      </c>
      <c r="C2038" s="181">
        <v>12</v>
      </c>
      <c r="D2038" s="136" t="s">
        <v>792</v>
      </c>
      <c r="E2038" s="426">
        <v>53</v>
      </c>
      <c r="F2038" s="426">
        <v>185</v>
      </c>
      <c r="G2038" s="157">
        <v>55</v>
      </c>
      <c r="H2038" s="157">
        <v>190</v>
      </c>
    </row>
    <row r="2039" spans="1:8" ht="15.75" customHeight="1">
      <c r="A2039" s="176" t="s">
        <v>800</v>
      </c>
      <c r="B2039" s="178" t="s">
        <v>500</v>
      </c>
      <c r="C2039" s="181">
        <v>12</v>
      </c>
      <c r="D2039" s="136" t="s">
        <v>792</v>
      </c>
      <c r="E2039" s="426">
        <v>33</v>
      </c>
      <c r="F2039" s="426">
        <v>106</v>
      </c>
      <c r="G2039" s="157">
        <v>29</v>
      </c>
      <c r="H2039" s="157">
        <v>99</v>
      </c>
    </row>
    <row r="2040" spans="1:8" ht="15.75" customHeight="1">
      <c r="A2040" s="189" t="s">
        <v>800</v>
      </c>
      <c r="B2040" s="178" t="s">
        <v>501</v>
      </c>
      <c r="C2040" s="190">
        <v>12</v>
      </c>
      <c r="D2040" s="191" t="s">
        <v>792</v>
      </c>
      <c r="E2040" s="431">
        <v>27</v>
      </c>
      <c r="F2040" s="431">
        <v>66</v>
      </c>
      <c r="G2040" s="159">
        <v>30</v>
      </c>
      <c r="H2040" s="159">
        <v>79</v>
      </c>
    </row>
    <row r="2041" spans="1:8" ht="15.75" customHeight="1" thickBot="1">
      <c r="A2041" s="177" t="s">
        <v>800</v>
      </c>
      <c r="B2041" s="179" t="s">
        <v>514</v>
      </c>
      <c r="C2041" s="182">
        <v>12</v>
      </c>
      <c r="D2041" s="172" t="s">
        <v>792</v>
      </c>
      <c r="E2041" s="428">
        <v>2</v>
      </c>
      <c r="F2041" s="428">
        <v>4</v>
      </c>
      <c r="G2041" s="170">
        <v>2</v>
      </c>
      <c r="H2041" s="170">
        <v>4</v>
      </c>
    </row>
    <row r="2042" spans="1:8" ht="15.75" customHeight="1">
      <c r="A2042" s="176" t="s">
        <v>800</v>
      </c>
      <c r="B2042" s="178" t="s">
        <v>516</v>
      </c>
      <c r="C2042" s="181">
        <v>12</v>
      </c>
      <c r="D2042" s="136" t="s">
        <v>792</v>
      </c>
      <c r="E2042" s="426">
        <v>26</v>
      </c>
      <c r="F2042" s="426">
        <v>67</v>
      </c>
      <c r="G2042" s="157">
        <v>26</v>
      </c>
      <c r="H2042" s="157">
        <v>72</v>
      </c>
    </row>
    <row r="2043" spans="1:8" ht="15.75" customHeight="1">
      <c r="A2043" s="176" t="s">
        <v>800</v>
      </c>
      <c r="B2043" s="178" t="s">
        <v>517</v>
      </c>
      <c r="C2043" s="181">
        <v>12</v>
      </c>
      <c r="D2043" s="136" t="s">
        <v>792</v>
      </c>
      <c r="E2043" s="426">
        <v>21</v>
      </c>
      <c r="F2043" s="426">
        <v>71</v>
      </c>
      <c r="G2043" s="157">
        <v>19</v>
      </c>
      <c r="H2043" s="157">
        <v>68</v>
      </c>
    </row>
    <row r="2044" spans="1:8" ht="15.75" customHeight="1">
      <c r="A2044" s="176" t="s">
        <v>800</v>
      </c>
      <c r="B2044" s="178" t="s">
        <v>518</v>
      </c>
      <c r="C2044" s="181">
        <v>12</v>
      </c>
      <c r="D2044" s="136" t="s">
        <v>792</v>
      </c>
      <c r="E2044" s="426">
        <v>13</v>
      </c>
      <c r="F2044" s="426">
        <v>27</v>
      </c>
      <c r="G2044" s="157">
        <v>12</v>
      </c>
      <c r="H2044" s="157">
        <v>25</v>
      </c>
    </row>
    <row r="2045" spans="1:8" ht="15.75" customHeight="1">
      <c r="A2045" s="176" t="s">
        <v>800</v>
      </c>
      <c r="B2045" s="178" t="s">
        <v>535</v>
      </c>
      <c r="C2045" s="181">
        <v>12</v>
      </c>
      <c r="D2045" s="136" t="s">
        <v>792</v>
      </c>
      <c r="E2045" s="426">
        <v>6</v>
      </c>
      <c r="F2045" s="426">
        <v>14</v>
      </c>
      <c r="G2045" s="157">
        <v>8</v>
      </c>
      <c r="H2045" s="157">
        <v>19</v>
      </c>
    </row>
    <row r="2046" spans="1:8" ht="15.75" customHeight="1">
      <c r="A2046" s="295" t="s">
        <v>801</v>
      </c>
      <c r="B2046" s="178"/>
      <c r="C2046" s="181">
        <v>12</v>
      </c>
      <c r="D2046" s="136" t="s">
        <v>792</v>
      </c>
      <c r="E2046" s="426">
        <v>19</v>
      </c>
      <c r="F2046" s="426">
        <v>38</v>
      </c>
      <c r="G2046" s="157">
        <v>20</v>
      </c>
      <c r="H2046" s="157">
        <v>52</v>
      </c>
    </row>
    <row r="2047" spans="1:8" ht="15.75" customHeight="1">
      <c r="A2047" s="295" t="s">
        <v>802</v>
      </c>
      <c r="B2047" s="178"/>
      <c r="C2047" s="181">
        <v>12</v>
      </c>
      <c r="D2047" s="136" t="s">
        <v>792</v>
      </c>
      <c r="E2047" s="426">
        <v>76</v>
      </c>
      <c r="F2047" s="426">
        <v>182</v>
      </c>
      <c r="G2047" s="157">
        <v>88</v>
      </c>
      <c r="H2047" s="157">
        <v>224</v>
      </c>
    </row>
    <row r="2048" spans="1:8" ht="15.75" customHeight="1">
      <c r="A2048" s="295" t="s">
        <v>803</v>
      </c>
      <c r="B2048" s="178"/>
      <c r="C2048" s="181">
        <v>12</v>
      </c>
      <c r="D2048" s="136" t="s">
        <v>792</v>
      </c>
      <c r="E2048" s="426">
        <v>98</v>
      </c>
      <c r="F2048" s="426">
        <v>254</v>
      </c>
      <c r="G2048" s="157">
        <v>97</v>
      </c>
      <c r="H2048" s="157">
        <v>266</v>
      </c>
    </row>
    <row r="2049" spans="1:8" ht="15.75" customHeight="1">
      <c r="A2049" s="295" t="s">
        <v>804</v>
      </c>
      <c r="B2049" s="178"/>
      <c r="C2049" s="181">
        <v>12</v>
      </c>
      <c r="D2049" s="136" t="s">
        <v>792</v>
      </c>
      <c r="E2049" s="426">
        <v>57</v>
      </c>
      <c r="F2049" s="426">
        <v>274</v>
      </c>
      <c r="G2049" s="157">
        <v>59</v>
      </c>
      <c r="H2049" s="157">
        <v>285</v>
      </c>
    </row>
    <row r="2050" spans="1:8" ht="15.75" customHeight="1">
      <c r="A2050" s="295" t="s">
        <v>805</v>
      </c>
      <c r="B2050" s="178"/>
      <c r="C2050" s="181">
        <v>12</v>
      </c>
      <c r="D2050" s="136" t="s">
        <v>792</v>
      </c>
      <c r="E2050" s="426">
        <v>32</v>
      </c>
      <c r="F2050" s="426">
        <v>115</v>
      </c>
      <c r="G2050" s="157">
        <v>39</v>
      </c>
      <c r="H2050" s="157">
        <v>135</v>
      </c>
    </row>
    <row r="2051" spans="1:8" ht="15.75" customHeight="1">
      <c r="A2051" s="295" t="s">
        <v>123</v>
      </c>
      <c r="B2051" s="178"/>
      <c r="C2051" s="181">
        <v>12</v>
      </c>
      <c r="D2051" s="136" t="s">
        <v>792</v>
      </c>
      <c r="E2051" s="426">
        <v>19</v>
      </c>
      <c r="F2051" s="426">
        <v>45</v>
      </c>
      <c r="G2051" s="157">
        <v>21</v>
      </c>
      <c r="H2051" s="157">
        <v>49</v>
      </c>
    </row>
    <row r="2052" spans="1:8" ht="15.75" customHeight="1">
      <c r="A2052" s="295" t="s">
        <v>125</v>
      </c>
      <c r="B2052" s="178"/>
      <c r="C2052" s="181">
        <v>12</v>
      </c>
      <c r="D2052" s="136" t="s">
        <v>792</v>
      </c>
      <c r="E2052" s="426">
        <v>24</v>
      </c>
      <c r="F2052" s="426">
        <v>60</v>
      </c>
      <c r="G2052" s="157">
        <v>26</v>
      </c>
      <c r="H2052" s="157">
        <v>63</v>
      </c>
    </row>
    <row r="2053" spans="1:8" s="156" customFormat="1" ht="15.75" customHeight="1">
      <c r="A2053" s="295" t="s">
        <v>128</v>
      </c>
      <c r="B2053" s="178"/>
      <c r="C2053" s="181">
        <v>12</v>
      </c>
      <c r="D2053" s="136" t="s">
        <v>792</v>
      </c>
      <c r="E2053" s="426">
        <v>42</v>
      </c>
      <c r="F2053" s="426">
        <v>103</v>
      </c>
      <c r="G2053" s="157">
        <v>50</v>
      </c>
      <c r="H2053" s="157">
        <v>139</v>
      </c>
    </row>
    <row r="2054" spans="1:8" ht="15.75" customHeight="1">
      <c r="A2054" s="295" t="s">
        <v>131</v>
      </c>
      <c r="B2054" s="178"/>
      <c r="C2054" s="181">
        <v>12</v>
      </c>
      <c r="D2054" s="136" t="s">
        <v>792</v>
      </c>
      <c r="E2054" s="426">
        <v>13</v>
      </c>
      <c r="F2054" s="426">
        <v>36</v>
      </c>
      <c r="G2054" s="157">
        <v>16</v>
      </c>
      <c r="H2054" s="157">
        <v>43</v>
      </c>
    </row>
    <row r="2055" spans="1:8" ht="15.75" customHeight="1">
      <c r="A2055" s="295" t="s">
        <v>137</v>
      </c>
      <c r="B2055" s="178"/>
      <c r="C2055" s="181">
        <v>12</v>
      </c>
      <c r="D2055" s="136" t="s">
        <v>792</v>
      </c>
      <c r="E2055" s="426">
        <v>47</v>
      </c>
      <c r="F2055" s="426">
        <v>113</v>
      </c>
      <c r="G2055" s="157">
        <v>48</v>
      </c>
      <c r="H2055" s="157">
        <v>139</v>
      </c>
    </row>
    <row r="2056" spans="1:8" ht="15.75" customHeight="1">
      <c r="A2056" s="295" t="s">
        <v>806</v>
      </c>
      <c r="B2056" s="178"/>
      <c r="C2056" s="181">
        <v>12</v>
      </c>
      <c r="D2056" s="136" t="s">
        <v>792</v>
      </c>
      <c r="E2056" s="426">
        <v>1</v>
      </c>
      <c r="F2056" s="426">
        <v>1</v>
      </c>
      <c r="G2056" s="157">
        <v>1</v>
      </c>
      <c r="H2056" s="157">
        <v>1</v>
      </c>
    </row>
    <row r="2057" spans="1:8" ht="15.75" customHeight="1">
      <c r="A2057" s="295" t="s">
        <v>978</v>
      </c>
      <c r="B2057" s="178"/>
      <c r="C2057" s="181">
        <v>12</v>
      </c>
      <c r="D2057" s="136" t="s">
        <v>792</v>
      </c>
      <c r="E2057" s="426">
        <v>47</v>
      </c>
      <c r="F2057" s="426">
        <v>110</v>
      </c>
      <c r="G2057" s="157">
        <v>51</v>
      </c>
      <c r="H2057" s="157">
        <v>130</v>
      </c>
    </row>
    <row r="2058" spans="1:8" ht="15.75" customHeight="1">
      <c r="A2058" s="176" t="s">
        <v>140</v>
      </c>
      <c r="B2058" s="178" t="s">
        <v>496</v>
      </c>
      <c r="C2058" s="181">
        <v>12</v>
      </c>
      <c r="D2058" s="136" t="s">
        <v>792</v>
      </c>
      <c r="E2058" s="426">
        <v>17</v>
      </c>
      <c r="F2058" s="426">
        <v>197</v>
      </c>
      <c r="G2058" s="157">
        <v>18</v>
      </c>
      <c r="H2058" s="157">
        <v>213</v>
      </c>
    </row>
    <row r="2059" spans="1:8" ht="15.75" customHeight="1">
      <c r="A2059" s="176" t="s">
        <v>140</v>
      </c>
      <c r="B2059" s="178" t="s">
        <v>498</v>
      </c>
      <c r="C2059" s="181">
        <v>12</v>
      </c>
      <c r="D2059" s="136" t="s">
        <v>792</v>
      </c>
      <c r="E2059" s="426">
        <v>162</v>
      </c>
      <c r="F2059" s="426">
        <v>334</v>
      </c>
      <c r="G2059" s="157">
        <v>170</v>
      </c>
      <c r="H2059" s="157">
        <v>349</v>
      </c>
    </row>
    <row r="2060" spans="1:8" ht="15.75" customHeight="1">
      <c r="A2060" s="176" t="s">
        <v>140</v>
      </c>
      <c r="B2060" s="178" t="s">
        <v>499</v>
      </c>
      <c r="C2060" s="181">
        <v>12</v>
      </c>
      <c r="D2060" s="136" t="s">
        <v>792</v>
      </c>
      <c r="E2060" s="426">
        <v>71</v>
      </c>
      <c r="F2060" s="426">
        <v>140</v>
      </c>
      <c r="G2060" s="157">
        <v>72</v>
      </c>
      <c r="H2060" s="157">
        <v>153</v>
      </c>
    </row>
    <row r="2061" spans="1:8" ht="15.75" customHeight="1">
      <c r="A2061" s="176" t="s">
        <v>140</v>
      </c>
      <c r="B2061" s="178" t="s">
        <v>500</v>
      </c>
      <c r="C2061" s="181">
        <v>12</v>
      </c>
      <c r="D2061" s="136" t="s">
        <v>792</v>
      </c>
      <c r="E2061" s="426">
        <v>65</v>
      </c>
      <c r="F2061" s="426">
        <v>164</v>
      </c>
      <c r="G2061" s="157">
        <v>66</v>
      </c>
      <c r="H2061" s="157">
        <v>169</v>
      </c>
    </row>
    <row r="2062" spans="1:8" ht="15.75" customHeight="1">
      <c r="A2062" s="176" t="s">
        <v>140</v>
      </c>
      <c r="B2062" s="178" t="s">
        <v>501</v>
      </c>
      <c r="C2062" s="181">
        <v>12</v>
      </c>
      <c r="D2062" s="136" t="s">
        <v>792</v>
      </c>
      <c r="E2062" s="426">
        <v>120</v>
      </c>
      <c r="F2062" s="426">
        <v>354</v>
      </c>
      <c r="G2062" s="157">
        <v>117</v>
      </c>
      <c r="H2062" s="157">
        <v>319</v>
      </c>
    </row>
    <row r="2063" spans="1:8" ht="15.75" customHeight="1">
      <c r="A2063" s="176" t="s">
        <v>140</v>
      </c>
      <c r="B2063" s="178" t="s">
        <v>514</v>
      </c>
      <c r="C2063" s="181">
        <v>12</v>
      </c>
      <c r="D2063" s="136" t="s">
        <v>792</v>
      </c>
      <c r="E2063" s="426">
        <v>83</v>
      </c>
      <c r="F2063" s="426">
        <v>181</v>
      </c>
      <c r="G2063" s="157">
        <v>81</v>
      </c>
      <c r="H2063" s="157">
        <v>203</v>
      </c>
    </row>
    <row r="2064" spans="1:8" ht="15.75" customHeight="1">
      <c r="A2064" s="176" t="s">
        <v>140</v>
      </c>
      <c r="B2064" s="178" t="s">
        <v>516</v>
      </c>
      <c r="C2064" s="181">
        <v>12</v>
      </c>
      <c r="D2064" s="136" t="s">
        <v>792</v>
      </c>
      <c r="E2064" s="426">
        <v>63</v>
      </c>
      <c r="F2064" s="426">
        <v>161</v>
      </c>
      <c r="G2064" s="157">
        <v>61</v>
      </c>
      <c r="H2064" s="157">
        <v>166</v>
      </c>
    </row>
    <row r="2065" spans="1:8" ht="15.75" customHeight="1">
      <c r="A2065" s="176" t="s">
        <v>140</v>
      </c>
      <c r="B2065" s="178" t="s">
        <v>517</v>
      </c>
      <c r="C2065" s="181">
        <v>12</v>
      </c>
      <c r="D2065" s="136" t="s">
        <v>792</v>
      </c>
      <c r="E2065" s="426">
        <v>32</v>
      </c>
      <c r="F2065" s="426">
        <v>86</v>
      </c>
      <c r="G2065" s="157">
        <v>32</v>
      </c>
      <c r="H2065" s="157">
        <v>91</v>
      </c>
    </row>
    <row r="2066" spans="1:8" ht="15.75" customHeight="1">
      <c r="A2066" s="176" t="s">
        <v>807</v>
      </c>
      <c r="B2066" s="178" t="s">
        <v>496</v>
      </c>
      <c r="C2066" s="181">
        <v>12</v>
      </c>
      <c r="D2066" s="136" t="s">
        <v>792</v>
      </c>
      <c r="E2066" s="426">
        <v>33</v>
      </c>
      <c r="F2066" s="426">
        <v>69</v>
      </c>
      <c r="G2066" s="157">
        <v>37</v>
      </c>
      <c r="H2066" s="157">
        <v>86</v>
      </c>
    </row>
    <row r="2067" spans="1:8" ht="15.75" customHeight="1">
      <c r="A2067" s="176" t="s">
        <v>807</v>
      </c>
      <c r="B2067" s="178" t="s">
        <v>498</v>
      </c>
      <c r="C2067" s="181">
        <v>12</v>
      </c>
      <c r="D2067" s="136" t="s">
        <v>792</v>
      </c>
      <c r="E2067" s="426">
        <v>21</v>
      </c>
      <c r="F2067" s="426">
        <v>56</v>
      </c>
      <c r="G2067" s="157">
        <v>22</v>
      </c>
      <c r="H2067" s="157">
        <v>61</v>
      </c>
    </row>
    <row r="2068" spans="1:8" ht="15.75" customHeight="1">
      <c r="A2068" s="176" t="s">
        <v>807</v>
      </c>
      <c r="B2068" s="178" t="s">
        <v>499</v>
      </c>
      <c r="C2068" s="181">
        <v>12</v>
      </c>
      <c r="D2068" s="136" t="s">
        <v>792</v>
      </c>
      <c r="E2068" s="426">
        <v>30</v>
      </c>
      <c r="F2068" s="426">
        <v>79</v>
      </c>
      <c r="G2068" s="157">
        <v>27</v>
      </c>
      <c r="H2068" s="157">
        <v>82</v>
      </c>
    </row>
    <row r="2069" spans="1:8" ht="15.75" customHeight="1">
      <c r="A2069" s="176" t="s">
        <v>807</v>
      </c>
      <c r="B2069" s="178" t="s">
        <v>500</v>
      </c>
      <c r="C2069" s="181">
        <v>12</v>
      </c>
      <c r="D2069" s="136" t="s">
        <v>792</v>
      </c>
      <c r="E2069" s="426">
        <v>20</v>
      </c>
      <c r="F2069" s="426">
        <v>49</v>
      </c>
      <c r="G2069" s="157">
        <v>21</v>
      </c>
      <c r="H2069" s="157">
        <v>52</v>
      </c>
    </row>
    <row r="2070" spans="1:8" ht="15.75" customHeight="1">
      <c r="A2070" s="176" t="s">
        <v>808</v>
      </c>
      <c r="B2070" s="178" t="s">
        <v>496</v>
      </c>
      <c r="C2070" s="181">
        <v>12</v>
      </c>
      <c r="D2070" s="136" t="s">
        <v>792</v>
      </c>
      <c r="E2070" s="426">
        <v>19</v>
      </c>
      <c r="F2070" s="426">
        <v>50</v>
      </c>
      <c r="G2070" s="157">
        <v>20</v>
      </c>
      <c r="H2070" s="157">
        <v>46</v>
      </c>
    </row>
    <row r="2071" spans="1:8" ht="15.75" customHeight="1">
      <c r="A2071" s="176" t="s">
        <v>808</v>
      </c>
      <c r="B2071" s="178" t="s">
        <v>498</v>
      </c>
      <c r="C2071" s="181">
        <v>12</v>
      </c>
      <c r="D2071" s="136" t="s">
        <v>792</v>
      </c>
      <c r="E2071" s="426">
        <v>80</v>
      </c>
      <c r="F2071" s="426">
        <v>192</v>
      </c>
      <c r="G2071" s="159">
        <v>83</v>
      </c>
      <c r="H2071" s="159">
        <v>218</v>
      </c>
    </row>
    <row r="2072" spans="1:8" ht="15.75" customHeight="1">
      <c r="A2072" s="176" t="s">
        <v>808</v>
      </c>
      <c r="B2072" s="178" t="s">
        <v>499</v>
      </c>
      <c r="C2072" s="181">
        <v>12</v>
      </c>
      <c r="D2072" s="136" t="s">
        <v>792</v>
      </c>
      <c r="E2072" s="426">
        <v>3</v>
      </c>
      <c r="F2072" s="426">
        <v>7</v>
      </c>
      <c r="G2072" s="159">
        <v>4</v>
      </c>
      <c r="H2072" s="159">
        <v>8</v>
      </c>
    </row>
    <row r="2073" spans="1:8" ht="15.75" customHeight="1">
      <c r="A2073" s="176" t="s">
        <v>809</v>
      </c>
      <c r="B2073" s="178" t="s">
        <v>498</v>
      </c>
      <c r="C2073" s="181">
        <v>12</v>
      </c>
      <c r="D2073" s="136" t="s">
        <v>792</v>
      </c>
      <c r="E2073" s="426">
        <v>52</v>
      </c>
      <c r="F2073" s="426">
        <v>164</v>
      </c>
      <c r="G2073" s="157" t="s">
        <v>782</v>
      </c>
      <c r="H2073" s="157" t="s">
        <v>782</v>
      </c>
    </row>
    <row r="2074" spans="1:8" ht="15.75" customHeight="1">
      <c r="A2074" s="176" t="s">
        <v>809</v>
      </c>
      <c r="B2074" s="178" t="s">
        <v>500</v>
      </c>
      <c r="C2074" s="181">
        <v>12</v>
      </c>
      <c r="D2074" s="136" t="s">
        <v>792</v>
      </c>
      <c r="E2074" s="426">
        <v>33</v>
      </c>
      <c r="F2074" s="426">
        <v>140</v>
      </c>
      <c r="G2074" s="157">
        <v>15</v>
      </c>
      <c r="H2074" s="157">
        <v>55</v>
      </c>
    </row>
    <row r="2075" spans="1:8" ht="15.75" customHeight="1">
      <c r="A2075" s="176" t="s">
        <v>809</v>
      </c>
      <c r="B2075" s="178" t="s">
        <v>501</v>
      </c>
      <c r="C2075" s="181">
        <v>12</v>
      </c>
      <c r="D2075" s="136" t="s">
        <v>792</v>
      </c>
      <c r="E2075" s="426">
        <v>83</v>
      </c>
      <c r="F2075" s="426">
        <v>206</v>
      </c>
      <c r="G2075" s="157">
        <v>84</v>
      </c>
      <c r="H2075" s="157">
        <v>209</v>
      </c>
    </row>
    <row r="2076" spans="1:8" ht="15.75" customHeight="1">
      <c r="A2076" s="176" t="s">
        <v>810</v>
      </c>
      <c r="B2076" s="178" t="s">
        <v>499</v>
      </c>
      <c r="C2076" s="181">
        <v>12</v>
      </c>
      <c r="D2076" s="136" t="s">
        <v>792</v>
      </c>
      <c r="E2076" s="426">
        <v>25</v>
      </c>
      <c r="F2076" s="426">
        <v>63</v>
      </c>
      <c r="G2076" s="157">
        <v>26</v>
      </c>
      <c r="H2076" s="157">
        <v>73</v>
      </c>
    </row>
    <row r="2077" spans="1:8" ht="15.75" customHeight="1">
      <c r="A2077" s="176" t="s">
        <v>810</v>
      </c>
      <c r="B2077" s="178" t="s">
        <v>500</v>
      </c>
      <c r="C2077" s="181">
        <v>12</v>
      </c>
      <c r="D2077" s="136" t="s">
        <v>792</v>
      </c>
      <c r="E2077" s="426">
        <v>122</v>
      </c>
      <c r="F2077" s="426">
        <v>312</v>
      </c>
      <c r="G2077" s="157">
        <v>121</v>
      </c>
      <c r="H2077" s="157">
        <v>330</v>
      </c>
    </row>
    <row r="2078" spans="1:8" ht="15.75" customHeight="1">
      <c r="A2078" s="176" t="s">
        <v>810</v>
      </c>
      <c r="B2078" s="178" t="s">
        <v>501</v>
      </c>
      <c r="C2078" s="181">
        <v>12</v>
      </c>
      <c r="D2078" s="136" t="s">
        <v>792</v>
      </c>
      <c r="E2078" s="426">
        <v>178</v>
      </c>
      <c r="F2078" s="426">
        <v>410</v>
      </c>
      <c r="G2078" s="157">
        <v>182</v>
      </c>
      <c r="H2078" s="157">
        <v>456</v>
      </c>
    </row>
    <row r="2079" spans="1:8" ht="15.75" customHeight="1">
      <c r="A2079" s="176" t="s">
        <v>810</v>
      </c>
      <c r="B2079" s="178" t="s">
        <v>514</v>
      </c>
      <c r="C2079" s="181">
        <v>12</v>
      </c>
      <c r="D2079" s="136" t="s">
        <v>792</v>
      </c>
      <c r="E2079" s="426">
        <v>162</v>
      </c>
      <c r="F2079" s="426">
        <v>394</v>
      </c>
      <c r="G2079" s="157">
        <v>164</v>
      </c>
      <c r="H2079" s="157">
        <v>416</v>
      </c>
    </row>
    <row r="2080" spans="1:8" ht="15.75" customHeight="1">
      <c r="A2080" s="176" t="s">
        <v>811</v>
      </c>
      <c r="B2080" s="178" t="s">
        <v>496</v>
      </c>
      <c r="C2080" s="181">
        <v>12</v>
      </c>
      <c r="D2080" s="136" t="s">
        <v>792</v>
      </c>
      <c r="E2080" s="426">
        <v>127</v>
      </c>
      <c r="F2080" s="426">
        <v>292</v>
      </c>
      <c r="G2080" s="157">
        <v>126</v>
      </c>
      <c r="H2080" s="157">
        <v>301</v>
      </c>
    </row>
    <row r="2081" spans="1:8" ht="15.75" customHeight="1">
      <c r="A2081" s="176" t="s">
        <v>811</v>
      </c>
      <c r="B2081" s="178" t="s">
        <v>499</v>
      </c>
      <c r="C2081" s="181">
        <v>12</v>
      </c>
      <c r="D2081" s="136" t="s">
        <v>792</v>
      </c>
      <c r="E2081" s="426">
        <v>116</v>
      </c>
      <c r="F2081" s="426">
        <v>270</v>
      </c>
      <c r="G2081" s="157">
        <v>121</v>
      </c>
      <c r="H2081" s="157">
        <v>304</v>
      </c>
    </row>
    <row r="2082" spans="1:8" ht="15.75" customHeight="1">
      <c r="A2082" s="176" t="s">
        <v>811</v>
      </c>
      <c r="B2082" s="178" t="s">
        <v>500</v>
      </c>
      <c r="C2082" s="181">
        <v>12</v>
      </c>
      <c r="D2082" s="136" t="s">
        <v>792</v>
      </c>
      <c r="E2082" s="426">
        <v>140</v>
      </c>
      <c r="F2082" s="426">
        <v>340</v>
      </c>
      <c r="G2082" s="157">
        <v>128</v>
      </c>
      <c r="H2082" s="157">
        <v>341</v>
      </c>
    </row>
    <row r="2083" spans="1:8" ht="15.75" customHeight="1">
      <c r="A2083" s="176" t="s">
        <v>811</v>
      </c>
      <c r="B2083" s="178" t="s">
        <v>501</v>
      </c>
      <c r="C2083" s="181">
        <v>12</v>
      </c>
      <c r="D2083" s="136" t="s">
        <v>792</v>
      </c>
      <c r="E2083" s="426">
        <v>219</v>
      </c>
      <c r="F2083" s="426">
        <v>535</v>
      </c>
      <c r="G2083" s="157">
        <v>218</v>
      </c>
      <c r="H2083" s="157">
        <v>547</v>
      </c>
    </row>
    <row r="2084" spans="1:8" ht="15.75" customHeight="1">
      <c r="A2084" s="176" t="s">
        <v>811</v>
      </c>
      <c r="B2084" s="178" t="s">
        <v>514</v>
      </c>
      <c r="C2084" s="181">
        <v>12</v>
      </c>
      <c r="D2084" s="136" t="s">
        <v>792</v>
      </c>
      <c r="E2084" s="426">
        <v>150</v>
      </c>
      <c r="F2084" s="426">
        <v>355</v>
      </c>
      <c r="G2084" s="157">
        <v>155</v>
      </c>
      <c r="H2084" s="157">
        <v>351</v>
      </c>
    </row>
    <row r="2085" spans="1:8" ht="15.75" customHeight="1">
      <c r="A2085" s="176" t="s">
        <v>811</v>
      </c>
      <c r="B2085" s="178" t="s">
        <v>516</v>
      </c>
      <c r="C2085" s="181">
        <v>12</v>
      </c>
      <c r="D2085" s="136" t="s">
        <v>792</v>
      </c>
      <c r="E2085" s="426">
        <v>329</v>
      </c>
      <c r="F2085" s="426">
        <v>802</v>
      </c>
      <c r="G2085" s="157">
        <v>307</v>
      </c>
      <c r="H2085" s="157">
        <v>827</v>
      </c>
    </row>
    <row r="2086" spans="1:8" ht="15.75" customHeight="1">
      <c r="A2086" s="176" t="s">
        <v>811</v>
      </c>
      <c r="B2086" s="178" t="s">
        <v>517</v>
      </c>
      <c r="C2086" s="181">
        <v>12</v>
      </c>
      <c r="D2086" s="136" t="s">
        <v>792</v>
      </c>
      <c r="E2086" s="426">
        <v>72</v>
      </c>
      <c r="F2086" s="426">
        <v>158</v>
      </c>
      <c r="G2086" s="157">
        <v>71</v>
      </c>
      <c r="H2086" s="157">
        <v>173</v>
      </c>
    </row>
    <row r="2087" spans="1:8" ht="15.75" customHeight="1">
      <c r="A2087" s="176" t="s">
        <v>812</v>
      </c>
      <c r="B2087" s="178" t="s">
        <v>496</v>
      </c>
      <c r="C2087" s="181">
        <v>12</v>
      </c>
      <c r="D2087" s="136" t="s">
        <v>792</v>
      </c>
      <c r="E2087" s="426">
        <v>47</v>
      </c>
      <c r="F2087" s="426">
        <v>86</v>
      </c>
      <c r="G2087" s="157">
        <v>55</v>
      </c>
      <c r="H2087" s="157">
        <v>91</v>
      </c>
    </row>
    <row r="2088" spans="1:8" ht="15.75" customHeight="1">
      <c r="A2088" s="176" t="s">
        <v>812</v>
      </c>
      <c r="B2088" s="178" t="s">
        <v>498</v>
      </c>
      <c r="C2088" s="181">
        <v>12</v>
      </c>
      <c r="D2088" s="136" t="s">
        <v>792</v>
      </c>
      <c r="E2088" s="426">
        <v>3</v>
      </c>
      <c r="F2088" s="426">
        <v>6</v>
      </c>
      <c r="G2088" s="157">
        <v>3</v>
      </c>
      <c r="H2088" s="157">
        <v>6</v>
      </c>
    </row>
    <row r="2089" spans="1:8" ht="15.75" customHeight="1">
      <c r="A2089" s="176" t="s">
        <v>812</v>
      </c>
      <c r="B2089" s="178" t="s">
        <v>499</v>
      </c>
      <c r="C2089" s="181">
        <v>12</v>
      </c>
      <c r="D2089" s="136" t="s">
        <v>792</v>
      </c>
      <c r="E2089" s="426">
        <v>93</v>
      </c>
      <c r="F2089" s="426">
        <v>205</v>
      </c>
      <c r="G2089" s="157">
        <v>88</v>
      </c>
      <c r="H2089" s="157">
        <v>225</v>
      </c>
    </row>
    <row r="2090" spans="1:8" ht="15.75" customHeight="1">
      <c r="A2090" s="176" t="s">
        <v>812</v>
      </c>
      <c r="B2090" s="178" t="s">
        <v>500</v>
      </c>
      <c r="C2090" s="181">
        <v>12</v>
      </c>
      <c r="D2090" s="136" t="s">
        <v>792</v>
      </c>
      <c r="E2090" s="426">
        <v>137</v>
      </c>
      <c r="F2090" s="426">
        <v>244</v>
      </c>
      <c r="G2090" s="157">
        <v>135</v>
      </c>
      <c r="H2090" s="157">
        <v>269</v>
      </c>
    </row>
    <row r="2091" spans="1:8" ht="15.75" customHeight="1">
      <c r="A2091" s="189" t="s">
        <v>812</v>
      </c>
      <c r="B2091" s="178" t="s">
        <v>501</v>
      </c>
      <c r="C2091" s="190">
        <v>12</v>
      </c>
      <c r="D2091" s="191" t="s">
        <v>792</v>
      </c>
      <c r="E2091" s="431">
        <v>188</v>
      </c>
      <c r="F2091" s="431">
        <v>400</v>
      </c>
      <c r="G2091" s="159">
        <v>213</v>
      </c>
      <c r="H2091" s="159">
        <v>460</v>
      </c>
    </row>
    <row r="2092" spans="1:8" ht="15.75" customHeight="1" thickBot="1">
      <c r="A2092" s="177" t="s">
        <v>812</v>
      </c>
      <c r="B2092" s="179" t="s">
        <v>514</v>
      </c>
      <c r="C2092" s="182">
        <v>12</v>
      </c>
      <c r="D2092" s="172" t="s">
        <v>792</v>
      </c>
      <c r="E2092" s="428">
        <v>109</v>
      </c>
      <c r="F2092" s="428">
        <v>238</v>
      </c>
      <c r="G2092" s="170">
        <v>126</v>
      </c>
      <c r="H2092" s="170">
        <v>255</v>
      </c>
    </row>
    <row r="2093" spans="1:8" ht="15.75" customHeight="1">
      <c r="A2093" s="176" t="s">
        <v>812</v>
      </c>
      <c r="B2093" s="178" t="s">
        <v>516</v>
      </c>
      <c r="C2093" s="181">
        <v>12</v>
      </c>
      <c r="D2093" s="136" t="s">
        <v>792</v>
      </c>
      <c r="E2093" s="426">
        <v>144</v>
      </c>
      <c r="F2093" s="426">
        <v>284</v>
      </c>
      <c r="G2093" s="157">
        <v>142</v>
      </c>
      <c r="H2093" s="157">
        <v>284</v>
      </c>
    </row>
    <row r="2094" spans="1:8" ht="15.75" customHeight="1">
      <c r="A2094" s="176" t="s">
        <v>812</v>
      </c>
      <c r="B2094" s="178" t="s">
        <v>517</v>
      </c>
      <c r="C2094" s="181">
        <v>12</v>
      </c>
      <c r="D2094" s="136" t="s">
        <v>792</v>
      </c>
      <c r="E2094" s="426">
        <v>129</v>
      </c>
      <c r="F2094" s="426">
        <v>256</v>
      </c>
      <c r="G2094" s="157">
        <v>134</v>
      </c>
      <c r="H2094" s="157">
        <v>268</v>
      </c>
    </row>
    <row r="2095" spans="1:8" ht="15.75" customHeight="1">
      <c r="A2095" s="176" t="s">
        <v>813</v>
      </c>
      <c r="B2095" s="178" t="s">
        <v>496</v>
      </c>
      <c r="C2095" s="181">
        <v>12</v>
      </c>
      <c r="D2095" s="136" t="s">
        <v>792</v>
      </c>
      <c r="E2095" s="426">
        <v>145</v>
      </c>
      <c r="F2095" s="426">
        <v>308</v>
      </c>
      <c r="G2095" s="157">
        <v>147</v>
      </c>
      <c r="H2095" s="157">
        <v>311</v>
      </c>
    </row>
    <row r="2096" spans="1:8" ht="15.75" customHeight="1">
      <c r="A2096" s="176" t="s">
        <v>813</v>
      </c>
      <c r="B2096" s="178" t="s">
        <v>498</v>
      </c>
      <c r="C2096" s="181">
        <v>12</v>
      </c>
      <c r="D2096" s="136" t="s">
        <v>792</v>
      </c>
      <c r="E2096" s="426">
        <v>48</v>
      </c>
      <c r="F2096" s="426">
        <v>119</v>
      </c>
      <c r="G2096" s="157">
        <v>50</v>
      </c>
      <c r="H2096" s="157">
        <v>112</v>
      </c>
    </row>
    <row r="2097" spans="1:8" ht="15.75" customHeight="1">
      <c r="A2097" s="176" t="s">
        <v>813</v>
      </c>
      <c r="B2097" s="178" t="s">
        <v>499</v>
      </c>
      <c r="C2097" s="181">
        <v>12</v>
      </c>
      <c r="D2097" s="136" t="s">
        <v>792</v>
      </c>
      <c r="E2097" s="426">
        <v>51</v>
      </c>
      <c r="F2097" s="426">
        <v>135</v>
      </c>
      <c r="G2097" s="157">
        <v>47</v>
      </c>
      <c r="H2097" s="157">
        <v>127</v>
      </c>
    </row>
    <row r="2098" spans="1:8" ht="15.75" customHeight="1">
      <c r="A2098" s="176" t="s">
        <v>813</v>
      </c>
      <c r="B2098" s="178" t="s">
        <v>500</v>
      </c>
      <c r="C2098" s="181">
        <v>12</v>
      </c>
      <c r="D2098" s="136" t="s">
        <v>792</v>
      </c>
      <c r="E2098" s="426">
        <v>163</v>
      </c>
      <c r="F2098" s="426">
        <v>385</v>
      </c>
      <c r="G2098" s="157">
        <v>155</v>
      </c>
      <c r="H2098" s="157">
        <v>360</v>
      </c>
    </row>
    <row r="2099" spans="1:8" ht="15.75" customHeight="1">
      <c r="A2099" s="176" t="s">
        <v>813</v>
      </c>
      <c r="B2099" s="178" t="s">
        <v>501</v>
      </c>
      <c r="C2099" s="181">
        <v>12</v>
      </c>
      <c r="D2099" s="136" t="s">
        <v>792</v>
      </c>
      <c r="E2099" s="426">
        <v>140</v>
      </c>
      <c r="F2099" s="426">
        <v>295</v>
      </c>
      <c r="G2099" s="157">
        <v>151</v>
      </c>
      <c r="H2099" s="157">
        <v>361</v>
      </c>
    </row>
    <row r="2100" spans="1:8" ht="15.75" customHeight="1">
      <c r="A2100" s="176" t="s">
        <v>813</v>
      </c>
      <c r="B2100" s="178" t="s">
        <v>514</v>
      </c>
      <c r="C2100" s="181">
        <v>12</v>
      </c>
      <c r="D2100" s="136" t="s">
        <v>792</v>
      </c>
      <c r="E2100" s="426">
        <v>167</v>
      </c>
      <c r="F2100" s="426">
        <v>321</v>
      </c>
      <c r="G2100" s="157">
        <v>157</v>
      </c>
      <c r="H2100" s="157">
        <v>347</v>
      </c>
    </row>
    <row r="2101" spans="1:8" ht="15.75" customHeight="1">
      <c r="A2101" s="176" t="s">
        <v>813</v>
      </c>
      <c r="B2101" s="178" t="s">
        <v>516</v>
      </c>
      <c r="C2101" s="181">
        <v>12</v>
      </c>
      <c r="D2101" s="136" t="s">
        <v>792</v>
      </c>
      <c r="E2101" s="426">
        <v>89</v>
      </c>
      <c r="F2101" s="426">
        <v>169</v>
      </c>
      <c r="G2101" s="157">
        <v>88</v>
      </c>
      <c r="H2101" s="157">
        <v>174</v>
      </c>
    </row>
    <row r="2102" spans="1:8" ht="15.75" customHeight="1">
      <c r="A2102" s="176" t="s">
        <v>813</v>
      </c>
      <c r="B2102" s="178" t="s">
        <v>517</v>
      </c>
      <c r="C2102" s="181">
        <v>12</v>
      </c>
      <c r="D2102" s="136" t="s">
        <v>792</v>
      </c>
      <c r="E2102" s="426">
        <v>19</v>
      </c>
      <c r="F2102" s="426">
        <v>41</v>
      </c>
      <c r="G2102" s="157">
        <v>19</v>
      </c>
      <c r="H2102" s="157">
        <v>43</v>
      </c>
    </row>
    <row r="2103" spans="1:8" ht="15.75" customHeight="1">
      <c r="A2103" s="176" t="s">
        <v>814</v>
      </c>
      <c r="B2103" s="178" t="s">
        <v>496</v>
      </c>
      <c r="C2103" s="181">
        <v>12</v>
      </c>
      <c r="D2103" s="136" t="s">
        <v>792</v>
      </c>
      <c r="E2103" s="426">
        <v>117</v>
      </c>
      <c r="F2103" s="426">
        <v>345</v>
      </c>
      <c r="G2103" s="157">
        <v>112</v>
      </c>
      <c r="H2103" s="157">
        <v>306</v>
      </c>
    </row>
    <row r="2104" spans="1:8" ht="15.75" customHeight="1">
      <c r="A2104" s="176" t="s">
        <v>814</v>
      </c>
      <c r="B2104" s="178" t="s">
        <v>498</v>
      </c>
      <c r="C2104" s="181">
        <v>12</v>
      </c>
      <c r="D2104" s="136" t="s">
        <v>792</v>
      </c>
      <c r="E2104" s="426">
        <v>79</v>
      </c>
      <c r="F2104" s="426">
        <v>156</v>
      </c>
      <c r="G2104" s="157">
        <v>87</v>
      </c>
      <c r="H2104" s="157">
        <v>160</v>
      </c>
    </row>
    <row r="2105" spans="1:8" ht="15.75" customHeight="1">
      <c r="A2105" s="176" t="s">
        <v>814</v>
      </c>
      <c r="B2105" s="178" t="s">
        <v>499</v>
      </c>
      <c r="C2105" s="181">
        <v>12</v>
      </c>
      <c r="D2105" s="136" t="s">
        <v>792</v>
      </c>
      <c r="E2105" s="426">
        <v>126</v>
      </c>
      <c r="F2105" s="426">
        <v>299</v>
      </c>
      <c r="G2105" s="157">
        <v>125</v>
      </c>
      <c r="H2105" s="157">
        <v>319</v>
      </c>
    </row>
    <row r="2106" spans="1:8" ht="15.75" customHeight="1">
      <c r="A2106" s="176" t="s">
        <v>814</v>
      </c>
      <c r="B2106" s="178" t="s">
        <v>500</v>
      </c>
      <c r="C2106" s="181">
        <v>12</v>
      </c>
      <c r="D2106" s="136" t="s">
        <v>792</v>
      </c>
      <c r="E2106" s="426">
        <v>50</v>
      </c>
      <c r="F2106" s="426">
        <v>135</v>
      </c>
      <c r="G2106" s="157">
        <v>47</v>
      </c>
      <c r="H2106" s="157">
        <v>129</v>
      </c>
    </row>
    <row r="2107" spans="1:8" ht="15.75" customHeight="1">
      <c r="A2107" s="176" t="s">
        <v>814</v>
      </c>
      <c r="B2107" s="178" t="s">
        <v>501</v>
      </c>
      <c r="C2107" s="181">
        <v>12</v>
      </c>
      <c r="D2107" s="136" t="s">
        <v>792</v>
      </c>
      <c r="E2107" s="426">
        <v>132</v>
      </c>
      <c r="F2107" s="426">
        <v>280</v>
      </c>
      <c r="G2107" s="157">
        <v>142</v>
      </c>
      <c r="H2107" s="157">
        <v>333</v>
      </c>
    </row>
    <row r="2108" spans="1:8" ht="15.75" customHeight="1">
      <c r="A2108" s="176" t="s">
        <v>814</v>
      </c>
      <c r="B2108" s="178" t="s">
        <v>514</v>
      </c>
      <c r="C2108" s="181">
        <v>12</v>
      </c>
      <c r="D2108" s="136" t="s">
        <v>792</v>
      </c>
      <c r="E2108" s="426">
        <v>181</v>
      </c>
      <c r="F2108" s="426">
        <v>375</v>
      </c>
      <c r="G2108" s="157">
        <v>160</v>
      </c>
      <c r="H2108" s="157">
        <v>353</v>
      </c>
    </row>
    <row r="2109" spans="1:8" ht="15.75" customHeight="1">
      <c r="A2109" s="176" t="s">
        <v>814</v>
      </c>
      <c r="B2109" s="178" t="s">
        <v>516</v>
      </c>
      <c r="C2109" s="181">
        <v>12</v>
      </c>
      <c r="D2109" s="136" t="s">
        <v>792</v>
      </c>
      <c r="E2109" s="426">
        <v>114</v>
      </c>
      <c r="F2109" s="426">
        <v>207</v>
      </c>
      <c r="G2109" s="157">
        <v>97</v>
      </c>
      <c r="H2109" s="157">
        <v>205</v>
      </c>
    </row>
    <row r="2110" spans="1:8" ht="15.75" customHeight="1">
      <c r="A2110" s="176" t="s">
        <v>814</v>
      </c>
      <c r="B2110" s="178" t="s">
        <v>517</v>
      </c>
      <c r="C2110" s="181">
        <v>12</v>
      </c>
      <c r="D2110" s="136" t="s">
        <v>792</v>
      </c>
      <c r="E2110" s="426">
        <v>14</v>
      </c>
      <c r="F2110" s="426">
        <v>23</v>
      </c>
      <c r="G2110" s="157">
        <v>16</v>
      </c>
      <c r="H2110" s="157">
        <v>32</v>
      </c>
    </row>
    <row r="2111" spans="1:8" ht="15.75" customHeight="1">
      <c r="A2111" s="176" t="s">
        <v>815</v>
      </c>
      <c r="B2111" s="178" t="s">
        <v>496</v>
      </c>
      <c r="C2111" s="181">
        <v>12</v>
      </c>
      <c r="D2111" s="136" t="s">
        <v>792</v>
      </c>
      <c r="E2111" s="426">
        <v>4</v>
      </c>
      <c r="F2111" s="426">
        <v>5</v>
      </c>
      <c r="G2111" s="157">
        <v>3</v>
      </c>
      <c r="H2111" s="157">
        <v>5</v>
      </c>
    </row>
    <row r="2112" spans="1:8" ht="15.75" customHeight="1">
      <c r="A2112" s="176" t="s">
        <v>815</v>
      </c>
      <c r="B2112" s="178" t="s">
        <v>498</v>
      </c>
      <c r="C2112" s="181">
        <v>12</v>
      </c>
      <c r="D2112" s="136" t="s">
        <v>792</v>
      </c>
      <c r="E2112" s="426">
        <v>3</v>
      </c>
      <c r="F2112" s="426">
        <v>4</v>
      </c>
      <c r="G2112" s="157">
        <v>2</v>
      </c>
      <c r="H2112" s="157">
        <v>4</v>
      </c>
    </row>
    <row r="2113" spans="1:8" ht="15.75" customHeight="1">
      <c r="A2113" s="176" t="s">
        <v>815</v>
      </c>
      <c r="B2113" s="178" t="s">
        <v>499</v>
      </c>
      <c r="C2113" s="181">
        <v>12</v>
      </c>
      <c r="D2113" s="136" t="s">
        <v>792</v>
      </c>
      <c r="E2113" s="426">
        <v>70</v>
      </c>
      <c r="F2113" s="426">
        <v>193</v>
      </c>
      <c r="G2113" s="159">
        <v>69</v>
      </c>
      <c r="H2113" s="159">
        <v>212</v>
      </c>
    </row>
    <row r="2114" spans="1:8" ht="15.75" customHeight="1">
      <c r="A2114" s="176" t="s">
        <v>815</v>
      </c>
      <c r="B2114" s="178" t="s">
        <v>500</v>
      </c>
      <c r="C2114" s="181">
        <v>12</v>
      </c>
      <c r="D2114" s="136" t="s">
        <v>792</v>
      </c>
      <c r="E2114" s="426">
        <v>101</v>
      </c>
      <c r="F2114" s="426">
        <v>257</v>
      </c>
      <c r="G2114" s="157">
        <v>93</v>
      </c>
      <c r="H2114" s="157">
        <v>259</v>
      </c>
    </row>
    <row r="2115" spans="1:8" ht="15.75" customHeight="1">
      <c r="A2115" s="176" t="s">
        <v>815</v>
      </c>
      <c r="B2115" s="178" t="s">
        <v>501</v>
      </c>
      <c r="C2115" s="181">
        <v>12</v>
      </c>
      <c r="D2115" s="136" t="s">
        <v>792</v>
      </c>
      <c r="E2115" s="426">
        <v>149</v>
      </c>
      <c r="F2115" s="426">
        <v>352</v>
      </c>
      <c r="G2115" s="157">
        <v>143</v>
      </c>
      <c r="H2115" s="157">
        <v>377</v>
      </c>
    </row>
    <row r="2116" spans="1:8" ht="15.75" customHeight="1">
      <c r="A2116" s="176" t="s">
        <v>815</v>
      </c>
      <c r="B2116" s="178" t="s">
        <v>514</v>
      </c>
      <c r="C2116" s="181">
        <v>12</v>
      </c>
      <c r="D2116" s="136" t="s">
        <v>792</v>
      </c>
      <c r="E2116" s="426">
        <v>147</v>
      </c>
      <c r="F2116" s="426">
        <v>296</v>
      </c>
      <c r="G2116" s="157">
        <v>154</v>
      </c>
      <c r="H2116" s="157">
        <v>324</v>
      </c>
    </row>
    <row r="2117" spans="1:8" ht="15.75" customHeight="1">
      <c r="A2117" s="176" t="s">
        <v>815</v>
      </c>
      <c r="B2117" s="178" t="s">
        <v>516</v>
      </c>
      <c r="C2117" s="181">
        <v>12</v>
      </c>
      <c r="D2117" s="136" t="s">
        <v>792</v>
      </c>
      <c r="E2117" s="426">
        <v>55</v>
      </c>
      <c r="F2117" s="426">
        <v>138</v>
      </c>
      <c r="G2117" s="157">
        <v>59</v>
      </c>
      <c r="H2117" s="157">
        <v>142</v>
      </c>
    </row>
    <row r="2118" spans="1:8" ht="15.75" customHeight="1">
      <c r="A2118" s="176" t="s">
        <v>816</v>
      </c>
      <c r="B2118" s="178" t="s">
        <v>499</v>
      </c>
      <c r="C2118" s="181">
        <v>12</v>
      </c>
      <c r="D2118" s="136" t="s">
        <v>792</v>
      </c>
      <c r="E2118" s="426">
        <v>72</v>
      </c>
      <c r="F2118" s="426">
        <v>181</v>
      </c>
      <c r="G2118" s="157">
        <v>71</v>
      </c>
      <c r="H2118" s="157">
        <v>172</v>
      </c>
    </row>
    <row r="2119" spans="1:8" ht="15.75" customHeight="1">
      <c r="A2119" s="176" t="s">
        <v>816</v>
      </c>
      <c r="B2119" s="178" t="s">
        <v>500</v>
      </c>
      <c r="C2119" s="181">
        <v>12</v>
      </c>
      <c r="D2119" s="136" t="s">
        <v>792</v>
      </c>
      <c r="E2119" s="426">
        <v>93</v>
      </c>
      <c r="F2119" s="426">
        <v>233</v>
      </c>
      <c r="G2119" s="157">
        <v>99</v>
      </c>
      <c r="H2119" s="157">
        <v>250</v>
      </c>
    </row>
    <row r="2120" spans="1:8" ht="15.75" customHeight="1">
      <c r="A2120" s="176" t="s">
        <v>816</v>
      </c>
      <c r="B2120" s="178" t="s">
        <v>501</v>
      </c>
      <c r="C2120" s="181">
        <v>12</v>
      </c>
      <c r="D2120" s="136" t="s">
        <v>792</v>
      </c>
      <c r="E2120" s="426">
        <v>172</v>
      </c>
      <c r="F2120" s="426">
        <v>386</v>
      </c>
      <c r="G2120" s="157">
        <v>167</v>
      </c>
      <c r="H2120" s="157">
        <v>399</v>
      </c>
    </row>
    <row r="2121" spans="1:8" ht="15.75" customHeight="1">
      <c r="A2121" s="176" t="s">
        <v>816</v>
      </c>
      <c r="B2121" s="178" t="s">
        <v>514</v>
      </c>
      <c r="C2121" s="181">
        <v>12</v>
      </c>
      <c r="D2121" s="136" t="s">
        <v>792</v>
      </c>
      <c r="E2121" s="426">
        <v>58</v>
      </c>
      <c r="F2121" s="426">
        <v>119</v>
      </c>
      <c r="G2121" s="157">
        <v>75</v>
      </c>
      <c r="H2121" s="157">
        <v>165</v>
      </c>
    </row>
    <row r="2122" spans="1:8" ht="15.75" customHeight="1">
      <c r="A2122" s="176" t="s">
        <v>817</v>
      </c>
      <c r="B2122" s="178" t="s">
        <v>902</v>
      </c>
      <c r="C2122" s="181">
        <v>12</v>
      </c>
      <c r="D2122" s="136" t="s">
        <v>792</v>
      </c>
      <c r="E2122" s="429" t="s">
        <v>520</v>
      </c>
      <c r="F2122" s="429" t="s">
        <v>7</v>
      </c>
      <c r="G2122" s="157" t="s">
        <v>782</v>
      </c>
      <c r="H2122" s="157" t="s">
        <v>782</v>
      </c>
    </row>
    <row r="2123" spans="1:8" ht="15.75" customHeight="1">
      <c r="A2123" s="176" t="s">
        <v>818</v>
      </c>
      <c r="B2123" s="178" t="s">
        <v>496</v>
      </c>
      <c r="C2123" s="181">
        <v>12</v>
      </c>
      <c r="D2123" s="136" t="s">
        <v>791</v>
      </c>
      <c r="E2123" s="426">
        <v>3</v>
      </c>
      <c r="F2123" s="426">
        <v>9</v>
      </c>
      <c r="G2123" s="159">
        <v>3</v>
      </c>
      <c r="H2123" s="159">
        <v>11</v>
      </c>
    </row>
    <row r="2124" spans="1:8" ht="15.75" customHeight="1">
      <c r="A2124" s="176" t="s">
        <v>818</v>
      </c>
      <c r="B2124" s="178" t="s">
        <v>498</v>
      </c>
      <c r="C2124" s="181">
        <v>12</v>
      </c>
      <c r="D2124" s="136" t="s">
        <v>792</v>
      </c>
      <c r="E2124" s="429" t="s">
        <v>520</v>
      </c>
      <c r="F2124" s="429" t="s">
        <v>7</v>
      </c>
      <c r="G2124" s="157" t="s">
        <v>7</v>
      </c>
      <c r="H2124" s="157" t="s">
        <v>7</v>
      </c>
    </row>
    <row r="2125" spans="1:8" ht="15.75" customHeight="1">
      <c r="A2125" s="176" t="s">
        <v>818</v>
      </c>
      <c r="B2125" s="178" t="s">
        <v>499</v>
      </c>
      <c r="C2125" s="181">
        <v>12</v>
      </c>
      <c r="D2125" s="136" t="s">
        <v>792</v>
      </c>
      <c r="E2125" s="426">
        <v>25</v>
      </c>
      <c r="F2125" s="426">
        <v>52</v>
      </c>
      <c r="G2125" s="157">
        <v>32</v>
      </c>
      <c r="H2125" s="157">
        <v>66</v>
      </c>
    </row>
    <row r="2126" spans="1:8" ht="15.75" customHeight="1">
      <c r="A2126" s="176" t="s">
        <v>818</v>
      </c>
      <c r="B2126" s="178" t="s">
        <v>500</v>
      </c>
      <c r="C2126" s="181">
        <v>12</v>
      </c>
      <c r="D2126" s="136" t="s">
        <v>792</v>
      </c>
      <c r="E2126" s="426">
        <v>41</v>
      </c>
      <c r="F2126" s="426">
        <v>93</v>
      </c>
      <c r="G2126" s="157">
        <v>35</v>
      </c>
      <c r="H2126" s="157">
        <v>87</v>
      </c>
    </row>
    <row r="2127" spans="1:8" ht="15.75" customHeight="1">
      <c r="A2127" s="176" t="s">
        <v>818</v>
      </c>
      <c r="B2127" s="178" t="s">
        <v>501</v>
      </c>
      <c r="C2127" s="181">
        <v>12</v>
      </c>
      <c r="D2127" s="136" t="s">
        <v>792</v>
      </c>
      <c r="E2127" s="426">
        <v>19</v>
      </c>
      <c r="F2127" s="426">
        <v>42</v>
      </c>
      <c r="G2127" s="157">
        <v>25</v>
      </c>
      <c r="H2127" s="157">
        <v>43</v>
      </c>
    </row>
    <row r="2128" spans="1:8" ht="15.75" customHeight="1">
      <c r="A2128" s="176" t="s">
        <v>818</v>
      </c>
      <c r="B2128" s="178" t="s">
        <v>514</v>
      </c>
      <c r="C2128" s="181">
        <v>12</v>
      </c>
      <c r="D2128" s="136" t="s">
        <v>792</v>
      </c>
      <c r="E2128" s="426">
        <v>8</v>
      </c>
      <c r="F2128" s="426">
        <v>16</v>
      </c>
      <c r="G2128" s="157">
        <v>9</v>
      </c>
      <c r="H2128" s="157">
        <v>23</v>
      </c>
    </row>
    <row r="2129" spans="1:8" ht="15.75" customHeight="1">
      <c r="A2129" s="176" t="s">
        <v>819</v>
      </c>
      <c r="B2129" s="178" t="s">
        <v>496</v>
      </c>
      <c r="C2129" s="181">
        <v>12</v>
      </c>
      <c r="D2129" s="136" t="s">
        <v>792</v>
      </c>
      <c r="E2129" s="429" t="s">
        <v>520</v>
      </c>
      <c r="F2129" s="429" t="s">
        <v>7</v>
      </c>
      <c r="G2129" s="157" t="s">
        <v>7</v>
      </c>
      <c r="H2129" s="157" t="s">
        <v>7</v>
      </c>
    </row>
    <row r="2130" spans="1:8" ht="15.75" customHeight="1">
      <c r="A2130" s="176" t="s">
        <v>819</v>
      </c>
      <c r="B2130" s="178" t="s">
        <v>498</v>
      </c>
      <c r="C2130" s="181">
        <v>12</v>
      </c>
      <c r="D2130" s="136" t="s">
        <v>792</v>
      </c>
      <c r="E2130" s="426">
        <v>66</v>
      </c>
      <c r="F2130" s="426">
        <v>192</v>
      </c>
      <c r="G2130" s="157">
        <v>65</v>
      </c>
      <c r="H2130" s="157">
        <v>196</v>
      </c>
    </row>
    <row r="2131" spans="1:8" ht="15.75" customHeight="1">
      <c r="A2131" s="176" t="s">
        <v>819</v>
      </c>
      <c r="B2131" s="178" t="s">
        <v>499</v>
      </c>
      <c r="C2131" s="181">
        <v>12</v>
      </c>
      <c r="D2131" s="136" t="s">
        <v>792</v>
      </c>
      <c r="E2131" s="426">
        <v>20</v>
      </c>
      <c r="F2131" s="426">
        <v>38</v>
      </c>
      <c r="G2131" s="157">
        <v>18</v>
      </c>
      <c r="H2131" s="157">
        <v>42</v>
      </c>
    </row>
    <row r="2132" spans="1:8" ht="15.75" customHeight="1">
      <c r="A2132" s="176" t="s">
        <v>819</v>
      </c>
      <c r="B2132" s="178" t="s">
        <v>500</v>
      </c>
      <c r="C2132" s="181">
        <v>12</v>
      </c>
      <c r="D2132" s="136" t="s">
        <v>792</v>
      </c>
      <c r="E2132" s="426">
        <v>24</v>
      </c>
      <c r="F2132" s="426">
        <v>48</v>
      </c>
      <c r="G2132" s="157">
        <v>24</v>
      </c>
      <c r="H2132" s="157">
        <v>43</v>
      </c>
    </row>
    <row r="2133" spans="1:8" ht="15.75" customHeight="1">
      <c r="A2133" s="176" t="s">
        <v>819</v>
      </c>
      <c r="B2133" s="178" t="s">
        <v>501</v>
      </c>
      <c r="C2133" s="181">
        <v>12</v>
      </c>
      <c r="D2133" s="136" t="s">
        <v>792</v>
      </c>
      <c r="E2133" s="426">
        <v>51</v>
      </c>
      <c r="F2133" s="426">
        <v>131</v>
      </c>
      <c r="G2133" s="157">
        <v>55</v>
      </c>
      <c r="H2133" s="157">
        <v>136</v>
      </c>
    </row>
    <row r="2134" spans="1:8" ht="15.75" customHeight="1">
      <c r="A2134" s="176" t="s">
        <v>819</v>
      </c>
      <c r="B2134" s="178" t="s">
        <v>514</v>
      </c>
      <c r="C2134" s="181">
        <v>12</v>
      </c>
      <c r="D2134" s="136" t="s">
        <v>792</v>
      </c>
      <c r="E2134" s="426">
        <v>52</v>
      </c>
      <c r="F2134" s="426">
        <v>107</v>
      </c>
      <c r="G2134" s="157">
        <v>52</v>
      </c>
      <c r="H2134" s="157">
        <v>120</v>
      </c>
    </row>
    <row r="2135" spans="1:8" ht="15.75" customHeight="1">
      <c r="A2135" s="176" t="s">
        <v>820</v>
      </c>
      <c r="B2135" s="178" t="s">
        <v>903</v>
      </c>
      <c r="C2135" s="181">
        <v>12</v>
      </c>
      <c r="D2135" s="136" t="s">
        <v>792</v>
      </c>
      <c r="E2135" s="426">
        <v>113</v>
      </c>
      <c r="F2135" s="426">
        <v>250</v>
      </c>
      <c r="G2135" s="157">
        <v>113</v>
      </c>
      <c r="H2135" s="157">
        <v>267</v>
      </c>
    </row>
    <row r="2136" spans="1:8" ht="15.75" customHeight="1">
      <c r="A2136" s="176" t="s">
        <v>821</v>
      </c>
      <c r="B2136" s="178" t="s">
        <v>903</v>
      </c>
      <c r="C2136" s="181">
        <v>12</v>
      </c>
      <c r="D2136" s="136" t="s">
        <v>792</v>
      </c>
      <c r="E2136" s="426">
        <v>57</v>
      </c>
      <c r="F2136" s="426">
        <v>122</v>
      </c>
      <c r="G2136" s="157">
        <v>55</v>
      </c>
      <c r="H2136" s="157">
        <v>115</v>
      </c>
    </row>
    <row r="2137" spans="1:8" ht="15.75" customHeight="1">
      <c r="A2137" s="176"/>
      <c r="B2137" s="165" t="s">
        <v>822</v>
      </c>
      <c r="C2137" s="181">
        <v>13</v>
      </c>
      <c r="D2137" s="136"/>
      <c r="E2137" s="427">
        <f>SUM(E2138:E2372)</f>
        <v>14609</v>
      </c>
      <c r="F2137" s="427">
        <f>SUM(F2138:F2372)</f>
        <v>32928</v>
      </c>
      <c r="G2137" s="187">
        <f>SUM(G2138:G2372)</f>
        <v>14314</v>
      </c>
      <c r="H2137" s="187">
        <f>SUM(H2138:H2372)</f>
        <v>33548</v>
      </c>
    </row>
    <row r="2138" spans="1:8" ht="15.75" customHeight="1">
      <c r="A2138" s="176" t="s">
        <v>614</v>
      </c>
      <c r="B2138" s="178" t="s">
        <v>500</v>
      </c>
      <c r="C2138" s="181">
        <v>13</v>
      </c>
      <c r="D2138" s="136" t="s">
        <v>823</v>
      </c>
      <c r="E2138" s="426">
        <v>98</v>
      </c>
      <c r="F2138" s="426">
        <v>220</v>
      </c>
      <c r="G2138" s="157">
        <v>60</v>
      </c>
      <c r="H2138" s="157">
        <v>157</v>
      </c>
    </row>
    <row r="2139" spans="1:8" ht="15.75" customHeight="1">
      <c r="A2139" s="176" t="s">
        <v>824</v>
      </c>
      <c r="B2139" s="178" t="s">
        <v>500</v>
      </c>
      <c r="C2139" s="181">
        <v>13</v>
      </c>
      <c r="D2139" s="136" t="s">
        <v>823</v>
      </c>
      <c r="E2139" s="426">
        <v>101</v>
      </c>
      <c r="F2139" s="426">
        <v>238</v>
      </c>
      <c r="G2139" s="157">
        <v>97</v>
      </c>
      <c r="H2139" s="157">
        <v>240</v>
      </c>
    </row>
    <row r="2140" spans="1:8" ht="15.75" customHeight="1">
      <c r="A2140" s="176" t="s">
        <v>824</v>
      </c>
      <c r="B2140" s="178" t="s">
        <v>501</v>
      </c>
      <c r="C2140" s="181">
        <v>13</v>
      </c>
      <c r="D2140" s="136" t="s">
        <v>825</v>
      </c>
      <c r="E2140" s="426">
        <v>92</v>
      </c>
      <c r="F2140" s="426">
        <v>202</v>
      </c>
      <c r="G2140" s="157">
        <v>90</v>
      </c>
      <c r="H2140" s="157">
        <v>231</v>
      </c>
    </row>
    <row r="2141" spans="1:8" ht="15.75" customHeight="1">
      <c r="A2141" s="176" t="s">
        <v>824</v>
      </c>
      <c r="B2141" s="178" t="s">
        <v>514</v>
      </c>
      <c r="C2141" s="181">
        <v>13</v>
      </c>
      <c r="D2141" s="136" t="s">
        <v>825</v>
      </c>
      <c r="E2141" s="426">
        <v>59</v>
      </c>
      <c r="F2141" s="426">
        <v>147</v>
      </c>
      <c r="G2141" s="157">
        <v>65</v>
      </c>
      <c r="H2141" s="157">
        <v>167</v>
      </c>
    </row>
    <row r="2142" spans="1:8" ht="15.75" customHeight="1">
      <c r="A2142" s="189" t="s">
        <v>824</v>
      </c>
      <c r="B2142" s="178" t="s">
        <v>516</v>
      </c>
      <c r="C2142" s="190">
        <v>13</v>
      </c>
      <c r="D2142" s="191" t="s">
        <v>825</v>
      </c>
      <c r="E2142" s="431">
        <v>49</v>
      </c>
      <c r="F2142" s="431">
        <v>77</v>
      </c>
      <c r="G2142" s="159">
        <v>51</v>
      </c>
      <c r="H2142" s="159">
        <v>84</v>
      </c>
    </row>
    <row r="2143" spans="1:8" ht="15.75" customHeight="1" thickBot="1">
      <c r="A2143" s="177" t="s">
        <v>826</v>
      </c>
      <c r="B2143" s="179" t="s">
        <v>500</v>
      </c>
      <c r="C2143" s="182">
        <v>13</v>
      </c>
      <c r="D2143" s="172" t="s">
        <v>825</v>
      </c>
      <c r="E2143" s="428">
        <v>101</v>
      </c>
      <c r="F2143" s="428">
        <v>230</v>
      </c>
      <c r="G2143" s="170">
        <v>107</v>
      </c>
      <c r="H2143" s="170">
        <v>239</v>
      </c>
    </row>
    <row r="2144" spans="1:8" ht="15.75" customHeight="1">
      <c r="A2144" s="176" t="s">
        <v>826</v>
      </c>
      <c r="B2144" s="178" t="s">
        <v>501</v>
      </c>
      <c r="C2144" s="181">
        <v>13</v>
      </c>
      <c r="D2144" s="136" t="s">
        <v>825</v>
      </c>
      <c r="E2144" s="426">
        <v>81</v>
      </c>
      <c r="F2144" s="426">
        <v>198</v>
      </c>
      <c r="G2144" s="157">
        <v>68</v>
      </c>
      <c r="H2144" s="157">
        <v>169</v>
      </c>
    </row>
    <row r="2145" spans="1:8" ht="15.75" customHeight="1">
      <c r="A2145" s="176" t="s">
        <v>826</v>
      </c>
      <c r="B2145" s="178" t="s">
        <v>514</v>
      </c>
      <c r="C2145" s="181">
        <v>13</v>
      </c>
      <c r="D2145" s="136" t="s">
        <v>825</v>
      </c>
      <c r="E2145" s="426">
        <v>45</v>
      </c>
      <c r="F2145" s="426">
        <v>110</v>
      </c>
      <c r="G2145" s="157">
        <v>35</v>
      </c>
      <c r="H2145" s="157">
        <v>103</v>
      </c>
    </row>
    <row r="2146" spans="1:8" ht="15.75" customHeight="1">
      <c r="A2146" s="176" t="s">
        <v>826</v>
      </c>
      <c r="B2146" s="178" t="s">
        <v>516</v>
      </c>
      <c r="C2146" s="181">
        <v>13</v>
      </c>
      <c r="D2146" s="136" t="s">
        <v>825</v>
      </c>
      <c r="E2146" s="426">
        <v>63</v>
      </c>
      <c r="F2146" s="426">
        <v>100</v>
      </c>
      <c r="G2146" s="157">
        <v>61</v>
      </c>
      <c r="H2146" s="157">
        <v>99</v>
      </c>
    </row>
    <row r="2147" spans="1:8" ht="15.75" customHeight="1">
      <c r="A2147" s="176" t="s">
        <v>827</v>
      </c>
      <c r="B2147" s="178" t="s">
        <v>500</v>
      </c>
      <c r="C2147" s="181">
        <v>13</v>
      </c>
      <c r="D2147" s="136" t="s">
        <v>823</v>
      </c>
      <c r="E2147" s="426">
        <v>72</v>
      </c>
      <c r="F2147" s="426">
        <v>149</v>
      </c>
      <c r="G2147" s="157">
        <v>72</v>
      </c>
      <c r="H2147" s="157">
        <v>163</v>
      </c>
    </row>
    <row r="2148" spans="1:8" ht="15.75" customHeight="1">
      <c r="A2148" s="176" t="s">
        <v>827</v>
      </c>
      <c r="B2148" s="178" t="s">
        <v>501</v>
      </c>
      <c r="C2148" s="181">
        <v>13</v>
      </c>
      <c r="D2148" s="136" t="s">
        <v>825</v>
      </c>
      <c r="E2148" s="426">
        <v>32</v>
      </c>
      <c r="F2148" s="426">
        <v>94</v>
      </c>
      <c r="G2148" s="157">
        <v>32</v>
      </c>
      <c r="H2148" s="157">
        <v>99</v>
      </c>
    </row>
    <row r="2149" spans="1:8" ht="15.75" customHeight="1">
      <c r="A2149" s="176" t="s">
        <v>827</v>
      </c>
      <c r="B2149" s="178" t="s">
        <v>514</v>
      </c>
      <c r="C2149" s="181">
        <v>13</v>
      </c>
      <c r="D2149" s="136" t="s">
        <v>825</v>
      </c>
      <c r="E2149" s="426">
        <v>101</v>
      </c>
      <c r="F2149" s="426">
        <v>192</v>
      </c>
      <c r="G2149" s="157">
        <v>91</v>
      </c>
      <c r="H2149" s="157">
        <v>170</v>
      </c>
    </row>
    <row r="2150" spans="1:8" ht="15.75" customHeight="1">
      <c r="A2150" s="176" t="s">
        <v>827</v>
      </c>
      <c r="B2150" s="178" t="s">
        <v>516</v>
      </c>
      <c r="C2150" s="181">
        <v>13</v>
      </c>
      <c r="D2150" s="136" t="s">
        <v>825</v>
      </c>
      <c r="E2150" s="426">
        <v>52</v>
      </c>
      <c r="F2150" s="426">
        <v>106</v>
      </c>
      <c r="G2150" s="157">
        <v>67</v>
      </c>
      <c r="H2150" s="157">
        <v>111</v>
      </c>
    </row>
    <row r="2151" spans="1:8" ht="15.75" customHeight="1">
      <c r="A2151" s="176" t="s">
        <v>828</v>
      </c>
      <c r="B2151" s="178" t="s">
        <v>500</v>
      </c>
      <c r="C2151" s="181">
        <v>13</v>
      </c>
      <c r="D2151" s="136" t="s">
        <v>825</v>
      </c>
      <c r="E2151" s="426">
        <v>14</v>
      </c>
      <c r="F2151" s="426">
        <v>29</v>
      </c>
      <c r="G2151" s="157">
        <v>15</v>
      </c>
      <c r="H2151" s="157">
        <v>32</v>
      </c>
    </row>
    <row r="2152" spans="1:8" ht="15.75" customHeight="1">
      <c r="A2152" s="176" t="s">
        <v>828</v>
      </c>
      <c r="B2152" s="178" t="s">
        <v>501</v>
      </c>
      <c r="C2152" s="181">
        <v>13</v>
      </c>
      <c r="D2152" s="136" t="s">
        <v>825</v>
      </c>
      <c r="E2152" s="426">
        <v>67</v>
      </c>
      <c r="F2152" s="426">
        <v>137</v>
      </c>
      <c r="G2152" s="157">
        <v>63</v>
      </c>
      <c r="H2152" s="157">
        <v>142</v>
      </c>
    </row>
    <row r="2153" spans="1:8" ht="15.75" customHeight="1">
      <c r="A2153" s="176" t="s">
        <v>828</v>
      </c>
      <c r="B2153" s="178" t="s">
        <v>514</v>
      </c>
      <c r="C2153" s="181">
        <v>13</v>
      </c>
      <c r="D2153" s="136" t="s">
        <v>825</v>
      </c>
      <c r="E2153" s="426">
        <v>67</v>
      </c>
      <c r="F2153" s="426">
        <v>125</v>
      </c>
      <c r="G2153" s="157">
        <v>74</v>
      </c>
      <c r="H2153" s="157">
        <v>128</v>
      </c>
    </row>
    <row r="2154" spans="1:8" ht="15.75" customHeight="1">
      <c r="A2154" s="176" t="s">
        <v>828</v>
      </c>
      <c r="B2154" s="178" t="s">
        <v>516</v>
      </c>
      <c r="C2154" s="181">
        <v>13</v>
      </c>
      <c r="D2154" s="136" t="s">
        <v>825</v>
      </c>
      <c r="E2154" s="426">
        <v>38</v>
      </c>
      <c r="F2154" s="426">
        <v>79</v>
      </c>
      <c r="G2154" s="159">
        <v>44</v>
      </c>
      <c r="H2154" s="159">
        <v>97</v>
      </c>
    </row>
    <row r="2155" spans="1:8" ht="15.75" customHeight="1">
      <c r="A2155" s="176" t="s">
        <v>829</v>
      </c>
      <c r="B2155" s="178" t="s">
        <v>499</v>
      </c>
      <c r="C2155" s="181">
        <v>13</v>
      </c>
      <c r="D2155" s="136" t="s">
        <v>825</v>
      </c>
      <c r="E2155" s="426">
        <v>31</v>
      </c>
      <c r="F2155" s="426">
        <v>66</v>
      </c>
      <c r="G2155" s="157">
        <v>30</v>
      </c>
      <c r="H2155" s="157">
        <v>65</v>
      </c>
    </row>
    <row r="2156" spans="1:8" ht="15.75" customHeight="1">
      <c r="A2156" s="176" t="s">
        <v>829</v>
      </c>
      <c r="B2156" s="178" t="s">
        <v>500</v>
      </c>
      <c r="C2156" s="181">
        <v>13</v>
      </c>
      <c r="D2156" s="136" t="s">
        <v>825</v>
      </c>
      <c r="E2156" s="426">
        <v>48</v>
      </c>
      <c r="F2156" s="426">
        <v>131</v>
      </c>
      <c r="G2156" s="157">
        <v>44</v>
      </c>
      <c r="H2156" s="157">
        <v>113</v>
      </c>
    </row>
    <row r="2157" spans="1:8" ht="15.75" customHeight="1">
      <c r="A2157" s="176" t="s">
        <v>829</v>
      </c>
      <c r="B2157" s="178" t="s">
        <v>501</v>
      </c>
      <c r="C2157" s="181">
        <v>13</v>
      </c>
      <c r="D2157" s="136" t="s">
        <v>825</v>
      </c>
      <c r="E2157" s="426">
        <v>92</v>
      </c>
      <c r="F2157" s="426">
        <v>160</v>
      </c>
      <c r="G2157" s="157">
        <v>96</v>
      </c>
      <c r="H2157" s="157">
        <v>165</v>
      </c>
    </row>
    <row r="2158" spans="1:8" ht="15.75" customHeight="1">
      <c r="A2158" s="176" t="s">
        <v>829</v>
      </c>
      <c r="B2158" s="178" t="s">
        <v>514</v>
      </c>
      <c r="C2158" s="181">
        <v>13</v>
      </c>
      <c r="D2158" s="136" t="s">
        <v>825</v>
      </c>
      <c r="E2158" s="426">
        <v>99</v>
      </c>
      <c r="F2158" s="426">
        <v>195</v>
      </c>
      <c r="G2158" s="157">
        <v>114</v>
      </c>
      <c r="H2158" s="157">
        <v>222</v>
      </c>
    </row>
    <row r="2159" spans="1:8" ht="15.75" customHeight="1">
      <c r="A2159" s="176" t="s">
        <v>829</v>
      </c>
      <c r="B2159" s="178" t="s">
        <v>516</v>
      </c>
      <c r="C2159" s="181">
        <v>13</v>
      </c>
      <c r="D2159" s="136" t="s">
        <v>825</v>
      </c>
      <c r="E2159" s="426">
        <v>77</v>
      </c>
      <c r="F2159" s="426">
        <v>161</v>
      </c>
      <c r="G2159" s="157">
        <v>82</v>
      </c>
      <c r="H2159" s="157">
        <v>180</v>
      </c>
    </row>
    <row r="2160" spans="1:8" ht="15.75" customHeight="1">
      <c r="A2160" s="176" t="s">
        <v>830</v>
      </c>
      <c r="B2160" s="178" t="s">
        <v>499</v>
      </c>
      <c r="C2160" s="181">
        <v>13</v>
      </c>
      <c r="D2160" s="136" t="s">
        <v>825</v>
      </c>
      <c r="E2160" s="426">
        <v>73</v>
      </c>
      <c r="F2160" s="426">
        <v>171</v>
      </c>
      <c r="G2160" s="157">
        <v>67</v>
      </c>
      <c r="H2160" s="157">
        <v>190</v>
      </c>
    </row>
    <row r="2161" spans="1:8" ht="15.75" customHeight="1">
      <c r="A2161" s="176" t="s">
        <v>830</v>
      </c>
      <c r="B2161" s="178" t="s">
        <v>500</v>
      </c>
      <c r="C2161" s="181">
        <v>13</v>
      </c>
      <c r="D2161" s="136" t="s">
        <v>825</v>
      </c>
      <c r="E2161" s="426">
        <v>68</v>
      </c>
      <c r="F2161" s="426">
        <v>157</v>
      </c>
      <c r="G2161" s="157">
        <v>72</v>
      </c>
      <c r="H2161" s="157">
        <v>176</v>
      </c>
    </row>
    <row r="2162" spans="1:8" ht="15.75" customHeight="1">
      <c r="A2162" s="176" t="s">
        <v>830</v>
      </c>
      <c r="B2162" s="178" t="s">
        <v>501</v>
      </c>
      <c r="C2162" s="181">
        <v>13</v>
      </c>
      <c r="D2162" s="136" t="s">
        <v>825</v>
      </c>
      <c r="E2162" s="426">
        <v>84</v>
      </c>
      <c r="F2162" s="426">
        <v>170</v>
      </c>
      <c r="G2162" s="157">
        <v>88</v>
      </c>
      <c r="H2162" s="157">
        <v>171</v>
      </c>
    </row>
    <row r="2163" spans="1:8" ht="15.75" customHeight="1">
      <c r="A2163" s="176" t="s">
        <v>830</v>
      </c>
      <c r="B2163" s="178" t="s">
        <v>514</v>
      </c>
      <c r="C2163" s="181">
        <v>13</v>
      </c>
      <c r="D2163" s="136" t="s">
        <v>825</v>
      </c>
      <c r="E2163" s="426">
        <v>94</v>
      </c>
      <c r="F2163" s="426">
        <v>185</v>
      </c>
      <c r="G2163" s="157">
        <v>90</v>
      </c>
      <c r="H2163" s="157">
        <v>205</v>
      </c>
    </row>
    <row r="2164" spans="1:8" ht="15.75" customHeight="1">
      <c r="A2164" s="176" t="s">
        <v>830</v>
      </c>
      <c r="B2164" s="178" t="s">
        <v>516</v>
      </c>
      <c r="C2164" s="181">
        <v>13</v>
      </c>
      <c r="D2164" s="136" t="s">
        <v>825</v>
      </c>
      <c r="E2164" s="426">
        <v>77</v>
      </c>
      <c r="F2164" s="426">
        <v>192</v>
      </c>
      <c r="G2164" s="157">
        <v>68</v>
      </c>
      <c r="H2164" s="157">
        <v>168</v>
      </c>
    </row>
    <row r="2165" spans="1:8" ht="15.75" customHeight="1">
      <c r="A2165" s="176" t="s">
        <v>831</v>
      </c>
      <c r="B2165" s="178" t="s">
        <v>496</v>
      </c>
      <c r="C2165" s="181">
        <v>13</v>
      </c>
      <c r="D2165" s="136" t="s">
        <v>825</v>
      </c>
      <c r="E2165" s="426">
        <v>22</v>
      </c>
      <c r="F2165" s="426">
        <v>45</v>
      </c>
      <c r="G2165" s="157">
        <v>17</v>
      </c>
      <c r="H2165" s="157">
        <v>40</v>
      </c>
    </row>
    <row r="2166" spans="1:8" ht="15.75" customHeight="1">
      <c r="A2166" s="176" t="s">
        <v>831</v>
      </c>
      <c r="B2166" s="178" t="s">
        <v>498</v>
      </c>
      <c r="C2166" s="181">
        <v>13</v>
      </c>
      <c r="D2166" s="136" t="s">
        <v>825</v>
      </c>
      <c r="E2166" s="426">
        <v>65</v>
      </c>
      <c r="F2166" s="426">
        <v>126</v>
      </c>
      <c r="G2166" s="157">
        <v>66</v>
      </c>
      <c r="H2166" s="157">
        <v>143</v>
      </c>
    </row>
    <row r="2167" spans="1:8" ht="15.75" customHeight="1">
      <c r="A2167" s="176" t="s">
        <v>831</v>
      </c>
      <c r="B2167" s="178" t="s">
        <v>499</v>
      </c>
      <c r="C2167" s="181">
        <v>13</v>
      </c>
      <c r="D2167" s="136" t="s">
        <v>825</v>
      </c>
      <c r="E2167" s="426">
        <v>133</v>
      </c>
      <c r="F2167" s="426">
        <v>240</v>
      </c>
      <c r="G2167" s="157">
        <v>130</v>
      </c>
      <c r="H2167" s="157">
        <v>248</v>
      </c>
    </row>
    <row r="2168" spans="1:8" ht="15.75" customHeight="1">
      <c r="A2168" s="176" t="s">
        <v>831</v>
      </c>
      <c r="B2168" s="178" t="s">
        <v>500</v>
      </c>
      <c r="C2168" s="181">
        <v>13</v>
      </c>
      <c r="D2168" s="136" t="s">
        <v>825</v>
      </c>
      <c r="E2168" s="426">
        <v>88</v>
      </c>
      <c r="F2168" s="426">
        <v>213</v>
      </c>
      <c r="G2168" s="157">
        <v>86</v>
      </c>
      <c r="H2168" s="157">
        <v>200</v>
      </c>
    </row>
    <row r="2169" spans="1:8" ht="15.75" customHeight="1">
      <c r="A2169" s="176" t="s">
        <v>831</v>
      </c>
      <c r="B2169" s="178" t="s">
        <v>501</v>
      </c>
      <c r="C2169" s="181">
        <v>13</v>
      </c>
      <c r="D2169" s="136" t="s">
        <v>825</v>
      </c>
      <c r="E2169" s="426">
        <v>105</v>
      </c>
      <c r="F2169" s="426">
        <v>240</v>
      </c>
      <c r="G2169" s="157">
        <v>104</v>
      </c>
      <c r="H2169" s="157">
        <v>245</v>
      </c>
    </row>
    <row r="2170" spans="1:8" ht="15.75" customHeight="1">
      <c r="A2170" s="176" t="s">
        <v>831</v>
      </c>
      <c r="B2170" s="178" t="s">
        <v>514</v>
      </c>
      <c r="C2170" s="181">
        <v>13</v>
      </c>
      <c r="D2170" s="136" t="s">
        <v>825</v>
      </c>
      <c r="E2170" s="426">
        <v>79</v>
      </c>
      <c r="F2170" s="426">
        <v>186</v>
      </c>
      <c r="G2170" s="157">
        <v>75</v>
      </c>
      <c r="H2170" s="157">
        <v>198</v>
      </c>
    </row>
    <row r="2171" spans="1:8" ht="15.75" customHeight="1">
      <c r="A2171" s="176" t="s">
        <v>831</v>
      </c>
      <c r="B2171" s="178" t="s">
        <v>516</v>
      </c>
      <c r="C2171" s="181">
        <v>13</v>
      </c>
      <c r="D2171" s="136" t="s">
        <v>825</v>
      </c>
      <c r="E2171" s="426">
        <v>45</v>
      </c>
      <c r="F2171" s="426">
        <v>153</v>
      </c>
      <c r="G2171" s="157" t="s">
        <v>7</v>
      </c>
      <c r="H2171" s="157" t="s">
        <v>7</v>
      </c>
    </row>
    <row r="2172" spans="1:8" ht="15.75" customHeight="1">
      <c r="A2172" s="176" t="s">
        <v>832</v>
      </c>
      <c r="B2172" s="178" t="s">
        <v>496</v>
      </c>
      <c r="C2172" s="181">
        <v>13</v>
      </c>
      <c r="D2172" s="136" t="s">
        <v>825</v>
      </c>
      <c r="E2172" s="426">
        <v>12</v>
      </c>
      <c r="F2172" s="426">
        <v>27</v>
      </c>
      <c r="G2172" s="157">
        <v>13</v>
      </c>
      <c r="H2172" s="157">
        <v>27</v>
      </c>
    </row>
    <row r="2173" spans="1:8" ht="15.75" customHeight="1">
      <c r="A2173" s="176" t="s">
        <v>832</v>
      </c>
      <c r="B2173" s="178" t="s">
        <v>498</v>
      </c>
      <c r="C2173" s="181">
        <v>13</v>
      </c>
      <c r="D2173" s="136" t="s">
        <v>825</v>
      </c>
      <c r="E2173" s="426">
        <v>38</v>
      </c>
      <c r="F2173" s="426">
        <v>90</v>
      </c>
      <c r="G2173" s="157">
        <v>35</v>
      </c>
      <c r="H2173" s="157">
        <v>93</v>
      </c>
    </row>
    <row r="2174" spans="1:8" ht="15.75" customHeight="1">
      <c r="A2174" s="176" t="s">
        <v>832</v>
      </c>
      <c r="B2174" s="178" t="s">
        <v>499</v>
      </c>
      <c r="C2174" s="181">
        <v>13</v>
      </c>
      <c r="D2174" s="136" t="s">
        <v>825</v>
      </c>
      <c r="E2174" s="426">
        <v>78</v>
      </c>
      <c r="F2174" s="426">
        <v>177</v>
      </c>
      <c r="G2174" s="157">
        <v>77</v>
      </c>
      <c r="H2174" s="157">
        <v>182</v>
      </c>
    </row>
    <row r="2175" spans="1:8" ht="15.75" customHeight="1">
      <c r="A2175" s="176" t="s">
        <v>832</v>
      </c>
      <c r="B2175" s="178" t="s">
        <v>500</v>
      </c>
      <c r="C2175" s="181">
        <v>13</v>
      </c>
      <c r="D2175" s="136" t="s">
        <v>825</v>
      </c>
      <c r="E2175" s="426">
        <v>80</v>
      </c>
      <c r="F2175" s="426">
        <v>207</v>
      </c>
      <c r="G2175" s="157">
        <v>79</v>
      </c>
      <c r="H2175" s="157">
        <v>217</v>
      </c>
    </row>
    <row r="2176" spans="1:8" ht="15.75" customHeight="1">
      <c r="A2176" s="176" t="s">
        <v>832</v>
      </c>
      <c r="B2176" s="178" t="s">
        <v>501</v>
      </c>
      <c r="C2176" s="181">
        <v>13</v>
      </c>
      <c r="D2176" s="136" t="s">
        <v>825</v>
      </c>
      <c r="E2176" s="426">
        <v>52</v>
      </c>
      <c r="F2176" s="426">
        <v>135</v>
      </c>
      <c r="G2176" s="159">
        <v>53</v>
      </c>
      <c r="H2176" s="159">
        <v>137</v>
      </c>
    </row>
    <row r="2177" spans="1:8" ht="15.75" customHeight="1">
      <c r="A2177" s="176" t="s">
        <v>832</v>
      </c>
      <c r="B2177" s="178" t="s">
        <v>514</v>
      </c>
      <c r="C2177" s="181">
        <v>13</v>
      </c>
      <c r="D2177" s="136" t="s">
        <v>825</v>
      </c>
      <c r="E2177" s="426">
        <v>80</v>
      </c>
      <c r="F2177" s="426">
        <v>191</v>
      </c>
      <c r="G2177" s="157">
        <v>87</v>
      </c>
      <c r="H2177" s="157">
        <v>197</v>
      </c>
    </row>
    <row r="2178" spans="1:8" ht="15.75" customHeight="1">
      <c r="A2178" s="176" t="s">
        <v>832</v>
      </c>
      <c r="B2178" s="178" t="s">
        <v>516</v>
      </c>
      <c r="C2178" s="181">
        <v>13</v>
      </c>
      <c r="D2178" s="136" t="s">
        <v>825</v>
      </c>
      <c r="E2178" s="426">
        <v>33</v>
      </c>
      <c r="F2178" s="426">
        <v>105</v>
      </c>
      <c r="G2178" s="157" t="s">
        <v>7</v>
      </c>
      <c r="H2178" s="157" t="s">
        <v>7</v>
      </c>
    </row>
    <row r="2179" spans="1:8" ht="15.75" customHeight="1">
      <c r="A2179" s="176" t="s">
        <v>833</v>
      </c>
      <c r="B2179" s="178" t="s">
        <v>496</v>
      </c>
      <c r="C2179" s="181">
        <v>13</v>
      </c>
      <c r="D2179" s="136" t="s">
        <v>825</v>
      </c>
      <c r="E2179" s="426">
        <v>49</v>
      </c>
      <c r="F2179" s="426">
        <v>123</v>
      </c>
      <c r="G2179" s="157">
        <v>54</v>
      </c>
      <c r="H2179" s="157">
        <v>137</v>
      </c>
    </row>
    <row r="2180" spans="1:8" ht="15.75" customHeight="1">
      <c r="A2180" s="176" t="s">
        <v>833</v>
      </c>
      <c r="B2180" s="178" t="s">
        <v>498</v>
      </c>
      <c r="C2180" s="181">
        <v>13</v>
      </c>
      <c r="D2180" s="136" t="s">
        <v>825</v>
      </c>
      <c r="E2180" s="426">
        <v>40</v>
      </c>
      <c r="F2180" s="426">
        <v>85</v>
      </c>
      <c r="G2180" s="157">
        <v>37</v>
      </c>
      <c r="H2180" s="157">
        <v>90</v>
      </c>
    </row>
    <row r="2181" spans="1:8" ht="15.75" customHeight="1">
      <c r="A2181" s="176" t="s">
        <v>833</v>
      </c>
      <c r="B2181" s="178" t="s">
        <v>499</v>
      </c>
      <c r="C2181" s="181">
        <v>13</v>
      </c>
      <c r="D2181" s="136" t="s">
        <v>825</v>
      </c>
      <c r="E2181" s="426">
        <v>89</v>
      </c>
      <c r="F2181" s="426">
        <v>184</v>
      </c>
      <c r="G2181" s="157">
        <v>79</v>
      </c>
      <c r="H2181" s="157">
        <v>179</v>
      </c>
    </row>
    <row r="2182" spans="1:8" ht="15.75" customHeight="1">
      <c r="A2182" s="176" t="s">
        <v>833</v>
      </c>
      <c r="B2182" s="178" t="s">
        <v>500</v>
      </c>
      <c r="C2182" s="181">
        <v>13</v>
      </c>
      <c r="D2182" s="136" t="s">
        <v>825</v>
      </c>
      <c r="E2182" s="426">
        <v>70</v>
      </c>
      <c r="F2182" s="426">
        <v>150</v>
      </c>
      <c r="G2182" s="157">
        <v>65</v>
      </c>
      <c r="H2182" s="157">
        <v>163</v>
      </c>
    </row>
    <row r="2183" spans="1:8" ht="15.75" customHeight="1">
      <c r="A2183" s="176" t="s">
        <v>833</v>
      </c>
      <c r="B2183" s="178" t="s">
        <v>501</v>
      </c>
      <c r="C2183" s="181">
        <v>13</v>
      </c>
      <c r="D2183" s="136" t="s">
        <v>825</v>
      </c>
      <c r="E2183" s="426">
        <v>63</v>
      </c>
      <c r="F2183" s="426">
        <v>173</v>
      </c>
      <c r="G2183" s="157">
        <v>61</v>
      </c>
      <c r="H2183" s="157">
        <v>162</v>
      </c>
    </row>
    <row r="2184" spans="1:8" ht="15.75" customHeight="1">
      <c r="A2184" s="176" t="s">
        <v>833</v>
      </c>
      <c r="B2184" s="178" t="s">
        <v>514</v>
      </c>
      <c r="C2184" s="181">
        <v>13</v>
      </c>
      <c r="D2184" s="136" t="s">
        <v>825</v>
      </c>
      <c r="E2184" s="426">
        <v>37</v>
      </c>
      <c r="F2184" s="426">
        <v>90</v>
      </c>
      <c r="G2184" s="157">
        <v>36</v>
      </c>
      <c r="H2184" s="157">
        <v>99</v>
      </c>
    </row>
    <row r="2185" spans="1:8" ht="15.75" customHeight="1">
      <c r="A2185" s="176" t="s">
        <v>833</v>
      </c>
      <c r="B2185" s="178" t="s">
        <v>516</v>
      </c>
      <c r="C2185" s="181">
        <v>13</v>
      </c>
      <c r="D2185" s="136" t="s">
        <v>825</v>
      </c>
      <c r="E2185" s="426">
        <v>1</v>
      </c>
      <c r="F2185" s="426">
        <v>2</v>
      </c>
      <c r="G2185" s="157">
        <v>1</v>
      </c>
      <c r="H2185" s="157">
        <v>2</v>
      </c>
    </row>
    <row r="2186" spans="1:8" ht="15.75" customHeight="1">
      <c r="A2186" s="176" t="s">
        <v>833</v>
      </c>
      <c r="B2186" s="178" t="s">
        <v>517</v>
      </c>
      <c r="C2186" s="181">
        <v>13</v>
      </c>
      <c r="D2186" s="136" t="s">
        <v>825</v>
      </c>
      <c r="E2186" s="426">
        <v>39</v>
      </c>
      <c r="F2186" s="426">
        <v>105</v>
      </c>
      <c r="G2186" s="157">
        <v>38</v>
      </c>
      <c r="H2186" s="157">
        <v>112</v>
      </c>
    </row>
    <row r="2187" spans="1:8" ht="15.75" customHeight="1">
      <c r="A2187" s="176" t="s">
        <v>833</v>
      </c>
      <c r="B2187" s="178" t="s">
        <v>518</v>
      </c>
      <c r="C2187" s="181">
        <v>13</v>
      </c>
      <c r="D2187" s="136" t="s">
        <v>825</v>
      </c>
      <c r="E2187" s="426">
        <v>23</v>
      </c>
      <c r="F2187" s="426">
        <v>52</v>
      </c>
      <c r="G2187" s="157">
        <v>27</v>
      </c>
      <c r="H2187" s="157">
        <v>63</v>
      </c>
    </row>
    <row r="2188" spans="1:8" ht="15.75" customHeight="1">
      <c r="A2188" s="176" t="s">
        <v>834</v>
      </c>
      <c r="B2188" s="178" t="s">
        <v>496</v>
      </c>
      <c r="C2188" s="181">
        <v>13</v>
      </c>
      <c r="D2188" s="136" t="s">
        <v>825</v>
      </c>
      <c r="E2188" s="426">
        <v>29</v>
      </c>
      <c r="F2188" s="426">
        <v>65</v>
      </c>
      <c r="G2188" s="157">
        <v>30</v>
      </c>
      <c r="H2188" s="157">
        <v>70</v>
      </c>
    </row>
    <row r="2189" spans="1:8" ht="15.75" customHeight="1">
      <c r="A2189" s="176" t="s">
        <v>834</v>
      </c>
      <c r="B2189" s="178" t="s">
        <v>498</v>
      </c>
      <c r="C2189" s="181">
        <v>13</v>
      </c>
      <c r="D2189" s="136" t="s">
        <v>825</v>
      </c>
      <c r="E2189" s="426">
        <v>24</v>
      </c>
      <c r="F2189" s="426">
        <v>50</v>
      </c>
      <c r="G2189" s="157">
        <v>19</v>
      </c>
      <c r="H2189" s="157">
        <v>44</v>
      </c>
    </row>
    <row r="2190" spans="1:8" ht="15.75" customHeight="1">
      <c r="A2190" s="176" t="s">
        <v>834</v>
      </c>
      <c r="B2190" s="178" t="s">
        <v>499</v>
      </c>
      <c r="C2190" s="181">
        <v>13</v>
      </c>
      <c r="D2190" s="136" t="s">
        <v>825</v>
      </c>
      <c r="E2190" s="426">
        <v>74</v>
      </c>
      <c r="F2190" s="426">
        <v>166</v>
      </c>
      <c r="G2190" s="157">
        <v>65</v>
      </c>
      <c r="H2190" s="157">
        <v>151</v>
      </c>
    </row>
    <row r="2191" spans="1:8" ht="15.75" customHeight="1">
      <c r="A2191" s="176" t="s">
        <v>834</v>
      </c>
      <c r="B2191" s="178" t="s">
        <v>500</v>
      </c>
      <c r="C2191" s="181">
        <v>13</v>
      </c>
      <c r="D2191" s="136" t="s">
        <v>825</v>
      </c>
      <c r="E2191" s="426">
        <v>78</v>
      </c>
      <c r="F2191" s="426">
        <v>169</v>
      </c>
      <c r="G2191" s="157">
        <v>80</v>
      </c>
      <c r="H2191" s="157">
        <v>171</v>
      </c>
    </row>
    <row r="2192" spans="1:8" ht="15.75" customHeight="1">
      <c r="A2192" s="176" t="s">
        <v>834</v>
      </c>
      <c r="B2192" s="178" t="s">
        <v>501</v>
      </c>
      <c r="C2192" s="181">
        <v>13</v>
      </c>
      <c r="D2192" s="136" t="s">
        <v>825</v>
      </c>
      <c r="E2192" s="426">
        <v>65</v>
      </c>
      <c r="F2192" s="426">
        <v>172</v>
      </c>
      <c r="G2192" s="157">
        <v>61</v>
      </c>
      <c r="H2192" s="157">
        <v>175</v>
      </c>
    </row>
    <row r="2193" spans="1:8" ht="15.75" customHeight="1">
      <c r="A2193" s="189" t="s">
        <v>834</v>
      </c>
      <c r="B2193" s="178" t="s">
        <v>514</v>
      </c>
      <c r="C2193" s="190">
        <v>13</v>
      </c>
      <c r="D2193" s="191" t="s">
        <v>825</v>
      </c>
      <c r="E2193" s="431">
        <v>79</v>
      </c>
      <c r="F2193" s="431">
        <v>176</v>
      </c>
      <c r="G2193" s="159">
        <v>75</v>
      </c>
      <c r="H2193" s="159">
        <v>178</v>
      </c>
    </row>
    <row r="2194" spans="1:8" ht="15.75" customHeight="1" thickBot="1">
      <c r="A2194" s="177" t="s">
        <v>834</v>
      </c>
      <c r="B2194" s="179" t="s">
        <v>516</v>
      </c>
      <c r="C2194" s="182">
        <v>13</v>
      </c>
      <c r="D2194" s="172" t="s">
        <v>825</v>
      </c>
      <c r="E2194" s="428">
        <v>77</v>
      </c>
      <c r="F2194" s="428">
        <v>182</v>
      </c>
      <c r="G2194" s="170">
        <v>77</v>
      </c>
      <c r="H2194" s="170">
        <v>202</v>
      </c>
    </row>
    <row r="2195" spans="1:8" ht="15.75" customHeight="1">
      <c r="A2195" s="176" t="s">
        <v>834</v>
      </c>
      <c r="B2195" s="178" t="s">
        <v>517</v>
      </c>
      <c r="C2195" s="181">
        <v>13</v>
      </c>
      <c r="D2195" s="136" t="s">
        <v>825</v>
      </c>
      <c r="E2195" s="426">
        <v>66</v>
      </c>
      <c r="F2195" s="426">
        <v>176</v>
      </c>
      <c r="G2195" s="159">
        <v>65</v>
      </c>
      <c r="H2195" s="159">
        <v>183</v>
      </c>
    </row>
    <row r="2196" spans="1:8" ht="15.75" customHeight="1">
      <c r="A2196" s="176" t="s">
        <v>834</v>
      </c>
      <c r="B2196" s="178" t="s">
        <v>518</v>
      </c>
      <c r="C2196" s="181">
        <v>13</v>
      </c>
      <c r="D2196" s="136" t="s">
        <v>825</v>
      </c>
      <c r="E2196" s="426">
        <v>58</v>
      </c>
      <c r="F2196" s="426">
        <v>159</v>
      </c>
      <c r="G2196" s="157">
        <v>62</v>
      </c>
      <c r="H2196" s="157">
        <v>162</v>
      </c>
    </row>
    <row r="2197" spans="1:8" ht="15.75" customHeight="1">
      <c r="A2197" s="176" t="s">
        <v>835</v>
      </c>
      <c r="B2197" s="178" t="s">
        <v>496</v>
      </c>
      <c r="C2197" s="181">
        <v>13</v>
      </c>
      <c r="D2197" s="136" t="s">
        <v>825</v>
      </c>
      <c r="E2197" s="426">
        <v>4</v>
      </c>
      <c r="F2197" s="426">
        <v>9</v>
      </c>
      <c r="G2197" s="157">
        <v>4</v>
      </c>
      <c r="H2197" s="157">
        <v>7</v>
      </c>
    </row>
    <row r="2198" spans="1:8" ht="15.75" customHeight="1">
      <c r="A2198" s="176" t="s">
        <v>835</v>
      </c>
      <c r="B2198" s="178" t="s">
        <v>498</v>
      </c>
      <c r="C2198" s="181">
        <v>13</v>
      </c>
      <c r="D2198" s="136" t="s">
        <v>825</v>
      </c>
      <c r="E2198" s="426">
        <v>56</v>
      </c>
      <c r="F2198" s="426">
        <v>109</v>
      </c>
      <c r="G2198" s="157">
        <v>57</v>
      </c>
      <c r="H2198" s="157">
        <v>102</v>
      </c>
    </row>
    <row r="2199" spans="1:8" ht="15.75" customHeight="1">
      <c r="A2199" s="176" t="s">
        <v>835</v>
      </c>
      <c r="B2199" s="178" t="s">
        <v>499</v>
      </c>
      <c r="C2199" s="181">
        <v>13</v>
      </c>
      <c r="D2199" s="136" t="s">
        <v>825</v>
      </c>
      <c r="E2199" s="426">
        <v>76</v>
      </c>
      <c r="F2199" s="426">
        <v>170</v>
      </c>
      <c r="G2199" s="157">
        <v>80</v>
      </c>
      <c r="H2199" s="157">
        <v>173</v>
      </c>
    </row>
    <row r="2200" spans="1:8" ht="15.75" customHeight="1">
      <c r="A2200" s="176" t="s">
        <v>835</v>
      </c>
      <c r="B2200" s="178" t="s">
        <v>500</v>
      </c>
      <c r="C2200" s="181">
        <v>13</v>
      </c>
      <c r="D2200" s="136" t="s">
        <v>825</v>
      </c>
      <c r="E2200" s="426">
        <v>108</v>
      </c>
      <c r="F2200" s="426">
        <v>238</v>
      </c>
      <c r="G2200" s="157">
        <v>95</v>
      </c>
      <c r="H2200" s="157">
        <v>215</v>
      </c>
    </row>
    <row r="2201" spans="1:8" ht="15.75" customHeight="1">
      <c r="A2201" s="176" t="s">
        <v>835</v>
      </c>
      <c r="B2201" s="178" t="s">
        <v>501</v>
      </c>
      <c r="C2201" s="181">
        <v>13</v>
      </c>
      <c r="D2201" s="136" t="s">
        <v>825</v>
      </c>
      <c r="E2201" s="426">
        <v>68</v>
      </c>
      <c r="F2201" s="426">
        <v>155</v>
      </c>
      <c r="G2201" s="157">
        <v>69</v>
      </c>
      <c r="H2201" s="157">
        <v>177</v>
      </c>
    </row>
    <row r="2202" spans="1:8" ht="15.75" customHeight="1">
      <c r="A2202" s="176" t="s">
        <v>835</v>
      </c>
      <c r="B2202" s="178" t="s">
        <v>514</v>
      </c>
      <c r="C2202" s="181">
        <v>13</v>
      </c>
      <c r="D2202" s="136" t="s">
        <v>825</v>
      </c>
      <c r="E2202" s="426">
        <v>54</v>
      </c>
      <c r="F2202" s="426">
        <v>120</v>
      </c>
      <c r="G2202" s="157">
        <v>58</v>
      </c>
      <c r="H2202" s="157">
        <v>132</v>
      </c>
    </row>
    <row r="2203" spans="1:8" ht="15.75" customHeight="1">
      <c r="A2203" s="176" t="s">
        <v>835</v>
      </c>
      <c r="B2203" s="178" t="s">
        <v>516</v>
      </c>
      <c r="C2203" s="181">
        <v>13</v>
      </c>
      <c r="D2203" s="136" t="s">
        <v>825</v>
      </c>
      <c r="E2203" s="426">
        <v>49</v>
      </c>
      <c r="F2203" s="426">
        <v>117</v>
      </c>
      <c r="G2203" s="157">
        <v>52</v>
      </c>
      <c r="H2203" s="157">
        <v>130</v>
      </c>
    </row>
    <row r="2204" spans="1:8" ht="15.75" customHeight="1">
      <c r="A2204" s="176" t="s">
        <v>835</v>
      </c>
      <c r="B2204" s="178" t="s">
        <v>517</v>
      </c>
      <c r="C2204" s="181">
        <v>13</v>
      </c>
      <c r="D2204" s="136" t="s">
        <v>825</v>
      </c>
      <c r="E2204" s="426">
        <v>29</v>
      </c>
      <c r="F2204" s="426">
        <v>81</v>
      </c>
      <c r="G2204" s="157">
        <v>29</v>
      </c>
      <c r="H2204" s="157">
        <v>82</v>
      </c>
    </row>
    <row r="2205" spans="1:8" ht="15.75" customHeight="1">
      <c r="A2205" s="176" t="s">
        <v>835</v>
      </c>
      <c r="B2205" s="178" t="s">
        <v>518</v>
      </c>
      <c r="C2205" s="181">
        <v>13</v>
      </c>
      <c r="D2205" s="136" t="s">
        <v>825</v>
      </c>
      <c r="E2205" s="426">
        <v>29</v>
      </c>
      <c r="F2205" s="426">
        <v>72</v>
      </c>
      <c r="G2205" s="157">
        <v>27</v>
      </c>
      <c r="H2205" s="157">
        <v>73</v>
      </c>
    </row>
    <row r="2206" spans="1:8" ht="15.75" customHeight="1">
      <c r="A2206" s="176" t="s">
        <v>836</v>
      </c>
      <c r="B2206" s="178" t="s">
        <v>499</v>
      </c>
      <c r="C2206" s="181">
        <v>13</v>
      </c>
      <c r="D2206" s="136" t="s">
        <v>825</v>
      </c>
      <c r="E2206" s="426">
        <v>66</v>
      </c>
      <c r="F2206" s="426">
        <v>153</v>
      </c>
      <c r="G2206" s="157">
        <v>66</v>
      </c>
      <c r="H2206" s="157">
        <v>162</v>
      </c>
    </row>
    <row r="2207" spans="1:8" ht="15.75" customHeight="1">
      <c r="A2207" s="176" t="s">
        <v>836</v>
      </c>
      <c r="B2207" s="178" t="s">
        <v>500</v>
      </c>
      <c r="C2207" s="181">
        <v>13</v>
      </c>
      <c r="D2207" s="136" t="s">
        <v>825</v>
      </c>
      <c r="E2207" s="426">
        <v>65</v>
      </c>
      <c r="F2207" s="426">
        <v>158</v>
      </c>
      <c r="G2207" s="157">
        <v>62</v>
      </c>
      <c r="H2207" s="157">
        <v>168</v>
      </c>
    </row>
    <row r="2208" spans="1:8" ht="15.75" customHeight="1">
      <c r="A2208" s="176" t="s">
        <v>836</v>
      </c>
      <c r="B2208" s="178" t="s">
        <v>501</v>
      </c>
      <c r="C2208" s="181">
        <v>13</v>
      </c>
      <c r="D2208" s="136" t="s">
        <v>825</v>
      </c>
      <c r="E2208" s="426">
        <v>63</v>
      </c>
      <c r="F2208" s="426">
        <v>151</v>
      </c>
      <c r="G2208" s="157">
        <v>69</v>
      </c>
      <c r="H2208" s="157">
        <v>171</v>
      </c>
    </row>
    <row r="2209" spans="1:8" ht="15.75" customHeight="1">
      <c r="A2209" s="176" t="s">
        <v>836</v>
      </c>
      <c r="B2209" s="178" t="s">
        <v>514</v>
      </c>
      <c r="C2209" s="181">
        <v>13</v>
      </c>
      <c r="D2209" s="136" t="s">
        <v>825</v>
      </c>
      <c r="E2209" s="426">
        <v>63</v>
      </c>
      <c r="F2209" s="426">
        <v>153</v>
      </c>
      <c r="G2209" s="157">
        <v>50</v>
      </c>
      <c r="H2209" s="157">
        <v>154</v>
      </c>
    </row>
    <row r="2210" spans="1:8" ht="15.75" customHeight="1">
      <c r="A2210" s="176" t="s">
        <v>836</v>
      </c>
      <c r="B2210" s="178" t="s">
        <v>516</v>
      </c>
      <c r="C2210" s="181">
        <v>13</v>
      </c>
      <c r="D2210" s="136" t="s">
        <v>825</v>
      </c>
      <c r="E2210" s="426">
        <v>15</v>
      </c>
      <c r="F2210" s="426">
        <v>37</v>
      </c>
      <c r="G2210" s="157">
        <v>15</v>
      </c>
      <c r="H2210" s="157">
        <v>36</v>
      </c>
    </row>
    <row r="2211" spans="1:8" ht="15.75" customHeight="1">
      <c r="A2211" s="176" t="s">
        <v>836</v>
      </c>
      <c r="B2211" s="178" t="s">
        <v>517</v>
      </c>
      <c r="C2211" s="181">
        <v>13</v>
      </c>
      <c r="D2211" s="136" t="s">
        <v>825</v>
      </c>
      <c r="E2211" s="426">
        <v>48</v>
      </c>
      <c r="F2211" s="426">
        <v>127</v>
      </c>
      <c r="G2211" s="157">
        <v>42</v>
      </c>
      <c r="H2211" s="157">
        <v>122</v>
      </c>
    </row>
    <row r="2212" spans="1:8" ht="15.75" customHeight="1">
      <c r="A2212" s="176" t="s">
        <v>836</v>
      </c>
      <c r="B2212" s="178" t="s">
        <v>518</v>
      </c>
      <c r="C2212" s="181">
        <v>13</v>
      </c>
      <c r="D2212" s="136" t="s">
        <v>825</v>
      </c>
      <c r="E2212" s="429" t="s">
        <v>520</v>
      </c>
      <c r="F2212" s="429" t="s">
        <v>7</v>
      </c>
      <c r="G2212" s="157" t="s">
        <v>7</v>
      </c>
      <c r="H2212" s="157" t="s">
        <v>7</v>
      </c>
    </row>
    <row r="2213" spans="1:8" ht="15.75" customHeight="1">
      <c r="A2213" s="176" t="s">
        <v>837</v>
      </c>
      <c r="B2213" s="178" t="s">
        <v>499</v>
      </c>
      <c r="C2213" s="181">
        <v>13</v>
      </c>
      <c r="D2213" s="136" t="s">
        <v>825</v>
      </c>
      <c r="E2213" s="426">
        <v>25</v>
      </c>
      <c r="F2213" s="426">
        <v>50</v>
      </c>
      <c r="G2213" s="157">
        <v>28</v>
      </c>
      <c r="H2213" s="157">
        <v>67</v>
      </c>
    </row>
    <row r="2214" spans="1:8" ht="15.75" customHeight="1">
      <c r="A2214" s="176" t="s">
        <v>837</v>
      </c>
      <c r="B2214" s="178" t="s">
        <v>500</v>
      </c>
      <c r="C2214" s="181">
        <v>13</v>
      </c>
      <c r="D2214" s="136" t="s">
        <v>825</v>
      </c>
      <c r="E2214" s="426">
        <v>81</v>
      </c>
      <c r="F2214" s="426">
        <v>169</v>
      </c>
      <c r="G2214" s="157">
        <v>57</v>
      </c>
      <c r="H2214" s="157">
        <v>137</v>
      </c>
    </row>
    <row r="2215" spans="1:8" ht="15.75" customHeight="1">
      <c r="A2215" s="176" t="s">
        <v>837</v>
      </c>
      <c r="B2215" s="178" t="s">
        <v>501</v>
      </c>
      <c r="C2215" s="181">
        <v>13</v>
      </c>
      <c r="D2215" s="136" t="s">
        <v>825</v>
      </c>
      <c r="E2215" s="426">
        <v>52</v>
      </c>
      <c r="F2215" s="426">
        <v>110</v>
      </c>
      <c r="G2215" s="157">
        <v>51</v>
      </c>
      <c r="H2215" s="157">
        <v>114</v>
      </c>
    </row>
    <row r="2216" spans="1:8" ht="15.75" customHeight="1">
      <c r="A2216" s="176" t="s">
        <v>837</v>
      </c>
      <c r="B2216" s="178" t="s">
        <v>514</v>
      </c>
      <c r="C2216" s="181">
        <v>13</v>
      </c>
      <c r="D2216" s="136" t="s">
        <v>825</v>
      </c>
      <c r="E2216" s="426">
        <v>21</v>
      </c>
      <c r="F2216" s="426">
        <v>52</v>
      </c>
      <c r="G2216" s="157">
        <v>13</v>
      </c>
      <c r="H2216" s="157">
        <v>40</v>
      </c>
    </row>
    <row r="2217" spans="1:8" ht="15.75" customHeight="1">
      <c r="A2217" s="176" t="s">
        <v>837</v>
      </c>
      <c r="B2217" s="178" t="s">
        <v>516</v>
      </c>
      <c r="C2217" s="181">
        <v>13</v>
      </c>
      <c r="D2217" s="136" t="s">
        <v>825</v>
      </c>
      <c r="E2217" s="426">
        <v>4</v>
      </c>
      <c r="F2217" s="426">
        <v>160</v>
      </c>
      <c r="G2217" s="157">
        <v>2</v>
      </c>
      <c r="H2217" s="157">
        <v>125</v>
      </c>
    </row>
    <row r="2218" spans="1:8" ht="15.75" customHeight="1">
      <c r="A2218" s="176" t="s">
        <v>837</v>
      </c>
      <c r="B2218" s="178" t="s">
        <v>517</v>
      </c>
      <c r="C2218" s="181">
        <v>13</v>
      </c>
      <c r="D2218" s="136" t="s">
        <v>825</v>
      </c>
      <c r="E2218" s="429" t="s">
        <v>520</v>
      </c>
      <c r="F2218" s="429" t="s">
        <v>7</v>
      </c>
      <c r="G2218" s="157" t="s">
        <v>7</v>
      </c>
      <c r="H2218" s="157" t="s">
        <v>7</v>
      </c>
    </row>
    <row r="2219" spans="1:8" ht="15.75" customHeight="1">
      <c r="A2219" s="176" t="s">
        <v>837</v>
      </c>
      <c r="B2219" s="178" t="s">
        <v>518</v>
      </c>
      <c r="C2219" s="181">
        <v>13</v>
      </c>
      <c r="D2219" s="136" t="s">
        <v>825</v>
      </c>
      <c r="E2219" s="429" t="s">
        <v>520</v>
      </c>
      <c r="F2219" s="429" t="s">
        <v>7</v>
      </c>
      <c r="G2219" s="157" t="s">
        <v>7</v>
      </c>
      <c r="H2219" s="157" t="s">
        <v>7</v>
      </c>
    </row>
    <row r="2220" spans="1:8" ht="15.75" customHeight="1">
      <c r="A2220" s="176" t="s">
        <v>838</v>
      </c>
      <c r="B2220" s="178" t="s">
        <v>499</v>
      </c>
      <c r="C2220" s="181">
        <v>13</v>
      </c>
      <c r="D2220" s="136" t="s">
        <v>825</v>
      </c>
      <c r="E2220" s="426">
        <v>81</v>
      </c>
      <c r="F2220" s="426">
        <v>171</v>
      </c>
      <c r="G2220" s="157">
        <v>87</v>
      </c>
      <c r="H2220" s="157">
        <v>195</v>
      </c>
    </row>
    <row r="2221" spans="1:8" ht="15.75" customHeight="1">
      <c r="A2221" s="176" t="s">
        <v>838</v>
      </c>
      <c r="B2221" s="178" t="s">
        <v>500</v>
      </c>
      <c r="C2221" s="181">
        <v>13</v>
      </c>
      <c r="D2221" s="136" t="s">
        <v>825</v>
      </c>
      <c r="E2221" s="426">
        <v>112</v>
      </c>
      <c r="F2221" s="426">
        <v>247</v>
      </c>
      <c r="G2221" s="157">
        <v>110</v>
      </c>
      <c r="H2221" s="157">
        <v>245</v>
      </c>
    </row>
    <row r="2222" spans="1:8" ht="15.75" customHeight="1">
      <c r="A2222" s="176" t="s">
        <v>838</v>
      </c>
      <c r="B2222" s="178" t="s">
        <v>501</v>
      </c>
      <c r="C2222" s="181">
        <v>13</v>
      </c>
      <c r="D2222" s="136" t="s">
        <v>825</v>
      </c>
      <c r="E2222" s="426">
        <v>68</v>
      </c>
      <c r="F2222" s="426">
        <v>153</v>
      </c>
      <c r="G2222" s="157">
        <v>64</v>
      </c>
      <c r="H2222" s="157">
        <v>157</v>
      </c>
    </row>
    <row r="2223" spans="1:8" ht="15.75" customHeight="1">
      <c r="A2223" s="176" t="s">
        <v>839</v>
      </c>
      <c r="B2223" s="178" t="s">
        <v>499</v>
      </c>
      <c r="C2223" s="181">
        <v>13</v>
      </c>
      <c r="D2223" s="136" t="s">
        <v>825</v>
      </c>
      <c r="E2223" s="426">
        <v>73</v>
      </c>
      <c r="F2223" s="426">
        <v>186</v>
      </c>
      <c r="G2223" s="157">
        <v>75</v>
      </c>
      <c r="H2223" s="157">
        <v>185</v>
      </c>
    </row>
    <row r="2224" spans="1:8" ht="15.75" customHeight="1">
      <c r="A2224" s="176" t="s">
        <v>839</v>
      </c>
      <c r="B2224" s="178" t="s">
        <v>500</v>
      </c>
      <c r="C2224" s="181">
        <v>13</v>
      </c>
      <c r="D2224" s="136" t="s">
        <v>825</v>
      </c>
      <c r="E2224" s="426">
        <v>81</v>
      </c>
      <c r="F2224" s="426">
        <v>181</v>
      </c>
      <c r="G2224" s="157">
        <v>80</v>
      </c>
      <c r="H2224" s="157">
        <v>198</v>
      </c>
    </row>
    <row r="2225" spans="1:8" ht="15.75" customHeight="1">
      <c r="A2225" s="176" t="s">
        <v>118</v>
      </c>
      <c r="B2225" s="178"/>
      <c r="C2225" s="181">
        <v>13</v>
      </c>
      <c r="D2225" s="136" t="s">
        <v>825</v>
      </c>
      <c r="E2225" s="426">
        <v>6</v>
      </c>
      <c r="F2225" s="426">
        <v>15</v>
      </c>
      <c r="G2225" s="157">
        <v>8</v>
      </c>
      <c r="H2225" s="157">
        <v>18</v>
      </c>
    </row>
    <row r="2226" spans="1:8" ht="15.75" customHeight="1">
      <c r="A2226" s="176" t="s">
        <v>840</v>
      </c>
      <c r="B2226" s="178" t="s">
        <v>496</v>
      </c>
      <c r="C2226" s="181">
        <v>13</v>
      </c>
      <c r="D2226" s="136" t="s">
        <v>825</v>
      </c>
      <c r="E2226" s="426">
        <v>185</v>
      </c>
      <c r="F2226" s="426">
        <v>382</v>
      </c>
      <c r="G2226" s="157">
        <v>185</v>
      </c>
      <c r="H2226" s="157">
        <v>407</v>
      </c>
    </row>
    <row r="2227" spans="1:8" ht="15.75" customHeight="1">
      <c r="A2227" s="176" t="s">
        <v>840</v>
      </c>
      <c r="B2227" s="178" t="s">
        <v>498</v>
      </c>
      <c r="C2227" s="181">
        <v>13</v>
      </c>
      <c r="D2227" s="136" t="s">
        <v>825</v>
      </c>
      <c r="E2227" s="426">
        <v>102</v>
      </c>
      <c r="F2227" s="426">
        <v>231</v>
      </c>
      <c r="G2227" s="157">
        <v>104</v>
      </c>
      <c r="H2227" s="157">
        <v>268</v>
      </c>
    </row>
    <row r="2228" spans="1:8" ht="15.75" customHeight="1">
      <c r="A2228" s="176" t="s">
        <v>840</v>
      </c>
      <c r="B2228" s="178" t="s">
        <v>499</v>
      </c>
      <c r="C2228" s="181">
        <v>13</v>
      </c>
      <c r="D2228" s="136" t="s">
        <v>825</v>
      </c>
      <c r="E2228" s="426">
        <v>61</v>
      </c>
      <c r="F2228" s="426">
        <v>142</v>
      </c>
      <c r="G2228" s="157">
        <v>64</v>
      </c>
      <c r="H2228" s="157">
        <v>171</v>
      </c>
    </row>
    <row r="2229" spans="1:8" ht="15.75" customHeight="1">
      <c r="A2229" s="176" t="s">
        <v>840</v>
      </c>
      <c r="B2229" s="178" t="s">
        <v>500</v>
      </c>
      <c r="C2229" s="181">
        <v>13</v>
      </c>
      <c r="D2229" s="136" t="s">
        <v>825</v>
      </c>
      <c r="E2229" s="426">
        <v>120</v>
      </c>
      <c r="F2229" s="426">
        <v>284</v>
      </c>
      <c r="G2229" s="157">
        <v>124</v>
      </c>
      <c r="H2229" s="157">
        <v>288</v>
      </c>
    </row>
    <row r="2230" spans="1:8" ht="15.75" customHeight="1">
      <c r="A2230" s="176" t="s">
        <v>841</v>
      </c>
      <c r="B2230" s="178" t="s">
        <v>496</v>
      </c>
      <c r="C2230" s="181">
        <v>13</v>
      </c>
      <c r="D2230" s="136" t="s">
        <v>825</v>
      </c>
      <c r="E2230" s="426">
        <v>128</v>
      </c>
      <c r="F2230" s="426">
        <v>273</v>
      </c>
      <c r="G2230" s="157">
        <v>122</v>
      </c>
      <c r="H2230" s="157">
        <v>285</v>
      </c>
    </row>
    <row r="2231" spans="1:8" ht="15.75" customHeight="1">
      <c r="A2231" s="176" t="s">
        <v>841</v>
      </c>
      <c r="B2231" s="178" t="s">
        <v>498</v>
      </c>
      <c r="C2231" s="181">
        <v>13</v>
      </c>
      <c r="D2231" s="136" t="s">
        <v>825</v>
      </c>
      <c r="E2231" s="426">
        <v>250</v>
      </c>
      <c r="F2231" s="426">
        <v>374</v>
      </c>
      <c r="G2231" s="159">
        <v>239</v>
      </c>
      <c r="H2231" s="159">
        <v>390</v>
      </c>
    </row>
    <row r="2232" spans="1:8" ht="15.75" customHeight="1">
      <c r="A2232" s="176" t="s">
        <v>841</v>
      </c>
      <c r="B2232" s="178" t="s">
        <v>499</v>
      </c>
      <c r="C2232" s="181">
        <v>13</v>
      </c>
      <c r="D2232" s="136" t="s">
        <v>825</v>
      </c>
      <c r="E2232" s="426">
        <v>86</v>
      </c>
      <c r="F2232" s="426">
        <v>191</v>
      </c>
      <c r="G2232" s="157">
        <v>105</v>
      </c>
      <c r="H2232" s="157">
        <v>227</v>
      </c>
    </row>
    <row r="2233" spans="1:8" ht="15.75" customHeight="1">
      <c r="A2233" s="176" t="s">
        <v>841</v>
      </c>
      <c r="B2233" s="178" t="s">
        <v>500</v>
      </c>
      <c r="C2233" s="181">
        <v>13</v>
      </c>
      <c r="D2233" s="136" t="s">
        <v>825</v>
      </c>
      <c r="E2233" s="426">
        <v>330</v>
      </c>
      <c r="F2233" s="426">
        <v>544</v>
      </c>
      <c r="G2233" s="157">
        <v>374</v>
      </c>
      <c r="H2233" s="157">
        <v>637</v>
      </c>
    </row>
    <row r="2234" spans="1:8" ht="15.75" customHeight="1">
      <c r="A2234" s="176" t="s">
        <v>842</v>
      </c>
      <c r="B2234" s="178" t="s">
        <v>496</v>
      </c>
      <c r="C2234" s="181">
        <v>13</v>
      </c>
      <c r="D2234" s="136" t="s">
        <v>825</v>
      </c>
      <c r="E2234" s="426">
        <v>86</v>
      </c>
      <c r="F2234" s="426">
        <v>208</v>
      </c>
      <c r="G2234" s="157">
        <v>89</v>
      </c>
      <c r="H2234" s="157">
        <v>217</v>
      </c>
    </row>
    <row r="2235" spans="1:8" ht="15.75" customHeight="1">
      <c r="A2235" s="176" t="s">
        <v>842</v>
      </c>
      <c r="B2235" s="178" t="s">
        <v>498</v>
      </c>
      <c r="C2235" s="181">
        <v>13</v>
      </c>
      <c r="D2235" s="136" t="s">
        <v>825</v>
      </c>
      <c r="E2235" s="426">
        <v>128</v>
      </c>
      <c r="F2235" s="426">
        <v>164</v>
      </c>
      <c r="G2235" s="157">
        <v>123</v>
      </c>
      <c r="H2235" s="157">
        <v>175</v>
      </c>
    </row>
    <row r="2236" spans="1:8" ht="15.75" customHeight="1">
      <c r="A2236" s="176" t="s">
        <v>842</v>
      </c>
      <c r="B2236" s="178" t="s">
        <v>499</v>
      </c>
      <c r="C2236" s="181">
        <v>13</v>
      </c>
      <c r="D2236" s="136" t="s">
        <v>825</v>
      </c>
      <c r="E2236" s="426">
        <v>2</v>
      </c>
      <c r="F2236" s="426">
        <v>4</v>
      </c>
      <c r="G2236" s="159">
        <v>3</v>
      </c>
      <c r="H2236" s="159">
        <v>8</v>
      </c>
    </row>
    <row r="2237" spans="1:8" ht="15.75" customHeight="1">
      <c r="A2237" s="176" t="s">
        <v>842</v>
      </c>
      <c r="B2237" s="178" t="s">
        <v>500</v>
      </c>
      <c r="C2237" s="181">
        <v>13</v>
      </c>
      <c r="D2237" s="136" t="s">
        <v>825</v>
      </c>
      <c r="E2237" s="429" t="s">
        <v>520</v>
      </c>
      <c r="F2237" s="429" t="s">
        <v>7</v>
      </c>
      <c r="G2237" s="157" t="s">
        <v>7</v>
      </c>
      <c r="H2237" s="157" t="s">
        <v>7</v>
      </c>
    </row>
    <row r="2238" spans="1:8" ht="15.75" customHeight="1">
      <c r="A2238" s="176" t="s">
        <v>843</v>
      </c>
      <c r="B2238" s="178" t="s">
        <v>496</v>
      </c>
      <c r="C2238" s="181">
        <v>13</v>
      </c>
      <c r="D2238" s="136" t="s">
        <v>825</v>
      </c>
      <c r="E2238" s="426">
        <v>80</v>
      </c>
      <c r="F2238" s="426">
        <v>195</v>
      </c>
      <c r="G2238" s="157">
        <v>79</v>
      </c>
      <c r="H2238" s="157">
        <v>204</v>
      </c>
    </row>
    <row r="2239" spans="1:8" ht="15.75" customHeight="1">
      <c r="A2239" s="176" t="s">
        <v>843</v>
      </c>
      <c r="B2239" s="178" t="s">
        <v>498</v>
      </c>
      <c r="C2239" s="181">
        <v>13</v>
      </c>
      <c r="D2239" s="136" t="s">
        <v>825</v>
      </c>
      <c r="E2239" s="426">
        <v>73</v>
      </c>
      <c r="F2239" s="426">
        <v>119</v>
      </c>
      <c r="G2239" s="157">
        <v>74</v>
      </c>
      <c r="H2239" s="157">
        <v>134</v>
      </c>
    </row>
    <row r="2240" spans="1:8" ht="15.75" customHeight="1">
      <c r="A2240" s="176" t="s">
        <v>843</v>
      </c>
      <c r="B2240" s="178" t="s">
        <v>499</v>
      </c>
      <c r="C2240" s="181">
        <v>13</v>
      </c>
      <c r="D2240" s="136" t="s">
        <v>825</v>
      </c>
      <c r="E2240" s="426">
        <v>100</v>
      </c>
      <c r="F2240" s="426">
        <v>192</v>
      </c>
      <c r="G2240" s="157">
        <v>159</v>
      </c>
      <c r="H2240" s="157">
        <v>339</v>
      </c>
    </row>
    <row r="2241" spans="1:8" ht="15.75" customHeight="1">
      <c r="A2241" s="176" t="s">
        <v>843</v>
      </c>
      <c r="B2241" s="178" t="s">
        <v>500</v>
      </c>
      <c r="C2241" s="181">
        <v>13</v>
      </c>
      <c r="D2241" s="136" t="s">
        <v>825</v>
      </c>
      <c r="E2241" s="426">
        <v>188</v>
      </c>
      <c r="F2241" s="426">
        <v>399</v>
      </c>
      <c r="G2241" s="157">
        <v>189</v>
      </c>
      <c r="H2241" s="157">
        <v>422</v>
      </c>
    </row>
    <row r="2242" spans="1:8" ht="15.75" customHeight="1">
      <c r="A2242" s="176" t="s">
        <v>844</v>
      </c>
      <c r="B2242" s="178" t="s">
        <v>496</v>
      </c>
      <c r="C2242" s="181">
        <v>13</v>
      </c>
      <c r="D2242" s="136" t="s">
        <v>825</v>
      </c>
      <c r="E2242" s="426">
        <v>86</v>
      </c>
      <c r="F2242" s="426">
        <v>195</v>
      </c>
      <c r="G2242" s="157">
        <v>89</v>
      </c>
      <c r="H2242" s="157">
        <v>203</v>
      </c>
    </row>
    <row r="2243" spans="1:8" ht="15.75" customHeight="1">
      <c r="A2243" s="176" t="s">
        <v>844</v>
      </c>
      <c r="B2243" s="178" t="s">
        <v>498</v>
      </c>
      <c r="C2243" s="181">
        <v>13</v>
      </c>
      <c r="D2243" s="136" t="s">
        <v>825</v>
      </c>
      <c r="E2243" s="426">
        <v>92</v>
      </c>
      <c r="F2243" s="426">
        <v>178</v>
      </c>
      <c r="G2243" s="157">
        <v>74</v>
      </c>
      <c r="H2243" s="157">
        <v>120</v>
      </c>
    </row>
    <row r="2244" spans="1:8" ht="15.75" customHeight="1">
      <c r="A2244" s="189" t="s">
        <v>844</v>
      </c>
      <c r="B2244" s="178" t="s">
        <v>499</v>
      </c>
      <c r="C2244" s="190">
        <v>13</v>
      </c>
      <c r="D2244" s="191" t="s">
        <v>825</v>
      </c>
      <c r="E2244" s="431">
        <v>115</v>
      </c>
      <c r="F2244" s="431">
        <v>271</v>
      </c>
      <c r="G2244" s="159">
        <v>112</v>
      </c>
      <c r="H2244" s="159">
        <v>269</v>
      </c>
    </row>
    <row r="2245" spans="1:8" ht="15.75" customHeight="1" thickBot="1">
      <c r="A2245" s="177" t="s">
        <v>844</v>
      </c>
      <c r="B2245" s="179" t="s">
        <v>500</v>
      </c>
      <c r="C2245" s="182">
        <v>13</v>
      </c>
      <c r="D2245" s="172" t="s">
        <v>825</v>
      </c>
      <c r="E2245" s="428">
        <v>124</v>
      </c>
      <c r="F2245" s="428">
        <v>293</v>
      </c>
      <c r="G2245" s="170">
        <v>120</v>
      </c>
      <c r="H2245" s="170">
        <v>292</v>
      </c>
    </row>
    <row r="2246" spans="1:8" ht="15.75" customHeight="1">
      <c r="A2246" s="176" t="s">
        <v>845</v>
      </c>
      <c r="B2246" s="178" t="s">
        <v>846</v>
      </c>
      <c r="C2246" s="181">
        <v>13</v>
      </c>
      <c r="D2246" s="136" t="s">
        <v>825</v>
      </c>
      <c r="E2246" s="429" t="s">
        <v>520</v>
      </c>
      <c r="F2246" s="429" t="s">
        <v>7</v>
      </c>
      <c r="G2246" s="157" t="s">
        <v>7</v>
      </c>
      <c r="H2246" s="157" t="s">
        <v>7</v>
      </c>
    </row>
    <row r="2247" spans="1:8" ht="15.75" customHeight="1">
      <c r="A2247" s="176" t="s">
        <v>845</v>
      </c>
      <c r="B2247" s="178" t="s">
        <v>847</v>
      </c>
      <c r="C2247" s="181">
        <v>13</v>
      </c>
      <c r="D2247" s="136" t="s">
        <v>825</v>
      </c>
      <c r="E2247" s="426">
        <v>57</v>
      </c>
      <c r="F2247" s="426">
        <v>147</v>
      </c>
      <c r="G2247" s="157">
        <v>45</v>
      </c>
      <c r="H2247" s="157">
        <v>131</v>
      </c>
    </row>
    <row r="2248" spans="1:8" ht="15.75" customHeight="1">
      <c r="A2248" s="176" t="s">
        <v>845</v>
      </c>
      <c r="B2248" s="178" t="s">
        <v>848</v>
      </c>
      <c r="C2248" s="181">
        <v>13</v>
      </c>
      <c r="D2248" s="136" t="s">
        <v>825</v>
      </c>
      <c r="E2248" s="426">
        <v>46</v>
      </c>
      <c r="F2248" s="426">
        <v>92</v>
      </c>
      <c r="G2248" s="157">
        <v>53</v>
      </c>
      <c r="H2248" s="157">
        <v>118</v>
      </c>
    </row>
    <row r="2249" spans="1:8" ht="15.75" customHeight="1">
      <c r="A2249" s="176" t="s">
        <v>845</v>
      </c>
      <c r="B2249" s="178" t="s">
        <v>849</v>
      </c>
      <c r="C2249" s="181">
        <v>13</v>
      </c>
      <c r="D2249" s="136" t="s">
        <v>825</v>
      </c>
      <c r="E2249" s="426">
        <v>8</v>
      </c>
      <c r="F2249" s="426">
        <v>25</v>
      </c>
      <c r="G2249" s="157">
        <v>8</v>
      </c>
      <c r="H2249" s="157">
        <v>26</v>
      </c>
    </row>
    <row r="2250" spans="1:8" ht="15.75" customHeight="1">
      <c r="A2250" s="176" t="s">
        <v>845</v>
      </c>
      <c r="B2250" s="178" t="s">
        <v>850</v>
      </c>
      <c r="C2250" s="181">
        <v>13</v>
      </c>
      <c r="D2250" s="136" t="s">
        <v>825</v>
      </c>
      <c r="E2250" s="426">
        <v>16</v>
      </c>
      <c r="F2250" s="426">
        <v>49</v>
      </c>
      <c r="G2250" s="157">
        <v>19</v>
      </c>
      <c r="H2250" s="157">
        <v>54</v>
      </c>
    </row>
    <row r="2251" spans="1:8" ht="15.75" customHeight="1">
      <c r="A2251" s="176" t="s">
        <v>851</v>
      </c>
      <c r="B2251" s="178" t="s">
        <v>848</v>
      </c>
      <c r="C2251" s="181">
        <v>13</v>
      </c>
      <c r="D2251" s="136" t="s">
        <v>823</v>
      </c>
      <c r="E2251" s="426">
        <v>1</v>
      </c>
      <c r="F2251" s="426">
        <v>4</v>
      </c>
      <c r="G2251" s="157">
        <v>6</v>
      </c>
      <c r="H2251" s="157">
        <v>20</v>
      </c>
    </row>
    <row r="2252" spans="1:8" ht="15.75" customHeight="1">
      <c r="A2252" s="176" t="s">
        <v>851</v>
      </c>
      <c r="B2252" s="178" t="s">
        <v>849</v>
      </c>
      <c r="C2252" s="181">
        <v>13</v>
      </c>
      <c r="D2252" s="136" t="s">
        <v>823</v>
      </c>
      <c r="E2252" s="426">
        <v>7</v>
      </c>
      <c r="F2252" s="426">
        <v>18</v>
      </c>
      <c r="G2252" s="157">
        <v>7</v>
      </c>
      <c r="H2252" s="157">
        <v>18</v>
      </c>
    </row>
    <row r="2253" spans="1:8" ht="15.75" customHeight="1">
      <c r="A2253" s="176" t="s">
        <v>851</v>
      </c>
      <c r="B2253" s="178" t="s">
        <v>850</v>
      </c>
      <c r="C2253" s="181">
        <v>13</v>
      </c>
      <c r="D2253" s="136" t="s">
        <v>823</v>
      </c>
      <c r="E2253" s="426">
        <v>6</v>
      </c>
      <c r="F2253" s="426">
        <v>13</v>
      </c>
      <c r="G2253" s="157">
        <v>5</v>
      </c>
      <c r="H2253" s="157">
        <v>16</v>
      </c>
    </row>
    <row r="2254" spans="1:8" ht="15.75" customHeight="1">
      <c r="A2254" s="176" t="s">
        <v>852</v>
      </c>
      <c r="B2254" s="178" t="s">
        <v>848</v>
      </c>
      <c r="C2254" s="181">
        <v>13</v>
      </c>
      <c r="D2254" s="136" t="s">
        <v>825</v>
      </c>
      <c r="E2254" s="426">
        <v>3</v>
      </c>
      <c r="F2254" s="426">
        <v>8</v>
      </c>
      <c r="G2254" s="157">
        <v>3</v>
      </c>
      <c r="H2254" s="157">
        <v>7</v>
      </c>
    </row>
    <row r="2255" spans="1:8" ht="15.75" customHeight="1">
      <c r="A2255" s="176" t="s">
        <v>852</v>
      </c>
      <c r="B2255" s="178" t="s">
        <v>849</v>
      </c>
      <c r="C2255" s="181">
        <v>13</v>
      </c>
      <c r="D2255" s="136" t="s">
        <v>825</v>
      </c>
      <c r="E2255" s="426">
        <v>7</v>
      </c>
      <c r="F2255" s="426">
        <v>20</v>
      </c>
      <c r="G2255" s="157">
        <v>8</v>
      </c>
      <c r="H2255" s="157">
        <v>18</v>
      </c>
    </row>
    <row r="2256" spans="1:8" ht="15.75" customHeight="1">
      <c r="A2256" s="176" t="s">
        <v>852</v>
      </c>
      <c r="B2256" s="178" t="s">
        <v>850</v>
      </c>
      <c r="C2256" s="181">
        <v>13</v>
      </c>
      <c r="D2256" s="136" t="s">
        <v>825</v>
      </c>
      <c r="E2256" s="426">
        <v>4</v>
      </c>
      <c r="F2256" s="426">
        <v>12</v>
      </c>
      <c r="G2256" s="157">
        <v>3</v>
      </c>
      <c r="H2256" s="157">
        <v>10</v>
      </c>
    </row>
    <row r="2257" spans="1:8" ht="15.75" customHeight="1">
      <c r="A2257" s="176" t="s">
        <v>853</v>
      </c>
      <c r="B2257" s="178" t="s">
        <v>849</v>
      </c>
      <c r="C2257" s="181">
        <v>13</v>
      </c>
      <c r="D2257" s="136" t="s">
        <v>823</v>
      </c>
      <c r="E2257" s="426">
        <v>10</v>
      </c>
      <c r="F2257" s="426">
        <v>26</v>
      </c>
      <c r="G2257" s="157">
        <v>10</v>
      </c>
      <c r="H2257" s="157">
        <v>27</v>
      </c>
    </row>
    <row r="2258" spans="1:8" ht="15.75" customHeight="1">
      <c r="A2258" s="176" t="s">
        <v>853</v>
      </c>
      <c r="B2258" s="178" t="s">
        <v>850</v>
      </c>
      <c r="C2258" s="181">
        <v>13</v>
      </c>
      <c r="D2258" s="136" t="s">
        <v>823</v>
      </c>
      <c r="E2258" s="426">
        <v>7</v>
      </c>
      <c r="F2258" s="426">
        <v>18</v>
      </c>
      <c r="G2258" s="157">
        <v>7</v>
      </c>
      <c r="H2258" s="157">
        <v>18</v>
      </c>
    </row>
    <row r="2259" spans="1:8" ht="15.75" customHeight="1">
      <c r="A2259" s="176" t="s">
        <v>854</v>
      </c>
      <c r="B2259" s="178" t="s">
        <v>514</v>
      </c>
      <c r="C2259" s="181">
        <v>13</v>
      </c>
      <c r="D2259" s="136" t="s">
        <v>823</v>
      </c>
      <c r="E2259" s="429" t="s">
        <v>520</v>
      </c>
      <c r="F2259" s="429" t="s">
        <v>7</v>
      </c>
      <c r="G2259" s="157" t="s">
        <v>7</v>
      </c>
      <c r="H2259" s="157" t="s">
        <v>7</v>
      </c>
    </row>
    <row r="2260" spans="1:8" ht="15.75" customHeight="1">
      <c r="A2260" s="176" t="s">
        <v>854</v>
      </c>
      <c r="B2260" s="178" t="s">
        <v>516</v>
      </c>
      <c r="C2260" s="181">
        <v>13</v>
      </c>
      <c r="D2260" s="136" t="s">
        <v>825</v>
      </c>
      <c r="E2260" s="426">
        <v>63</v>
      </c>
      <c r="F2260" s="426">
        <v>137</v>
      </c>
      <c r="G2260" s="157">
        <v>64</v>
      </c>
      <c r="H2260" s="157">
        <v>160</v>
      </c>
    </row>
    <row r="2261" spans="1:8" ht="15.75" customHeight="1">
      <c r="A2261" s="176" t="s">
        <v>854</v>
      </c>
      <c r="B2261" s="178" t="s">
        <v>517</v>
      </c>
      <c r="C2261" s="181">
        <v>13</v>
      </c>
      <c r="D2261" s="136" t="s">
        <v>825</v>
      </c>
      <c r="E2261" s="426">
        <v>35</v>
      </c>
      <c r="F2261" s="426">
        <v>85</v>
      </c>
      <c r="G2261" s="157">
        <v>29</v>
      </c>
      <c r="H2261" s="157">
        <v>79</v>
      </c>
    </row>
    <row r="2262" spans="1:8" ht="15.75" customHeight="1">
      <c r="A2262" s="176" t="s">
        <v>854</v>
      </c>
      <c r="B2262" s="178" t="s">
        <v>518</v>
      </c>
      <c r="C2262" s="181">
        <v>13</v>
      </c>
      <c r="D2262" s="136" t="s">
        <v>825</v>
      </c>
      <c r="E2262" s="426">
        <v>4</v>
      </c>
      <c r="F2262" s="426">
        <v>8</v>
      </c>
      <c r="G2262" s="157">
        <v>4</v>
      </c>
      <c r="H2262" s="157">
        <v>9</v>
      </c>
    </row>
    <row r="2263" spans="1:8" ht="15.75" customHeight="1">
      <c r="A2263" s="176" t="s">
        <v>854</v>
      </c>
      <c r="B2263" s="178" t="s">
        <v>535</v>
      </c>
      <c r="C2263" s="181">
        <v>13</v>
      </c>
      <c r="D2263" s="136" t="s">
        <v>825</v>
      </c>
      <c r="E2263" s="426">
        <v>74</v>
      </c>
      <c r="F2263" s="426">
        <v>181</v>
      </c>
      <c r="G2263" s="157">
        <v>79</v>
      </c>
      <c r="H2263" s="157">
        <v>198</v>
      </c>
    </row>
    <row r="2264" spans="1:8" ht="15.75" customHeight="1">
      <c r="A2264" s="176" t="s">
        <v>854</v>
      </c>
      <c r="B2264" s="178" t="s">
        <v>543</v>
      </c>
      <c r="C2264" s="181">
        <v>13</v>
      </c>
      <c r="D2264" s="136" t="s">
        <v>825</v>
      </c>
      <c r="E2264" s="426">
        <v>75</v>
      </c>
      <c r="F2264" s="426">
        <v>172</v>
      </c>
      <c r="G2264" s="157">
        <v>72</v>
      </c>
      <c r="H2264" s="157">
        <v>175</v>
      </c>
    </row>
    <row r="2265" spans="1:8" ht="15.75" customHeight="1">
      <c r="A2265" s="176" t="s">
        <v>854</v>
      </c>
      <c r="B2265" s="178" t="s">
        <v>545</v>
      </c>
      <c r="C2265" s="181">
        <v>13</v>
      </c>
      <c r="D2265" s="136" t="s">
        <v>825</v>
      </c>
      <c r="E2265" s="426">
        <v>56</v>
      </c>
      <c r="F2265" s="426">
        <v>106</v>
      </c>
      <c r="G2265" s="157">
        <v>31</v>
      </c>
      <c r="H2265" s="157">
        <v>69</v>
      </c>
    </row>
    <row r="2266" spans="1:8" ht="15.75" customHeight="1">
      <c r="A2266" s="176" t="s">
        <v>855</v>
      </c>
      <c r="B2266" s="178" t="s">
        <v>498</v>
      </c>
      <c r="C2266" s="181">
        <v>13</v>
      </c>
      <c r="D2266" s="136" t="s">
        <v>825</v>
      </c>
      <c r="E2266" s="426">
        <v>14</v>
      </c>
      <c r="F2266" s="426">
        <v>26</v>
      </c>
      <c r="G2266" s="157">
        <v>11</v>
      </c>
      <c r="H2266" s="157">
        <v>14</v>
      </c>
    </row>
    <row r="2267" spans="1:8" ht="15.75" customHeight="1">
      <c r="A2267" s="176" t="s">
        <v>855</v>
      </c>
      <c r="B2267" s="178" t="s">
        <v>499</v>
      </c>
      <c r="C2267" s="181">
        <v>13</v>
      </c>
      <c r="D2267" s="136" t="s">
        <v>825</v>
      </c>
      <c r="E2267" s="426">
        <v>25</v>
      </c>
      <c r="F2267" s="426">
        <v>57</v>
      </c>
      <c r="G2267" s="157">
        <v>20</v>
      </c>
      <c r="H2267" s="157">
        <v>49</v>
      </c>
    </row>
    <row r="2268" spans="1:8" ht="15.75" customHeight="1">
      <c r="A2268" s="176" t="s">
        <v>855</v>
      </c>
      <c r="B2268" s="178" t="s">
        <v>500</v>
      </c>
      <c r="C2268" s="181">
        <v>13</v>
      </c>
      <c r="D2268" s="136" t="s">
        <v>825</v>
      </c>
      <c r="E2268" s="426">
        <v>19</v>
      </c>
      <c r="F2268" s="426">
        <v>37</v>
      </c>
      <c r="G2268" s="157">
        <v>21</v>
      </c>
      <c r="H2268" s="157">
        <v>43</v>
      </c>
    </row>
    <row r="2269" spans="1:8" ht="15.75" customHeight="1">
      <c r="A2269" s="176" t="s">
        <v>855</v>
      </c>
      <c r="B2269" s="178" t="s">
        <v>501</v>
      </c>
      <c r="C2269" s="181">
        <v>13</v>
      </c>
      <c r="D2269" s="136" t="s">
        <v>825</v>
      </c>
      <c r="E2269" s="426">
        <v>32</v>
      </c>
      <c r="F2269" s="426">
        <v>59</v>
      </c>
      <c r="G2269" s="157">
        <v>33</v>
      </c>
      <c r="H2269" s="157">
        <v>60</v>
      </c>
    </row>
    <row r="2270" spans="1:8" ht="15.75" customHeight="1">
      <c r="A2270" s="176" t="s">
        <v>855</v>
      </c>
      <c r="B2270" s="178" t="s">
        <v>514</v>
      </c>
      <c r="C2270" s="181">
        <v>13</v>
      </c>
      <c r="D2270" s="136" t="s">
        <v>825</v>
      </c>
      <c r="E2270" s="426">
        <v>52</v>
      </c>
      <c r="F2270" s="426">
        <v>106</v>
      </c>
      <c r="G2270" s="157">
        <v>55</v>
      </c>
      <c r="H2270" s="157">
        <v>123</v>
      </c>
    </row>
    <row r="2271" spans="1:8" ht="15.75" customHeight="1">
      <c r="A2271" s="176" t="s">
        <v>855</v>
      </c>
      <c r="B2271" s="178" t="s">
        <v>516</v>
      </c>
      <c r="C2271" s="181">
        <v>13</v>
      </c>
      <c r="D2271" s="136" t="s">
        <v>825</v>
      </c>
      <c r="E2271" s="426">
        <v>104</v>
      </c>
      <c r="F2271" s="426">
        <v>211</v>
      </c>
      <c r="G2271" s="157">
        <v>105</v>
      </c>
      <c r="H2271" s="157">
        <v>219</v>
      </c>
    </row>
    <row r="2272" spans="1:8" ht="15.75" customHeight="1">
      <c r="A2272" s="176" t="s">
        <v>855</v>
      </c>
      <c r="B2272" s="178" t="s">
        <v>517</v>
      </c>
      <c r="C2272" s="181">
        <v>13</v>
      </c>
      <c r="D2272" s="136" t="s">
        <v>825</v>
      </c>
      <c r="E2272" s="426">
        <v>68</v>
      </c>
      <c r="F2272" s="426">
        <v>133</v>
      </c>
      <c r="G2272" s="157">
        <v>77</v>
      </c>
      <c r="H2272" s="157">
        <v>143</v>
      </c>
    </row>
    <row r="2273" spans="1:8" ht="15.75" customHeight="1">
      <c r="A2273" s="176" t="s">
        <v>855</v>
      </c>
      <c r="B2273" s="178" t="s">
        <v>518</v>
      </c>
      <c r="C2273" s="181">
        <v>13</v>
      </c>
      <c r="D2273" s="136" t="s">
        <v>825</v>
      </c>
      <c r="E2273" s="426">
        <v>67</v>
      </c>
      <c r="F2273" s="426">
        <v>157</v>
      </c>
      <c r="G2273" s="157">
        <v>62</v>
      </c>
      <c r="H2273" s="157">
        <v>159</v>
      </c>
    </row>
    <row r="2274" spans="1:8" s="156" customFormat="1" ht="15.75" customHeight="1">
      <c r="A2274" s="176" t="s">
        <v>855</v>
      </c>
      <c r="B2274" s="178" t="s">
        <v>535</v>
      </c>
      <c r="C2274" s="181">
        <v>13</v>
      </c>
      <c r="D2274" s="136" t="s">
        <v>825</v>
      </c>
      <c r="E2274" s="426">
        <v>65</v>
      </c>
      <c r="F2274" s="426">
        <v>147</v>
      </c>
      <c r="G2274" s="159">
        <v>67</v>
      </c>
      <c r="H2274" s="159">
        <v>156</v>
      </c>
    </row>
    <row r="2275" spans="1:8" ht="15.75" customHeight="1">
      <c r="A2275" s="176" t="s">
        <v>855</v>
      </c>
      <c r="B2275" s="178" t="s">
        <v>543</v>
      </c>
      <c r="C2275" s="181">
        <v>13</v>
      </c>
      <c r="D2275" s="136" t="s">
        <v>825</v>
      </c>
      <c r="E2275" s="426">
        <v>46</v>
      </c>
      <c r="F2275" s="426">
        <v>90</v>
      </c>
      <c r="G2275" s="157">
        <v>43</v>
      </c>
      <c r="H2275" s="157">
        <v>90</v>
      </c>
    </row>
    <row r="2276" spans="1:8" ht="15.75" customHeight="1">
      <c r="A2276" s="176" t="s">
        <v>855</v>
      </c>
      <c r="B2276" s="178" t="s">
        <v>545</v>
      </c>
      <c r="C2276" s="181">
        <v>13</v>
      </c>
      <c r="D2276" s="136" t="s">
        <v>825</v>
      </c>
      <c r="E2276" s="426">
        <v>59</v>
      </c>
      <c r="F2276" s="426">
        <v>135</v>
      </c>
      <c r="G2276" s="157">
        <v>45</v>
      </c>
      <c r="H2276" s="157">
        <v>111</v>
      </c>
    </row>
    <row r="2277" spans="1:8" ht="15.75" customHeight="1">
      <c r="A2277" s="176" t="s">
        <v>856</v>
      </c>
      <c r="B2277" s="178" t="s">
        <v>498</v>
      </c>
      <c r="C2277" s="181">
        <v>13</v>
      </c>
      <c r="D2277" s="136" t="s">
        <v>825</v>
      </c>
      <c r="E2277" s="426">
        <v>22</v>
      </c>
      <c r="F2277" s="426">
        <v>51</v>
      </c>
      <c r="G2277" s="157">
        <v>26</v>
      </c>
      <c r="H2277" s="157">
        <v>56</v>
      </c>
    </row>
    <row r="2278" spans="1:8" ht="15.75" customHeight="1">
      <c r="A2278" s="176" t="s">
        <v>856</v>
      </c>
      <c r="B2278" s="178" t="s">
        <v>499</v>
      </c>
      <c r="C2278" s="181">
        <v>13</v>
      </c>
      <c r="D2278" s="136" t="s">
        <v>825</v>
      </c>
      <c r="E2278" s="426">
        <v>66</v>
      </c>
      <c r="F2278" s="426">
        <v>122</v>
      </c>
      <c r="G2278" s="157">
        <v>72</v>
      </c>
      <c r="H2278" s="157">
        <v>149</v>
      </c>
    </row>
    <row r="2279" spans="1:8" ht="15.75" customHeight="1">
      <c r="A2279" s="176" t="s">
        <v>856</v>
      </c>
      <c r="B2279" s="178" t="s">
        <v>500</v>
      </c>
      <c r="C2279" s="181">
        <v>13</v>
      </c>
      <c r="D2279" s="136" t="s">
        <v>825</v>
      </c>
      <c r="E2279" s="426">
        <v>63</v>
      </c>
      <c r="F2279" s="426">
        <v>179</v>
      </c>
      <c r="G2279" s="157">
        <v>59</v>
      </c>
      <c r="H2279" s="157">
        <v>121</v>
      </c>
    </row>
    <row r="2280" spans="1:8" ht="15.75" customHeight="1">
      <c r="A2280" s="176" t="s">
        <v>856</v>
      </c>
      <c r="B2280" s="178" t="s">
        <v>501</v>
      </c>
      <c r="C2280" s="181">
        <v>13</v>
      </c>
      <c r="D2280" s="136" t="s">
        <v>825</v>
      </c>
      <c r="E2280" s="426">
        <v>29</v>
      </c>
      <c r="F2280" s="426">
        <v>71</v>
      </c>
      <c r="G2280" s="157">
        <v>24</v>
      </c>
      <c r="H2280" s="157">
        <v>65</v>
      </c>
    </row>
    <row r="2281" spans="1:8" ht="15.75" customHeight="1">
      <c r="A2281" s="176" t="s">
        <v>856</v>
      </c>
      <c r="B2281" s="178" t="s">
        <v>514</v>
      </c>
      <c r="C2281" s="181">
        <v>13</v>
      </c>
      <c r="D2281" s="136" t="s">
        <v>825</v>
      </c>
      <c r="E2281" s="426">
        <v>17</v>
      </c>
      <c r="F2281" s="426">
        <v>40</v>
      </c>
      <c r="G2281" s="157">
        <v>16</v>
      </c>
      <c r="H2281" s="157">
        <v>37</v>
      </c>
    </row>
    <row r="2282" spans="1:8" ht="15.75" customHeight="1">
      <c r="A2282" s="176" t="s">
        <v>856</v>
      </c>
      <c r="B2282" s="178" t="s">
        <v>516</v>
      </c>
      <c r="C2282" s="181">
        <v>13</v>
      </c>
      <c r="D2282" s="136" t="s">
        <v>825</v>
      </c>
      <c r="E2282" s="429" t="s">
        <v>520</v>
      </c>
      <c r="F2282" s="429" t="s">
        <v>7</v>
      </c>
      <c r="G2282" s="157" t="s">
        <v>7</v>
      </c>
      <c r="H2282" s="157" t="s">
        <v>7</v>
      </c>
    </row>
    <row r="2283" spans="1:8" ht="15.75" customHeight="1">
      <c r="A2283" s="176" t="s">
        <v>856</v>
      </c>
      <c r="B2283" s="178" t="s">
        <v>517</v>
      </c>
      <c r="C2283" s="181">
        <v>13</v>
      </c>
      <c r="D2283" s="136" t="s">
        <v>825</v>
      </c>
      <c r="E2283" s="426">
        <v>3</v>
      </c>
      <c r="F2283" s="426">
        <v>7</v>
      </c>
      <c r="G2283" s="159">
        <v>4</v>
      </c>
      <c r="H2283" s="159">
        <v>13</v>
      </c>
    </row>
    <row r="2284" spans="1:8" ht="15.75" customHeight="1">
      <c r="A2284" s="176" t="s">
        <v>856</v>
      </c>
      <c r="B2284" s="178" t="s">
        <v>518</v>
      </c>
      <c r="C2284" s="181">
        <v>13</v>
      </c>
      <c r="D2284" s="136" t="s">
        <v>825</v>
      </c>
      <c r="E2284" s="426">
        <v>107</v>
      </c>
      <c r="F2284" s="426">
        <v>220</v>
      </c>
      <c r="G2284" s="157">
        <v>108</v>
      </c>
      <c r="H2284" s="157">
        <v>218</v>
      </c>
    </row>
    <row r="2285" spans="1:8" ht="15.75" customHeight="1">
      <c r="A2285" s="176" t="s">
        <v>856</v>
      </c>
      <c r="B2285" s="178" t="s">
        <v>535</v>
      </c>
      <c r="C2285" s="181">
        <v>13</v>
      </c>
      <c r="D2285" s="136" t="s">
        <v>825</v>
      </c>
      <c r="E2285" s="426">
        <v>81</v>
      </c>
      <c r="F2285" s="426">
        <v>199</v>
      </c>
      <c r="G2285" s="157">
        <v>78</v>
      </c>
      <c r="H2285" s="157">
        <v>197</v>
      </c>
    </row>
    <row r="2286" spans="1:8" ht="15.75" customHeight="1">
      <c r="A2286" s="176" t="s">
        <v>856</v>
      </c>
      <c r="B2286" s="178" t="s">
        <v>543</v>
      </c>
      <c r="C2286" s="181">
        <v>13</v>
      </c>
      <c r="D2286" s="136" t="s">
        <v>825</v>
      </c>
      <c r="E2286" s="426">
        <v>45</v>
      </c>
      <c r="F2286" s="426">
        <v>107</v>
      </c>
      <c r="G2286" s="157">
        <v>44</v>
      </c>
      <c r="H2286" s="157">
        <v>110</v>
      </c>
    </row>
    <row r="2287" spans="1:8" ht="15.75" customHeight="1">
      <c r="A2287" s="176" t="s">
        <v>856</v>
      </c>
      <c r="B2287" s="178" t="s">
        <v>545</v>
      </c>
      <c r="C2287" s="181">
        <v>13</v>
      </c>
      <c r="D2287" s="136" t="s">
        <v>825</v>
      </c>
      <c r="E2287" s="426">
        <v>11</v>
      </c>
      <c r="F2287" s="426">
        <v>30</v>
      </c>
      <c r="G2287" s="157">
        <v>12</v>
      </c>
      <c r="H2287" s="157">
        <v>31</v>
      </c>
    </row>
    <row r="2288" spans="1:8" ht="15.75" customHeight="1">
      <c r="A2288" s="176" t="s">
        <v>857</v>
      </c>
      <c r="B2288" s="178" t="s">
        <v>496</v>
      </c>
      <c r="C2288" s="181">
        <v>13</v>
      </c>
      <c r="D2288" s="136" t="s">
        <v>825</v>
      </c>
      <c r="E2288" s="426">
        <v>35</v>
      </c>
      <c r="F2288" s="426">
        <v>101</v>
      </c>
      <c r="G2288" s="157">
        <v>34</v>
      </c>
      <c r="H2288" s="157">
        <v>100</v>
      </c>
    </row>
    <row r="2289" spans="1:8" ht="15.75" customHeight="1">
      <c r="A2289" s="176" t="s">
        <v>857</v>
      </c>
      <c r="B2289" s="178" t="s">
        <v>498</v>
      </c>
      <c r="C2289" s="181">
        <v>13</v>
      </c>
      <c r="D2289" s="136" t="s">
        <v>825</v>
      </c>
      <c r="E2289" s="426">
        <v>56</v>
      </c>
      <c r="F2289" s="426">
        <v>121</v>
      </c>
      <c r="G2289" s="157">
        <v>52</v>
      </c>
      <c r="H2289" s="157">
        <v>129</v>
      </c>
    </row>
    <row r="2290" spans="1:8" ht="15.75" customHeight="1">
      <c r="A2290" s="176" t="s">
        <v>857</v>
      </c>
      <c r="B2290" s="178" t="s">
        <v>499</v>
      </c>
      <c r="C2290" s="181">
        <v>13</v>
      </c>
      <c r="D2290" s="136" t="s">
        <v>825</v>
      </c>
      <c r="E2290" s="426">
        <v>78</v>
      </c>
      <c r="F2290" s="426">
        <v>160</v>
      </c>
      <c r="G2290" s="157">
        <v>68</v>
      </c>
      <c r="H2290" s="157">
        <v>150</v>
      </c>
    </row>
    <row r="2291" spans="1:8" ht="15.75" customHeight="1">
      <c r="A2291" s="176" t="s">
        <v>857</v>
      </c>
      <c r="B2291" s="178" t="s">
        <v>500</v>
      </c>
      <c r="C2291" s="181">
        <v>13</v>
      </c>
      <c r="D2291" s="136" t="s">
        <v>825</v>
      </c>
      <c r="E2291" s="426">
        <v>26</v>
      </c>
      <c r="F2291" s="426">
        <v>52</v>
      </c>
      <c r="G2291" s="157">
        <v>26</v>
      </c>
      <c r="H2291" s="157">
        <v>44</v>
      </c>
    </row>
    <row r="2292" spans="1:8" ht="15.75" customHeight="1">
      <c r="A2292" s="176" t="s">
        <v>857</v>
      </c>
      <c r="B2292" s="178" t="s">
        <v>501</v>
      </c>
      <c r="C2292" s="181">
        <v>13</v>
      </c>
      <c r="D2292" s="136" t="s">
        <v>825</v>
      </c>
      <c r="E2292" s="429" t="s">
        <v>520</v>
      </c>
      <c r="F2292" s="429" t="s">
        <v>7</v>
      </c>
      <c r="G2292" s="157" t="s">
        <v>7</v>
      </c>
      <c r="H2292" s="157" t="s">
        <v>7</v>
      </c>
    </row>
    <row r="2293" spans="1:8" ht="15.75" customHeight="1">
      <c r="A2293" s="176" t="s">
        <v>857</v>
      </c>
      <c r="B2293" s="178" t="s">
        <v>514</v>
      </c>
      <c r="C2293" s="181">
        <v>13</v>
      </c>
      <c r="D2293" s="136" t="s">
        <v>825</v>
      </c>
      <c r="E2293" s="426">
        <v>57</v>
      </c>
      <c r="F2293" s="426">
        <v>65</v>
      </c>
      <c r="G2293" s="157">
        <v>59</v>
      </c>
      <c r="H2293" s="157">
        <v>64</v>
      </c>
    </row>
    <row r="2294" spans="1:8" ht="15.75" customHeight="1">
      <c r="A2294" s="176" t="s">
        <v>857</v>
      </c>
      <c r="B2294" s="178" t="s">
        <v>516</v>
      </c>
      <c r="C2294" s="181">
        <v>13</v>
      </c>
      <c r="D2294" s="136" t="s">
        <v>825</v>
      </c>
      <c r="E2294" s="429" t="s">
        <v>520</v>
      </c>
      <c r="F2294" s="429" t="s">
        <v>7</v>
      </c>
      <c r="G2294" s="157" t="s">
        <v>7</v>
      </c>
      <c r="H2294" s="157" t="s">
        <v>7</v>
      </c>
    </row>
    <row r="2295" spans="1:8" ht="15.75" customHeight="1">
      <c r="A2295" s="189" t="s">
        <v>857</v>
      </c>
      <c r="B2295" s="178" t="s">
        <v>517</v>
      </c>
      <c r="C2295" s="190">
        <v>13</v>
      </c>
      <c r="D2295" s="191" t="s">
        <v>825</v>
      </c>
      <c r="E2295" s="433" t="s">
        <v>520</v>
      </c>
      <c r="F2295" s="433" t="s">
        <v>7</v>
      </c>
      <c r="G2295" s="159" t="s">
        <v>7</v>
      </c>
      <c r="H2295" s="159" t="s">
        <v>7</v>
      </c>
    </row>
    <row r="2296" spans="1:8" ht="15.75" customHeight="1" thickBot="1">
      <c r="A2296" s="177" t="s">
        <v>857</v>
      </c>
      <c r="B2296" s="179" t="s">
        <v>518</v>
      </c>
      <c r="C2296" s="182">
        <v>13</v>
      </c>
      <c r="D2296" s="172" t="s">
        <v>825</v>
      </c>
      <c r="E2296" s="428">
        <v>51</v>
      </c>
      <c r="F2296" s="428">
        <v>105</v>
      </c>
      <c r="G2296" s="170">
        <v>54</v>
      </c>
      <c r="H2296" s="170">
        <v>115</v>
      </c>
    </row>
    <row r="2297" spans="1:8" ht="15.75" customHeight="1">
      <c r="A2297" s="176" t="s">
        <v>857</v>
      </c>
      <c r="B2297" s="178" t="s">
        <v>535</v>
      </c>
      <c r="C2297" s="181">
        <v>13</v>
      </c>
      <c r="D2297" s="136" t="s">
        <v>825</v>
      </c>
      <c r="E2297" s="426">
        <v>89</v>
      </c>
      <c r="F2297" s="426">
        <v>173</v>
      </c>
      <c r="G2297" s="157">
        <v>92</v>
      </c>
      <c r="H2297" s="157">
        <v>205</v>
      </c>
    </row>
    <row r="2298" spans="1:8" ht="15.75" customHeight="1">
      <c r="A2298" s="176" t="s">
        <v>857</v>
      </c>
      <c r="B2298" s="178" t="s">
        <v>543</v>
      </c>
      <c r="C2298" s="181">
        <v>13</v>
      </c>
      <c r="D2298" s="136" t="s">
        <v>825</v>
      </c>
      <c r="E2298" s="426">
        <v>88</v>
      </c>
      <c r="F2298" s="426">
        <v>185</v>
      </c>
      <c r="G2298" s="157">
        <v>78</v>
      </c>
      <c r="H2298" s="157">
        <v>169</v>
      </c>
    </row>
    <row r="2299" spans="1:8" ht="15.75" customHeight="1">
      <c r="A2299" s="176" t="s">
        <v>857</v>
      </c>
      <c r="B2299" s="178" t="s">
        <v>545</v>
      </c>
      <c r="C2299" s="181">
        <v>13</v>
      </c>
      <c r="D2299" s="136" t="s">
        <v>825</v>
      </c>
      <c r="E2299" s="426">
        <v>217</v>
      </c>
      <c r="F2299" s="426">
        <v>463</v>
      </c>
      <c r="G2299" s="157">
        <v>198</v>
      </c>
      <c r="H2299" s="157">
        <v>477</v>
      </c>
    </row>
    <row r="2300" spans="1:8" ht="15.75" customHeight="1">
      <c r="A2300" s="176" t="s">
        <v>857</v>
      </c>
      <c r="B2300" s="178" t="s">
        <v>546</v>
      </c>
      <c r="C2300" s="181">
        <v>13</v>
      </c>
      <c r="D2300" s="136" t="s">
        <v>825</v>
      </c>
      <c r="E2300" s="426">
        <v>85</v>
      </c>
      <c r="F2300" s="426">
        <v>174</v>
      </c>
      <c r="G2300" s="157">
        <v>84</v>
      </c>
      <c r="H2300" s="157">
        <v>162</v>
      </c>
    </row>
    <row r="2301" spans="1:8" ht="15.75" customHeight="1">
      <c r="A2301" s="176" t="s">
        <v>857</v>
      </c>
      <c r="B2301" s="178" t="s">
        <v>547</v>
      </c>
      <c r="C2301" s="181">
        <v>13</v>
      </c>
      <c r="D2301" s="136" t="s">
        <v>825</v>
      </c>
      <c r="E2301" s="426">
        <v>17</v>
      </c>
      <c r="F2301" s="426">
        <v>40</v>
      </c>
      <c r="G2301" s="157">
        <v>11</v>
      </c>
      <c r="H2301" s="157">
        <v>24</v>
      </c>
    </row>
    <row r="2302" spans="1:8" ht="15.75" customHeight="1">
      <c r="A2302" s="176" t="s">
        <v>858</v>
      </c>
      <c r="B2302" s="178" t="s">
        <v>496</v>
      </c>
      <c r="C2302" s="181">
        <v>13</v>
      </c>
      <c r="D2302" s="136" t="s">
        <v>825</v>
      </c>
      <c r="E2302" s="426">
        <v>82</v>
      </c>
      <c r="F2302" s="426">
        <v>171</v>
      </c>
      <c r="G2302" s="157">
        <v>85</v>
      </c>
      <c r="H2302" s="157">
        <v>179</v>
      </c>
    </row>
    <row r="2303" spans="1:8" ht="15.75" customHeight="1">
      <c r="A2303" s="176" t="s">
        <v>858</v>
      </c>
      <c r="B2303" s="178" t="s">
        <v>498</v>
      </c>
      <c r="C2303" s="181">
        <v>13</v>
      </c>
      <c r="D2303" s="136" t="s">
        <v>825</v>
      </c>
      <c r="E2303" s="426">
        <v>30</v>
      </c>
      <c r="F2303" s="426">
        <v>68</v>
      </c>
      <c r="G2303" s="157">
        <v>31</v>
      </c>
      <c r="H2303" s="157">
        <v>74</v>
      </c>
    </row>
    <row r="2304" spans="1:8" ht="15.75" customHeight="1">
      <c r="A2304" s="176" t="s">
        <v>858</v>
      </c>
      <c r="B2304" s="178" t="s">
        <v>499</v>
      </c>
      <c r="C2304" s="181">
        <v>13</v>
      </c>
      <c r="D2304" s="136" t="s">
        <v>825</v>
      </c>
      <c r="E2304" s="426">
        <v>25</v>
      </c>
      <c r="F2304" s="426">
        <v>38</v>
      </c>
      <c r="G2304" s="157">
        <v>34</v>
      </c>
      <c r="H2304" s="157">
        <v>48</v>
      </c>
    </row>
    <row r="2305" spans="1:8" ht="15.75" customHeight="1">
      <c r="A2305" s="176" t="s">
        <v>858</v>
      </c>
      <c r="B2305" s="178" t="s">
        <v>500</v>
      </c>
      <c r="C2305" s="181">
        <v>13</v>
      </c>
      <c r="D2305" s="136" t="s">
        <v>825</v>
      </c>
      <c r="E2305" s="426">
        <v>69</v>
      </c>
      <c r="F2305" s="426">
        <v>143</v>
      </c>
      <c r="G2305" s="157">
        <v>75</v>
      </c>
      <c r="H2305" s="157">
        <v>159</v>
      </c>
    </row>
    <row r="2306" spans="1:8" ht="15.75" customHeight="1">
      <c r="A2306" s="176" t="s">
        <v>858</v>
      </c>
      <c r="B2306" s="178" t="s">
        <v>501</v>
      </c>
      <c r="C2306" s="181">
        <v>13</v>
      </c>
      <c r="D2306" s="136" t="s">
        <v>825</v>
      </c>
      <c r="E2306" s="426">
        <v>69</v>
      </c>
      <c r="F2306" s="426">
        <v>126</v>
      </c>
      <c r="G2306" s="157">
        <v>69</v>
      </c>
      <c r="H2306" s="157">
        <v>145</v>
      </c>
    </row>
    <row r="2307" spans="1:8" ht="15.75" customHeight="1">
      <c r="A2307" s="176" t="s">
        <v>858</v>
      </c>
      <c r="B2307" s="178" t="s">
        <v>514</v>
      </c>
      <c r="C2307" s="181">
        <v>13</v>
      </c>
      <c r="D2307" s="136" t="s">
        <v>825</v>
      </c>
      <c r="E2307" s="426">
        <v>105</v>
      </c>
      <c r="F2307" s="426">
        <v>209</v>
      </c>
      <c r="G2307" s="157">
        <v>103</v>
      </c>
      <c r="H2307" s="157">
        <v>204</v>
      </c>
    </row>
    <row r="2308" spans="1:8" ht="15.75" customHeight="1">
      <c r="A2308" s="176" t="s">
        <v>858</v>
      </c>
      <c r="B2308" s="178" t="s">
        <v>516</v>
      </c>
      <c r="C2308" s="181">
        <v>13</v>
      </c>
      <c r="D2308" s="136" t="s">
        <v>825</v>
      </c>
      <c r="E2308" s="426">
        <v>53</v>
      </c>
      <c r="F2308" s="426">
        <v>103</v>
      </c>
      <c r="G2308" s="157">
        <v>55</v>
      </c>
      <c r="H2308" s="157">
        <v>95</v>
      </c>
    </row>
    <row r="2309" spans="1:8" ht="15.75" customHeight="1">
      <c r="A2309" s="176" t="s">
        <v>858</v>
      </c>
      <c r="B2309" s="178" t="s">
        <v>517</v>
      </c>
      <c r="C2309" s="181">
        <v>13</v>
      </c>
      <c r="D2309" s="136" t="s">
        <v>825</v>
      </c>
      <c r="E2309" s="426">
        <v>61</v>
      </c>
      <c r="F2309" s="426">
        <v>125</v>
      </c>
      <c r="G2309" s="157">
        <v>58</v>
      </c>
      <c r="H2309" s="157">
        <v>123</v>
      </c>
    </row>
    <row r="2310" spans="1:8" ht="15.75" customHeight="1">
      <c r="A2310" s="176" t="s">
        <v>858</v>
      </c>
      <c r="B2310" s="178" t="s">
        <v>518</v>
      </c>
      <c r="C2310" s="181">
        <v>13</v>
      </c>
      <c r="D2310" s="136" t="s">
        <v>825</v>
      </c>
      <c r="E2310" s="426">
        <v>73</v>
      </c>
      <c r="F2310" s="426">
        <v>163</v>
      </c>
      <c r="G2310" s="157">
        <v>76</v>
      </c>
      <c r="H2310" s="157">
        <v>179</v>
      </c>
    </row>
    <row r="2311" spans="1:8" ht="15.75" customHeight="1">
      <c r="A2311" s="176" t="s">
        <v>858</v>
      </c>
      <c r="B2311" s="178" t="s">
        <v>535</v>
      </c>
      <c r="C2311" s="181">
        <v>13</v>
      </c>
      <c r="D2311" s="136" t="s">
        <v>825</v>
      </c>
      <c r="E2311" s="426">
        <v>38</v>
      </c>
      <c r="F2311" s="426">
        <v>77</v>
      </c>
      <c r="G2311" s="157">
        <v>41</v>
      </c>
      <c r="H2311" s="157">
        <v>84</v>
      </c>
    </row>
    <row r="2312" spans="1:8" ht="15.75" customHeight="1">
      <c r="A2312" s="176" t="s">
        <v>858</v>
      </c>
      <c r="B2312" s="178" t="s">
        <v>543</v>
      </c>
      <c r="C2312" s="181">
        <v>13</v>
      </c>
      <c r="D2312" s="136" t="s">
        <v>825</v>
      </c>
      <c r="E2312" s="426">
        <v>69</v>
      </c>
      <c r="F2312" s="426">
        <v>140</v>
      </c>
      <c r="G2312" s="157">
        <v>68</v>
      </c>
      <c r="H2312" s="157">
        <v>144</v>
      </c>
    </row>
    <row r="2313" spans="1:8" ht="15.75" customHeight="1">
      <c r="A2313" s="176" t="s">
        <v>858</v>
      </c>
      <c r="B2313" s="178" t="s">
        <v>545</v>
      </c>
      <c r="C2313" s="181">
        <v>13</v>
      </c>
      <c r="D2313" s="136" t="s">
        <v>825</v>
      </c>
      <c r="E2313" s="426">
        <v>22</v>
      </c>
      <c r="F2313" s="426">
        <v>50</v>
      </c>
      <c r="G2313" s="157">
        <v>23</v>
      </c>
      <c r="H2313" s="157">
        <v>54</v>
      </c>
    </row>
    <row r="2314" spans="1:8" ht="15.75" customHeight="1">
      <c r="A2314" s="176" t="s">
        <v>858</v>
      </c>
      <c r="B2314" s="178" t="s">
        <v>546</v>
      </c>
      <c r="C2314" s="181">
        <v>13</v>
      </c>
      <c r="D2314" s="136" t="s">
        <v>825</v>
      </c>
      <c r="E2314" s="426">
        <v>75</v>
      </c>
      <c r="F2314" s="426">
        <v>149</v>
      </c>
      <c r="G2314" s="157">
        <v>59</v>
      </c>
      <c r="H2314" s="157">
        <v>133</v>
      </c>
    </row>
    <row r="2315" spans="1:8" ht="15.75" customHeight="1">
      <c r="A2315" s="176" t="s">
        <v>858</v>
      </c>
      <c r="B2315" s="178" t="s">
        <v>547</v>
      </c>
      <c r="C2315" s="181">
        <v>13</v>
      </c>
      <c r="D2315" s="136" t="s">
        <v>825</v>
      </c>
      <c r="E2315" s="426">
        <v>33</v>
      </c>
      <c r="F2315" s="426">
        <v>74</v>
      </c>
      <c r="G2315" s="157">
        <v>34</v>
      </c>
      <c r="H2315" s="157">
        <v>71</v>
      </c>
    </row>
    <row r="2316" spans="1:8" ht="15.75" customHeight="1">
      <c r="A2316" s="176" t="s">
        <v>859</v>
      </c>
      <c r="B2316" s="178" t="s">
        <v>496</v>
      </c>
      <c r="C2316" s="181">
        <v>13</v>
      </c>
      <c r="D2316" s="136" t="s">
        <v>825</v>
      </c>
      <c r="E2316" s="426">
        <v>30</v>
      </c>
      <c r="F2316" s="426">
        <v>80</v>
      </c>
      <c r="G2316" s="157">
        <v>31</v>
      </c>
      <c r="H2316" s="157">
        <v>79</v>
      </c>
    </row>
    <row r="2317" spans="1:8" ht="15.75" customHeight="1">
      <c r="A2317" s="176" t="s">
        <v>859</v>
      </c>
      <c r="B2317" s="178" t="s">
        <v>498</v>
      </c>
      <c r="C2317" s="181">
        <v>13</v>
      </c>
      <c r="D2317" s="136" t="s">
        <v>825</v>
      </c>
      <c r="E2317" s="426">
        <v>34</v>
      </c>
      <c r="F2317" s="426">
        <v>69</v>
      </c>
      <c r="G2317" s="159">
        <v>37</v>
      </c>
      <c r="H2317" s="159">
        <v>81</v>
      </c>
    </row>
    <row r="2318" spans="1:8" ht="15.75" customHeight="1">
      <c r="A2318" s="176" t="s">
        <v>859</v>
      </c>
      <c r="B2318" s="178" t="s">
        <v>499</v>
      </c>
      <c r="C2318" s="181">
        <v>13</v>
      </c>
      <c r="D2318" s="136" t="s">
        <v>825</v>
      </c>
      <c r="E2318" s="426">
        <v>10</v>
      </c>
      <c r="F2318" s="426">
        <v>20</v>
      </c>
      <c r="G2318" s="157">
        <v>14</v>
      </c>
      <c r="H2318" s="157">
        <v>25</v>
      </c>
    </row>
    <row r="2319" spans="1:8" ht="15.75" customHeight="1">
      <c r="A2319" s="176" t="s">
        <v>859</v>
      </c>
      <c r="B2319" s="178" t="s">
        <v>500</v>
      </c>
      <c r="C2319" s="181">
        <v>13</v>
      </c>
      <c r="D2319" s="136" t="s">
        <v>825</v>
      </c>
      <c r="E2319" s="426">
        <v>39</v>
      </c>
      <c r="F2319" s="426">
        <v>72</v>
      </c>
      <c r="G2319" s="157">
        <v>46</v>
      </c>
      <c r="H2319" s="157">
        <v>91</v>
      </c>
    </row>
    <row r="2320" spans="1:8" ht="15.75" customHeight="1">
      <c r="A2320" s="176" t="s">
        <v>859</v>
      </c>
      <c r="B2320" s="178" t="s">
        <v>501</v>
      </c>
      <c r="C2320" s="181">
        <v>13</v>
      </c>
      <c r="D2320" s="136" t="s">
        <v>825</v>
      </c>
      <c r="E2320" s="426">
        <v>83</v>
      </c>
      <c r="F2320" s="426">
        <v>183</v>
      </c>
      <c r="G2320" s="157">
        <v>87</v>
      </c>
      <c r="H2320" s="157">
        <v>194</v>
      </c>
    </row>
    <row r="2321" spans="1:8" ht="15.75" customHeight="1">
      <c r="A2321" s="176" t="s">
        <v>859</v>
      </c>
      <c r="B2321" s="178" t="s">
        <v>514</v>
      </c>
      <c r="C2321" s="181">
        <v>13</v>
      </c>
      <c r="D2321" s="136" t="s">
        <v>825</v>
      </c>
      <c r="E2321" s="426">
        <v>71</v>
      </c>
      <c r="F2321" s="426">
        <v>167</v>
      </c>
      <c r="G2321" s="157">
        <v>66</v>
      </c>
      <c r="H2321" s="157">
        <v>144</v>
      </c>
    </row>
    <row r="2322" spans="1:8" ht="15.75" customHeight="1">
      <c r="A2322" s="176" t="s">
        <v>859</v>
      </c>
      <c r="B2322" s="178" t="s">
        <v>516</v>
      </c>
      <c r="C2322" s="181">
        <v>13</v>
      </c>
      <c r="D2322" s="136" t="s">
        <v>825</v>
      </c>
      <c r="E2322" s="426">
        <v>72</v>
      </c>
      <c r="F2322" s="426">
        <v>166</v>
      </c>
      <c r="G2322" s="157">
        <v>63</v>
      </c>
      <c r="H2322" s="157">
        <v>165</v>
      </c>
    </row>
    <row r="2323" spans="1:8" ht="15.75" customHeight="1">
      <c r="A2323" s="176" t="s">
        <v>859</v>
      </c>
      <c r="B2323" s="178" t="s">
        <v>517</v>
      </c>
      <c r="C2323" s="181">
        <v>13</v>
      </c>
      <c r="D2323" s="136" t="s">
        <v>825</v>
      </c>
      <c r="E2323" s="426">
        <v>82</v>
      </c>
      <c r="F2323" s="426">
        <v>177</v>
      </c>
      <c r="G2323" s="157">
        <v>80</v>
      </c>
      <c r="H2323" s="157">
        <v>191</v>
      </c>
    </row>
    <row r="2324" spans="1:8" ht="15.75" customHeight="1">
      <c r="A2324" s="176" t="s">
        <v>859</v>
      </c>
      <c r="B2324" s="178" t="s">
        <v>518</v>
      </c>
      <c r="C2324" s="181">
        <v>13</v>
      </c>
      <c r="D2324" s="136" t="s">
        <v>825</v>
      </c>
      <c r="E2324" s="426">
        <v>76</v>
      </c>
      <c r="F2324" s="426">
        <v>132</v>
      </c>
      <c r="G2324" s="157">
        <v>66</v>
      </c>
      <c r="H2324" s="157">
        <v>124</v>
      </c>
    </row>
    <row r="2325" spans="1:8" ht="15.75" customHeight="1">
      <c r="A2325" s="176" t="s">
        <v>859</v>
      </c>
      <c r="B2325" s="178" t="s">
        <v>535</v>
      </c>
      <c r="C2325" s="181">
        <v>13</v>
      </c>
      <c r="D2325" s="136" t="s">
        <v>825</v>
      </c>
      <c r="E2325" s="426">
        <v>68</v>
      </c>
      <c r="F2325" s="426">
        <v>144</v>
      </c>
      <c r="G2325" s="157">
        <v>66</v>
      </c>
      <c r="H2325" s="157">
        <v>143</v>
      </c>
    </row>
    <row r="2326" spans="1:8" ht="15.75" customHeight="1">
      <c r="A2326" s="176" t="s">
        <v>859</v>
      </c>
      <c r="B2326" s="178" t="s">
        <v>543</v>
      </c>
      <c r="C2326" s="181">
        <v>13</v>
      </c>
      <c r="D2326" s="136" t="s">
        <v>825</v>
      </c>
      <c r="E2326" s="426">
        <v>101</v>
      </c>
      <c r="F2326" s="426">
        <v>241</v>
      </c>
      <c r="G2326" s="157">
        <v>109</v>
      </c>
      <c r="H2326" s="157">
        <v>251</v>
      </c>
    </row>
    <row r="2327" spans="1:8" ht="15.75" customHeight="1">
      <c r="A2327" s="176" t="s">
        <v>859</v>
      </c>
      <c r="B2327" s="178" t="s">
        <v>545</v>
      </c>
      <c r="C2327" s="181">
        <v>13</v>
      </c>
      <c r="D2327" s="136" t="s">
        <v>825</v>
      </c>
      <c r="E2327" s="426">
        <v>76</v>
      </c>
      <c r="F2327" s="426">
        <v>189</v>
      </c>
      <c r="G2327" s="157">
        <v>77</v>
      </c>
      <c r="H2327" s="157">
        <v>194</v>
      </c>
    </row>
    <row r="2328" spans="1:8" ht="15.75" customHeight="1">
      <c r="A2328" s="176" t="s">
        <v>859</v>
      </c>
      <c r="B2328" s="178" t="s">
        <v>546</v>
      </c>
      <c r="C2328" s="181">
        <v>13</v>
      </c>
      <c r="D2328" s="136" t="s">
        <v>825</v>
      </c>
      <c r="E2328" s="426">
        <v>78</v>
      </c>
      <c r="F2328" s="426">
        <v>176</v>
      </c>
      <c r="G2328" s="157">
        <v>77</v>
      </c>
      <c r="H2328" s="157">
        <v>182</v>
      </c>
    </row>
    <row r="2329" spans="1:8" ht="15.75" customHeight="1">
      <c r="A2329" s="176" t="s">
        <v>859</v>
      </c>
      <c r="B2329" s="178" t="s">
        <v>547</v>
      </c>
      <c r="C2329" s="181">
        <v>13</v>
      </c>
      <c r="D2329" s="136" t="s">
        <v>825</v>
      </c>
      <c r="E2329" s="426">
        <v>69</v>
      </c>
      <c r="F2329" s="426">
        <v>144</v>
      </c>
      <c r="G2329" s="157">
        <v>79</v>
      </c>
      <c r="H2329" s="157">
        <v>172</v>
      </c>
    </row>
    <row r="2330" spans="1:8" ht="15.75" customHeight="1">
      <c r="A2330" s="176" t="s">
        <v>860</v>
      </c>
      <c r="B2330" s="178" t="s">
        <v>516</v>
      </c>
      <c r="C2330" s="181">
        <v>13</v>
      </c>
      <c r="D2330" s="136" t="s">
        <v>825</v>
      </c>
      <c r="E2330" s="426">
        <v>14</v>
      </c>
      <c r="F2330" s="426">
        <v>32</v>
      </c>
      <c r="G2330" s="157">
        <v>15</v>
      </c>
      <c r="H2330" s="157">
        <v>34</v>
      </c>
    </row>
    <row r="2331" spans="1:8" ht="15.75" customHeight="1">
      <c r="A2331" s="176" t="s">
        <v>860</v>
      </c>
      <c r="B2331" s="178" t="s">
        <v>517</v>
      </c>
      <c r="C2331" s="181">
        <v>13</v>
      </c>
      <c r="D2331" s="136" t="s">
        <v>825</v>
      </c>
      <c r="E2331" s="426">
        <v>24</v>
      </c>
      <c r="F2331" s="426">
        <v>59</v>
      </c>
      <c r="G2331" s="157">
        <v>24</v>
      </c>
      <c r="H2331" s="157">
        <v>55</v>
      </c>
    </row>
    <row r="2332" spans="1:8" ht="15.75" customHeight="1">
      <c r="A2332" s="176" t="s">
        <v>860</v>
      </c>
      <c r="B2332" s="178" t="s">
        <v>518</v>
      </c>
      <c r="C2332" s="181">
        <v>13</v>
      </c>
      <c r="D2332" s="136" t="s">
        <v>825</v>
      </c>
      <c r="E2332" s="426">
        <v>14</v>
      </c>
      <c r="F2332" s="426">
        <v>30</v>
      </c>
      <c r="G2332" s="157">
        <v>13</v>
      </c>
      <c r="H2332" s="157">
        <v>28</v>
      </c>
    </row>
    <row r="2333" spans="1:8" ht="15.75" customHeight="1">
      <c r="A2333" s="176" t="s">
        <v>860</v>
      </c>
      <c r="B2333" s="178" t="s">
        <v>535</v>
      </c>
      <c r="C2333" s="181">
        <v>13</v>
      </c>
      <c r="D2333" s="136" t="s">
        <v>825</v>
      </c>
      <c r="E2333" s="426">
        <v>6</v>
      </c>
      <c r="F2333" s="426">
        <v>9</v>
      </c>
      <c r="G2333" s="157">
        <v>8</v>
      </c>
      <c r="H2333" s="157">
        <v>23</v>
      </c>
    </row>
    <row r="2334" spans="1:8" ht="15.75" customHeight="1">
      <c r="A2334" s="176" t="s">
        <v>860</v>
      </c>
      <c r="B2334" s="178" t="s">
        <v>543</v>
      </c>
      <c r="C2334" s="181">
        <v>13</v>
      </c>
      <c r="D2334" s="136" t="s">
        <v>825</v>
      </c>
      <c r="E2334" s="426">
        <v>114</v>
      </c>
      <c r="F2334" s="426">
        <v>247</v>
      </c>
      <c r="G2334" s="157">
        <v>120</v>
      </c>
      <c r="H2334" s="157">
        <v>260</v>
      </c>
    </row>
    <row r="2335" spans="1:8" ht="15.75" customHeight="1">
      <c r="A2335" s="176" t="s">
        <v>860</v>
      </c>
      <c r="B2335" s="178" t="s">
        <v>545</v>
      </c>
      <c r="C2335" s="181">
        <v>13</v>
      </c>
      <c r="D2335" s="136" t="s">
        <v>825</v>
      </c>
      <c r="E2335" s="426">
        <v>91</v>
      </c>
      <c r="F2335" s="426">
        <v>208</v>
      </c>
      <c r="G2335" s="157">
        <v>95</v>
      </c>
      <c r="H2335" s="157">
        <v>224</v>
      </c>
    </row>
    <row r="2336" spans="1:8" ht="15.75" customHeight="1">
      <c r="A2336" s="176" t="s">
        <v>860</v>
      </c>
      <c r="B2336" s="178" t="s">
        <v>546</v>
      </c>
      <c r="C2336" s="181">
        <v>13</v>
      </c>
      <c r="D2336" s="136" t="s">
        <v>825</v>
      </c>
      <c r="E2336" s="426">
        <v>65</v>
      </c>
      <c r="F2336" s="426">
        <v>155</v>
      </c>
      <c r="G2336" s="159">
        <v>65</v>
      </c>
      <c r="H2336" s="159">
        <v>152</v>
      </c>
    </row>
    <row r="2337" spans="1:8" ht="15.75" customHeight="1">
      <c r="A2337" s="176" t="s">
        <v>860</v>
      </c>
      <c r="B2337" s="178" t="s">
        <v>547</v>
      </c>
      <c r="C2337" s="181">
        <v>13</v>
      </c>
      <c r="D2337" s="136" t="s">
        <v>825</v>
      </c>
      <c r="E2337" s="426">
        <v>83</v>
      </c>
      <c r="F2337" s="426">
        <v>202</v>
      </c>
      <c r="G2337" s="157">
        <v>87</v>
      </c>
      <c r="H2337" s="157">
        <v>198</v>
      </c>
    </row>
    <row r="2338" spans="1:8" ht="15.75" customHeight="1">
      <c r="A2338" s="176" t="s">
        <v>861</v>
      </c>
      <c r="B2338" s="178" t="s">
        <v>496</v>
      </c>
      <c r="C2338" s="181">
        <v>13</v>
      </c>
      <c r="D2338" s="136" t="s">
        <v>823</v>
      </c>
      <c r="E2338" s="426">
        <v>91</v>
      </c>
      <c r="F2338" s="426">
        <v>229</v>
      </c>
      <c r="G2338" s="157">
        <v>87</v>
      </c>
      <c r="H2338" s="157">
        <v>259</v>
      </c>
    </row>
    <row r="2339" spans="1:8" ht="15.75" customHeight="1">
      <c r="A2339" s="176" t="s">
        <v>861</v>
      </c>
      <c r="B2339" s="178" t="s">
        <v>498</v>
      </c>
      <c r="C2339" s="181">
        <v>13</v>
      </c>
      <c r="D2339" s="136" t="s">
        <v>823</v>
      </c>
      <c r="E2339" s="426">
        <v>65</v>
      </c>
      <c r="F2339" s="426">
        <v>166</v>
      </c>
      <c r="G2339" s="157">
        <v>69</v>
      </c>
      <c r="H2339" s="157">
        <v>201</v>
      </c>
    </row>
    <row r="2340" spans="1:8" ht="15.75" customHeight="1">
      <c r="A2340" s="176" t="s">
        <v>862</v>
      </c>
      <c r="B2340" s="178" t="s">
        <v>496</v>
      </c>
      <c r="C2340" s="181">
        <v>13</v>
      </c>
      <c r="D2340" s="136" t="s">
        <v>823</v>
      </c>
      <c r="E2340" s="426">
        <v>22</v>
      </c>
      <c r="F2340" s="426">
        <v>67</v>
      </c>
      <c r="G2340" s="157">
        <v>21</v>
      </c>
      <c r="H2340" s="157">
        <v>66</v>
      </c>
    </row>
    <row r="2341" spans="1:8" ht="15.75" customHeight="1">
      <c r="A2341" s="176" t="s">
        <v>862</v>
      </c>
      <c r="B2341" s="178" t="s">
        <v>498</v>
      </c>
      <c r="C2341" s="181">
        <v>13</v>
      </c>
      <c r="D2341" s="136" t="s">
        <v>823</v>
      </c>
      <c r="E2341" s="426">
        <v>162</v>
      </c>
      <c r="F2341" s="426">
        <v>444</v>
      </c>
      <c r="G2341" s="157">
        <v>160</v>
      </c>
      <c r="H2341" s="157">
        <v>488</v>
      </c>
    </row>
    <row r="2342" spans="1:8" ht="15.75" customHeight="1">
      <c r="A2342" s="176" t="s">
        <v>863</v>
      </c>
      <c r="B2342" s="178" t="s">
        <v>496</v>
      </c>
      <c r="C2342" s="181">
        <v>13</v>
      </c>
      <c r="D2342" s="136" t="s">
        <v>823</v>
      </c>
      <c r="E2342" s="426">
        <v>111</v>
      </c>
      <c r="F2342" s="426">
        <v>313</v>
      </c>
      <c r="G2342" s="157">
        <v>112</v>
      </c>
      <c r="H2342" s="157">
        <v>324</v>
      </c>
    </row>
    <row r="2343" spans="1:8" ht="15.75" customHeight="1">
      <c r="A2343" s="176" t="s">
        <v>863</v>
      </c>
      <c r="B2343" s="178" t="s">
        <v>498</v>
      </c>
      <c r="C2343" s="181">
        <v>13</v>
      </c>
      <c r="D2343" s="136" t="s">
        <v>823</v>
      </c>
      <c r="E2343" s="426">
        <v>148</v>
      </c>
      <c r="F2343" s="426">
        <v>389</v>
      </c>
      <c r="G2343" s="157">
        <v>150</v>
      </c>
      <c r="H2343" s="157">
        <v>433</v>
      </c>
    </row>
    <row r="2344" spans="1:8" ht="15.75" customHeight="1">
      <c r="A2344" s="176" t="s">
        <v>864</v>
      </c>
      <c r="B2344" s="178" t="s">
        <v>496</v>
      </c>
      <c r="C2344" s="181">
        <v>13</v>
      </c>
      <c r="D2344" s="136" t="s">
        <v>823</v>
      </c>
      <c r="E2344" s="426">
        <v>15</v>
      </c>
      <c r="F2344" s="426">
        <v>44</v>
      </c>
      <c r="G2344" s="157">
        <v>16</v>
      </c>
      <c r="H2344" s="157">
        <v>47</v>
      </c>
    </row>
    <row r="2345" spans="1:8" ht="15.75" customHeight="1">
      <c r="A2345" s="176" t="s">
        <v>864</v>
      </c>
      <c r="B2345" s="178" t="s">
        <v>498</v>
      </c>
      <c r="C2345" s="181">
        <v>13</v>
      </c>
      <c r="D2345" s="136" t="s">
        <v>823</v>
      </c>
      <c r="E2345" s="426">
        <v>28</v>
      </c>
      <c r="F2345" s="426">
        <v>73</v>
      </c>
      <c r="G2345" s="157">
        <v>28</v>
      </c>
      <c r="H2345" s="157">
        <v>71</v>
      </c>
    </row>
    <row r="2346" spans="1:8" ht="15.75" customHeight="1">
      <c r="A2346" s="189" t="s">
        <v>865</v>
      </c>
      <c r="B2346" s="178" t="s">
        <v>496</v>
      </c>
      <c r="C2346" s="190">
        <v>13</v>
      </c>
      <c r="D2346" s="191" t="s">
        <v>823</v>
      </c>
      <c r="E2346" s="433" t="s">
        <v>520</v>
      </c>
      <c r="F2346" s="433" t="s">
        <v>7</v>
      </c>
      <c r="G2346" s="159" t="s">
        <v>7</v>
      </c>
      <c r="H2346" s="159" t="s">
        <v>7</v>
      </c>
    </row>
    <row r="2347" spans="1:8" ht="15.75" customHeight="1" thickBot="1">
      <c r="A2347" s="177" t="s">
        <v>865</v>
      </c>
      <c r="B2347" s="179" t="s">
        <v>498</v>
      </c>
      <c r="C2347" s="182">
        <v>13</v>
      </c>
      <c r="D2347" s="172" t="s">
        <v>823</v>
      </c>
      <c r="E2347" s="432" t="s">
        <v>520</v>
      </c>
      <c r="F2347" s="432" t="s">
        <v>7</v>
      </c>
      <c r="G2347" s="170" t="s">
        <v>7</v>
      </c>
      <c r="H2347" s="170" t="s">
        <v>7</v>
      </c>
    </row>
    <row r="2348" spans="1:8" ht="15.75" customHeight="1">
      <c r="A2348" s="176" t="s">
        <v>866</v>
      </c>
      <c r="B2348" s="178" t="s">
        <v>496</v>
      </c>
      <c r="C2348" s="181">
        <v>13</v>
      </c>
      <c r="D2348" s="136" t="s">
        <v>823</v>
      </c>
      <c r="E2348" s="426">
        <v>65</v>
      </c>
      <c r="F2348" s="426">
        <v>93</v>
      </c>
      <c r="G2348" s="157">
        <v>44</v>
      </c>
      <c r="H2348" s="157">
        <v>95</v>
      </c>
    </row>
    <row r="2349" spans="1:8" ht="15.75" customHeight="1">
      <c r="A2349" s="176" t="s">
        <v>866</v>
      </c>
      <c r="B2349" s="178" t="s">
        <v>499</v>
      </c>
      <c r="C2349" s="181">
        <v>13</v>
      </c>
      <c r="D2349" s="136" t="s">
        <v>825</v>
      </c>
      <c r="E2349" s="426">
        <v>138</v>
      </c>
      <c r="F2349" s="426">
        <v>363</v>
      </c>
      <c r="G2349" s="157">
        <v>134</v>
      </c>
      <c r="H2349" s="157">
        <v>384</v>
      </c>
    </row>
    <row r="2350" spans="1:8" ht="15.75" customHeight="1">
      <c r="A2350" s="176" t="s">
        <v>866</v>
      </c>
      <c r="B2350" s="178" t="s">
        <v>500</v>
      </c>
      <c r="C2350" s="181">
        <v>13</v>
      </c>
      <c r="D2350" s="136" t="s">
        <v>825</v>
      </c>
      <c r="E2350" s="426">
        <v>310</v>
      </c>
      <c r="F2350" s="426">
        <v>827</v>
      </c>
      <c r="G2350" s="157">
        <v>315</v>
      </c>
      <c r="H2350" s="157">
        <v>894</v>
      </c>
    </row>
    <row r="2351" spans="1:8" ht="15.75" customHeight="1">
      <c r="A2351" s="176" t="s">
        <v>867</v>
      </c>
      <c r="B2351" s="178" t="s">
        <v>496</v>
      </c>
      <c r="C2351" s="181">
        <v>13</v>
      </c>
      <c r="D2351" s="136" t="s">
        <v>825</v>
      </c>
      <c r="E2351" s="426">
        <v>23</v>
      </c>
      <c r="F2351" s="426">
        <v>24</v>
      </c>
      <c r="G2351" s="157">
        <v>22</v>
      </c>
      <c r="H2351" s="157">
        <v>25</v>
      </c>
    </row>
    <row r="2352" spans="1:8" ht="15.75" customHeight="1">
      <c r="A2352" s="176" t="s">
        <v>867</v>
      </c>
      <c r="B2352" s="178" t="s">
        <v>498</v>
      </c>
      <c r="C2352" s="181">
        <v>13</v>
      </c>
      <c r="D2352" s="136" t="s">
        <v>825</v>
      </c>
      <c r="E2352" s="426">
        <v>2</v>
      </c>
      <c r="F2352" s="426">
        <v>4</v>
      </c>
      <c r="G2352" s="157">
        <v>2</v>
      </c>
      <c r="H2352" s="157">
        <v>3</v>
      </c>
    </row>
    <row r="2353" spans="1:8" ht="15.75" customHeight="1">
      <c r="A2353" s="176" t="s">
        <v>867</v>
      </c>
      <c r="B2353" s="178" t="s">
        <v>499</v>
      </c>
      <c r="C2353" s="181">
        <v>13</v>
      </c>
      <c r="D2353" s="136" t="s">
        <v>825</v>
      </c>
      <c r="E2353" s="426">
        <v>9</v>
      </c>
      <c r="F2353" s="426">
        <v>23</v>
      </c>
      <c r="G2353" s="157">
        <v>10</v>
      </c>
      <c r="H2353" s="157">
        <v>24</v>
      </c>
    </row>
    <row r="2354" spans="1:8" ht="15.75" customHeight="1">
      <c r="A2354" s="176" t="s">
        <v>868</v>
      </c>
      <c r="B2354" s="178" t="s">
        <v>496</v>
      </c>
      <c r="C2354" s="181">
        <v>13</v>
      </c>
      <c r="D2354" s="136" t="s">
        <v>825</v>
      </c>
      <c r="E2354" s="426">
        <v>231</v>
      </c>
      <c r="F2354" s="426">
        <v>417</v>
      </c>
      <c r="G2354" s="157">
        <v>221</v>
      </c>
      <c r="H2354" s="157">
        <v>414</v>
      </c>
    </row>
    <row r="2355" spans="1:8" ht="15.75" customHeight="1">
      <c r="A2355" s="176" t="s">
        <v>868</v>
      </c>
      <c r="B2355" s="178" t="s">
        <v>498</v>
      </c>
      <c r="C2355" s="181">
        <v>13</v>
      </c>
      <c r="D2355" s="136" t="s">
        <v>825</v>
      </c>
      <c r="E2355" s="426">
        <v>125</v>
      </c>
      <c r="F2355" s="426">
        <v>262</v>
      </c>
      <c r="G2355" s="157">
        <v>118</v>
      </c>
      <c r="H2355" s="157">
        <v>273</v>
      </c>
    </row>
    <row r="2356" spans="1:8" ht="15.75" customHeight="1">
      <c r="A2356" s="176" t="s">
        <v>868</v>
      </c>
      <c r="B2356" s="178" t="s">
        <v>499</v>
      </c>
      <c r="C2356" s="181">
        <v>13</v>
      </c>
      <c r="D2356" s="136" t="s">
        <v>825</v>
      </c>
      <c r="E2356" s="426">
        <v>79</v>
      </c>
      <c r="F2356" s="426">
        <v>187</v>
      </c>
      <c r="G2356" s="157">
        <v>76</v>
      </c>
      <c r="H2356" s="157">
        <v>199</v>
      </c>
    </row>
    <row r="2357" spans="1:8" ht="15.75" customHeight="1">
      <c r="A2357" s="176" t="s">
        <v>869</v>
      </c>
      <c r="B2357" s="178" t="s">
        <v>496</v>
      </c>
      <c r="C2357" s="181">
        <v>13</v>
      </c>
      <c r="D2357" s="136" t="s">
        <v>825</v>
      </c>
      <c r="E2357" s="426">
        <v>354</v>
      </c>
      <c r="F2357" s="426">
        <v>771</v>
      </c>
      <c r="G2357" s="157">
        <v>354</v>
      </c>
      <c r="H2357" s="157">
        <v>813</v>
      </c>
    </row>
    <row r="2358" spans="1:8" ht="15.75" customHeight="1">
      <c r="A2358" s="176" t="s">
        <v>869</v>
      </c>
      <c r="B2358" s="178" t="s">
        <v>498</v>
      </c>
      <c r="C2358" s="181">
        <v>13</v>
      </c>
      <c r="D2358" s="136" t="s">
        <v>825</v>
      </c>
      <c r="E2358" s="426">
        <v>113</v>
      </c>
      <c r="F2358" s="426">
        <v>345</v>
      </c>
      <c r="G2358" s="157">
        <v>108</v>
      </c>
      <c r="H2358" s="157">
        <v>324</v>
      </c>
    </row>
    <row r="2359" spans="1:8" ht="15.75" customHeight="1">
      <c r="A2359" s="176" t="s">
        <v>869</v>
      </c>
      <c r="B2359" s="178" t="s">
        <v>499</v>
      </c>
      <c r="C2359" s="181">
        <v>13</v>
      </c>
      <c r="D2359" s="136" t="s">
        <v>825</v>
      </c>
      <c r="E2359" s="426">
        <v>21</v>
      </c>
      <c r="F2359" s="426">
        <v>51</v>
      </c>
      <c r="G2359" s="159">
        <v>19</v>
      </c>
      <c r="H2359" s="159">
        <v>54</v>
      </c>
    </row>
    <row r="2360" spans="1:8" ht="15.75" customHeight="1">
      <c r="A2360" s="176" t="s">
        <v>870</v>
      </c>
      <c r="B2360" s="178" t="s">
        <v>496</v>
      </c>
      <c r="C2360" s="181">
        <v>13</v>
      </c>
      <c r="D2360" s="136" t="s">
        <v>825</v>
      </c>
      <c r="E2360" s="426">
        <v>61</v>
      </c>
      <c r="F2360" s="426">
        <v>186</v>
      </c>
      <c r="G2360" s="159">
        <v>55</v>
      </c>
      <c r="H2360" s="159">
        <v>169</v>
      </c>
    </row>
    <row r="2361" spans="1:8" ht="15.75" customHeight="1">
      <c r="A2361" s="176" t="s">
        <v>870</v>
      </c>
      <c r="B2361" s="178" t="s">
        <v>498</v>
      </c>
      <c r="C2361" s="181">
        <v>13</v>
      </c>
      <c r="D2361" s="136" t="s">
        <v>825</v>
      </c>
      <c r="E2361" s="429" t="s">
        <v>520</v>
      </c>
      <c r="F2361" s="429" t="s">
        <v>7</v>
      </c>
      <c r="G2361" s="157" t="s">
        <v>7</v>
      </c>
      <c r="H2361" s="157" t="s">
        <v>7</v>
      </c>
    </row>
    <row r="2362" spans="1:8" ht="15.75" customHeight="1">
      <c r="A2362" s="176" t="s">
        <v>871</v>
      </c>
      <c r="B2362" s="178" t="s">
        <v>496</v>
      </c>
      <c r="C2362" s="181">
        <v>13</v>
      </c>
      <c r="D2362" s="136" t="s">
        <v>825</v>
      </c>
      <c r="E2362" s="426">
        <v>156</v>
      </c>
      <c r="F2362" s="426">
        <v>444</v>
      </c>
      <c r="G2362" s="159">
        <v>129</v>
      </c>
      <c r="H2362" s="159">
        <v>379</v>
      </c>
    </row>
    <row r="2363" spans="1:8" ht="15.75" customHeight="1">
      <c r="A2363" s="176" t="s">
        <v>871</v>
      </c>
      <c r="B2363" s="178" t="s">
        <v>498</v>
      </c>
      <c r="C2363" s="181">
        <v>13</v>
      </c>
      <c r="D2363" s="136" t="s">
        <v>825</v>
      </c>
      <c r="E2363" s="426">
        <v>139</v>
      </c>
      <c r="F2363" s="426">
        <v>432</v>
      </c>
      <c r="G2363" s="159">
        <v>121</v>
      </c>
      <c r="H2363" s="159">
        <v>395</v>
      </c>
    </row>
    <row r="2364" spans="1:8" ht="15.75" customHeight="1">
      <c r="A2364" s="176" t="s">
        <v>871</v>
      </c>
      <c r="B2364" s="178" t="s">
        <v>499</v>
      </c>
      <c r="C2364" s="181">
        <v>13</v>
      </c>
      <c r="D2364" s="136" t="s">
        <v>825</v>
      </c>
      <c r="E2364" s="426">
        <v>1</v>
      </c>
      <c r="F2364" s="426">
        <v>2</v>
      </c>
      <c r="G2364" s="157" t="s">
        <v>7</v>
      </c>
      <c r="H2364" s="157" t="s">
        <v>7</v>
      </c>
    </row>
    <row r="2365" spans="1:8" ht="15.75" customHeight="1">
      <c r="A2365" s="176" t="s">
        <v>872</v>
      </c>
      <c r="B2365" s="178" t="s">
        <v>496</v>
      </c>
      <c r="C2365" s="181">
        <v>13</v>
      </c>
      <c r="D2365" s="136" t="s">
        <v>825</v>
      </c>
      <c r="E2365" s="426">
        <v>92</v>
      </c>
      <c r="F2365" s="426">
        <v>283</v>
      </c>
      <c r="G2365" s="159">
        <v>84</v>
      </c>
      <c r="H2365" s="159">
        <v>270</v>
      </c>
    </row>
    <row r="2366" spans="1:8" ht="15.75" customHeight="1">
      <c r="A2366" s="176" t="s">
        <v>872</v>
      </c>
      <c r="B2366" s="178" t="s">
        <v>498</v>
      </c>
      <c r="C2366" s="181">
        <v>13</v>
      </c>
      <c r="D2366" s="136" t="s">
        <v>825</v>
      </c>
      <c r="E2366" s="426">
        <v>146</v>
      </c>
      <c r="F2366" s="426">
        <v>453</v>
      </c>
      <c r="G2366" s="159">
        <v>132</v>
      </c>
      <c r="H2366" s="159">
        <v>420</v>
      </c>
    </row>
    <row r="2367" spans="1:8" ht="15.75" customHeight="1">
      <c r="A2367" s="176" t="s">
        <v>872</v>
      </c>
      <c r="B2367" s="178" t="s">
        <v>499</v>
      </c>
      <c r="C2367" s="181">
        <v>13</v>
      </c>
      <c r="D2367" s="136" t="s">
        <v>825</v>
      </c>
      <c r="E2367" s="426">
        <v>3</v>
      </c>
      <c r="F2367" s="426">
        <v>12</v>
      </c>
      <c r="G2367" s="157" t="s">
        <v>7</v>
      </c>
      <c r="H2367" s="157" t="s">
        <v>7</v>
      </c>
    </row>
    <row r="2368" spans="1:8" ht="15.75" customHeight="1">
      <c r="A2368" s="176" t="s">
        <v>873</v>
      </c>
      <c r="B2368" s="178" t="s">
        <v>496</v>
      </c>
      <c r="C2368" s="181">
        <v>13</v>
      </c>
      <c r="D2368" s="136" t="s">
        <v>825</v>
      </c>
      <c r="E2368" s="426">
        <v>15</v>
      </c>
      <c r="F2368" s="426">
        <v>35</v>
      </c>
      <c r="G2368" s="159">
        <v>14</v>
      </c>
      <c r="H2368" s="159">
        <v>33</v>
      </c>
    </row>
    <row r="2369" spans="1:8" ht="15.75" customHeight="1">
      <c r="A2369" s="176" t="s">
        <v>873</v>
      </c>
      <c r="B2369" s="178" t="s">
        <v>498</v>
      </c>
      <c r="C2369" s="181">
        <v>13</v>
      </c>
      <c r="D2369" s="136" t="s">
        <v>825</v>
      </c>
      <c r="E2369" s="426">
        <v>27</v>
      </c>
      <c r="F2369" s="426">
        <v>85</v>
      </c>
      <c r="G2369" s="159">
        <v>10</v>
      </c>
      <c r="H2369" s="159">
        <v>32</v>
      </c>
    </row>
    <row r="2370" spans="1:8" ht="15.75" customHeight="1">
      <c r="A2370" s="176" t="s">
        <v>873</v>
      </c>
      <c r="B2370" s="178" t="s">
        <v>499</v>
      </c>
      <c r="C2370" s="181">
        <v>13</v>
      </c>
      <c r="D2370" s="136" t="s">
        <v>825</v>
      </c>
      <c r="E2370" s="429" t="s">
        <v>520</v>
      </c>
      <c r="F2370" s="429" t="s">
        <v>7</v>
      </c>
      <c r="G2370" s="157" t="s">
        <v>7</v>
      </c>
      <c r="H2370" s="157" t="s">
        <v>7</v>
      </c>
    </row>
    <row r="2371" spans="1:8" ht="15.75" customHeight="1">
      <c r="A2371" s="176" t="s">
        <v>874</v>
      </c>
      <c r="B2371" s="178" t="s">
        <v>496</v>
      </c>
      <c r="C2371" s="181">
        <v>13</v>
      </c>
      <c r="D2371" s="136" t="s">
        <v>825</v>
      </c>
      <c r="E2371" s="429" t="s">
        <v>520</v>
      </c>
      <c r="F2371" s="429" t="s">
        <v>7</v>
      </c>
      <c r="G2371" s="157" t="s">
        <v>7</v>
      </c>
      <c r="H2371" s="157" t="s">
        <v>7</v>
      </c>
    </row>
    <row r="2372" spans="1:8" ht="15.75" customHeight="1">
      <c r="A2372" s="176" t="s">
        <v>874</v>
      </c>
      <c r="B2372" s="178" t="s">
        <v>498</v>
      </c>
      <c r="C2372" s="181">
        <v>13</v>
      </c>
      <c r="D2372" s="136" t="s">
        <v>825</v>
      </c>
      <c r="E2372" s="426">
        <v>1</v>
      </c>
      <c r="F2372" s="426">
        <v>4</v>
      </c>
      <c r="G2372" s="159">
        <v>1</v>
      </c>
      <c r="H2372" s="159">
        <v>4</v>
      </c>
    </row>
    <row r="2373" spans="1:8" ht="15.75" customHeight="1">
      <c r="A2373" s="176"/>
      <c r="B2373" s="165" t="s">
        <v>875</v>
      </c>
      <c r="C2373" s="181">
        <v>14</v>
      </c>
      <c r="D2373" s="136"/>
      <c r="E2373" s="427">
        <f>SUM(E2374:E2511)</f>
        <v>1412</v>
      </c>
      <c r="F2373" s="427">
        <f>SUM(F2374:F2511)</f>
        <v>3446</v>
      </c>
      <c r="G2373" s="187">
        <f>SUM(G2374:G2511)</f>
        <v>1446</v>
      </c>
      <c r="H2373" s="187">
        <f>SUM(H2374:H2511)</f>
        <v>3757</v>
      </c>
    </row>
    <row r="2374" spans="1:8" ht="15.75" customHeight="1">
      <c r="A2374" s="176" t="s">
        <v>876</v>
      </c>
      <c r="B2374" s="178" t="s">
        <v>496</v>
      </c>
      <c r="C2374" s="181">
        <v>14</v>
      </c>
      <c r="D2374" s="136" t="s">
        <v>877</v>
      </c>
      <c r="E2374" s="426">
        <v>33</v>
      </c>
      <c r="F2374" s="426">
        <v>76</v>
      </c>
      <c r="G2374" s="157">
        <v>30</v>
      </c>
      <c r="H2374" s="157">
        <v>76</v>
      </c>
    </row>
    <row r="2375" spans="1:8" ht="15.75" customHeight="1">
      <c r="A2375" s="176" t="s">
        <v>876</v>
      </c>
      <c r="B2375" s="178" t="s">
        <v>498</v>
      </c>
      <c r="C2375" s="181">
        <v>14</v>
      </c>
      <c r="D2375" s="136" t="s">
        <v>877</v>
      </c>
      <c r="E2375" s="426">
        <v>29</v>
      </c>
      <c r="F2375" s="426">
        <v>73</v>
      </c>
      <c r="G2375" s="157">
        <v>31</v>
      </c>
      <c r="H2375" s="157">
        <v>83</v>
      </c>
    </row>
    <row r="2376" spans="1:8" ht="15.75" customHeight="1">
      <c r="A2376" s="176" t="s">
        <v>876</v>
      </c>
      <c r="B2376" s="178" t="s">
        <v>499</v>
      </c>
      <c r="C2376" s="181">
        <v>14</v>
      </c>
      <c r="D2376" s="136" t="s">
        <v>877</v>
      </c>
      <c r="E2376" s="426">
        <v>56</v>
      </c>
      <c r="F2376" s="426">
        <v>145</v>
      </c>
      <c r="G2376" s="157">
        <v>56</v>
      </c>
      <c r="H2376" s="157">
        <v>145</v>
      </c>
    </row>
    <row r="2377" spans="1:8" ht="15.75" customHeight="1">
      <c r="A2377" s="176" t="s">
        <v>876</v>
      </c>
      <c r="B2377" s="178" t="s">
        <v>500</v>
      </c>
      <c r="C2377" s="181">
        <v>14</v>
      </c>
      <c r="D2377" s="136" t="s">
        <v>877</v>
      </c>
      <c r="E2377" s="426">
        <v>43</v>
      </c>
      <c r="F2377" s="426">
        <v>105</v>
      </c>
      <c r="G2377" s="157">
        <v>41</v>
      </c>
      <c r="H2377" s="157">
        <v>120</v>
      </c>
    </row>
    <row r="2378" spans="1:8" ht="15.75" customHeight="1">
      <c r="A2378" s="176" t="s">
        <v>878</v>
      </c>
      <c r="B2378" s="178" t="s">
        <v>496</v>
      </c>
      <c r="C2378" s="181">
        <v>14</v>
      </c>
      <c r="D2378" s="136" t="s">
        <v>877</v>
      </c>
      <c r="E2378" s="426">
        <v>64</v>
      </c>
      <c r="F2378" s="426">
        <v>120</v>
      </c>
      <c r="G2378" s="157">
        <v>61</v>
      </c>
      <c r="H2378" s="157">
        <v>121</v>
      </c>
    </row>
    <row r="2379" spans="1:8" ht="15.75" customHeight="1">
      <c r="A2379" s="176" t="s">
        <v>878</v>
      </c>
      <c r="B2379" s="178" t="s">
        <v>498</v>
      </c>
      <c r="C2379" s="181">
        <v>14</v>
      </c>
      <c r="D2379" s="136" t="s">
        <v>877</v>
      </c>
      <c r="E2379" s="426">
        <v>36</v>
      </c>
      <c r="F2379" s="426">
        <v>90</v>
      </c>
      <c r="G2379" s="157">
        <v>40</v>
      </c>
      <c r="H2379" s="157">
        <v>109</v>
      </c>
    </row>
    <row r="2380" spans="1:8" ht="15.75" customHeight="1">
      <c r="A2380" s="176" t="s">
        <v>878</v>
      </c>
      <c r="B2380" s="178" t="s">
        <v>499</v>
      </c>
      <c r="C2380" s="181">
        <v>14</v>
      </c>
      <c r="D2380" s="136" t="s">
        <v>877</v>
      </c>
      <c r="E2380" s="426">
        <v>48</v>
      </c>
      <c r="F2380" s="426">
        <v>127</v>
      </c>
      <c r="G2380" s="157">
        <v>54</v>
      </c>
      <c r="H2380" s="157">
        <v>150</v>
      </c>
    </row>
    <row r="2381" spans="1:8" s="156" customFormat="1" ht="15.75" customHeight="1">
      <c r="A2381" s="176" t="s">
        <v>878</v>
      </c>
      <c r="B2381" s="178" t="s">
        <v>500</v>
      </c>
      <c r="C2381" s="181">
        <v>14</v>
      </c>
      <c r="D2381" s="136" t="s">
        <v>877</v>
      </c>
      <c r="E2381" s="426">
        <v>65</v>
      </c>
      <c r="F2381" s="426">
        <v>141</v>
      </c>
      <c r="G2381" s="157">
        <v>63</v>
      </c>
      <c r="H2381" s="157">
        <v>145</v>
      </c>
    </row>
    <row r="2382" spans="1:8" ht="15.75" customHeight="1">
      <c r="A2382" s="160" t="s">
        <v>264</v>
      </c>
      <c r="B2382" s="166" t="s">
        <v>265</v>
      </c>
      <c r="C2382" s="162">
        <v>14</v>
      </c>
      <c r="E2382" s="429" t="s">
        <v>520</v>
      </c>
      <c r="F2382" s="429" t="s">
        <v>7</v>
      </c>
      <c r="G2382" s="157" t="s">
        <v>7</v>
      </c>
      <c r="H2382" s="157" t="s">
        <v>7</v>
      </c>
    </row>
    <row r="2383" spans="1:8" ht="15.75" customHeight="1">
      <c r="A2383" s="176" t="s">
        <v>845</v>
      </c>
      <c r="B2383" s="178" t="s">
        <v>879</v>
      </c>
      <c r="C2383" s="181">
        <v>14</v>
      </c>
      <c r="D2383" s="136" t="s">
        <v>877</v>
      </c>
      <c r="E2383" s="426">
        <v>14</v>
      </c>
      <c r="F2383" s="426">
        <v>37</v>
      </c>
      <c r="G2383" s="157">
        <v>14</v>
      </c>
      <c r="H2383" s="157">
        <v>48</v>
      </c>
    </row>
    <row r="2384" spans="1:8" ht="15.75" customHeight="1">
      <c r="A2384" s="176" t="s">
        <v>845</v>
      </c>
      <c r="B2384" s="178" t="s">
        <v>755</v>
      </c>
      <c r="C2384" s="181">
        <v>14</v>
      </c>
      <c r="D2384" s="136" t="s">
        <v>880</v>
      </c>
      <c r="E2384" s="426">
        <v>14</v>
      </c>
      <c r="F2384" s="426">
        <v>36</v>
      </c>
      <c r="G2384" s="157">
        <v>13</v>
      </c>
      <c r="H2384" s="157">
        <v>43</v>
      </c>
    </row>
    <row r="2385" spans="1:8" ht="15.75" customHeight="1">
      <c r="A2385" s="176" t="s">
        <v>845</v>
      </c>
      <c r="B2385" s="178" t="s">
        <v>756</v>
      </c>
      <c r="C2385" s="181">
        <v>14</v>
      </c>
      <c r="D2385" s="136" t="s">
        <v>880</v>
      </c>
      <c r="E2385" s="426">
        <v>15</v>
      </c>
      <c r="F2385" s="426">
        <v>49</v>
      </c>
      <c r="G2385" s="157">
        <v>17</v>
      </c>
      <c r="H2385" s="157">
        <v>57</v>
      </c>
    </row>
    <row r="2386" spans="1:8" ht="15.75" customHeight="1">
      <c r="A2386" s="176" t="s">
        <v>845</v>
      </c>
      <c r="B2386" s="178" t="s">
        <v>764</v>
      </c>
      <c r="C2386" s="181">
        <v>14</v>
      </c>
      <c r="D2386" s="136" t="s">
        <v>880</v>
      </c>
      <c r="E2386" s="426">
        <v>10</v>
      </c>
      <c r="F2386" s="426">
        <v>29</v>
      </c>
      <c r="G2386" s="157">
        <v>11</v>
      </c>
      <c r="H2386" s="157">
        <v>29</v>
      </c>
    </row>
    <row r="2387" spans="1:8" ht="15.75" customHeight="1">
      <c r="A2387" s="176" t="s">
        <v>845</v>
      </c>
      <c r="B2387" s="178" t="s">
        <v>765</v>
      </c>
      <c r="C2387" s="181">
        <v>14</v>
      </c>
      <c r="D2387" s="136" t="s">
        <v>880</v>
      </c>
      <c r="E2387" s="426">
        <v>3</v>
      </c>
      <c r="F2387" s="426">
        <v>7</v>
      </c>
      <c r="G2387" s="157">
        <v>3</v>
      </c>
      <c r="H2387" s="157">
        <v>8</v>
      </c>
    </row>
    <row r="2388" spans="1:8" ht="15.75" customHeight="1">
      <c r="A2388" s="176" t="s">
        <v>845</v>
      </c>
      <c r="B2388" s="178" t="s">
        <v>757</v>
      </c>
      <c r="C2388" s="181">
        <v>14</v>
      </c>
      <c r="D2388" s="136" t="s">
        <v>880</v>
      </c>
      <c r="E2388" s="426">
        <v>4</v>
      </c>
      <c r="F2388" s="426">
        <v>10</v>
      </c>
      <c r="G2388" s="157">
        <v>7</v>
      </c>
      <c r="H2388" s="157">
        <v>19</v>
      </c>
    </row>
    <row r="2389" spans="1:8" ht="15.75" customHeight="1">
      <c r="A2389" s="176" t="s">
        <v>845</v>
      </c>
      <c r="B2389" s="178" t="s">
        <v>758</v>
      </c>
      <c r="C2389" s="181">
        <v>14</v>
      </c>
      <c r="D2389" s="136" t="s">
        <v>880</v>
      </c>
      <c r="E2389" s="426">
        <v>29</v>
      </c>
      <c r="F2389" s="426">
        <v>72</v>
      </c>
      <c r="G2389" s="157">
        <v>37</v>
      </c>
      <c r="H2389" s="157">
        <v>81</v>
      </c>
    </row>
    <row r="2390" spans="1:8" ht="15.75" customHeight="1">
      <c r="A2390" s="176" t="s">
        <v>845</v>
      </c>
      <c r="B2390" s="178" t="s">
        <v>759</v>
      </c>
      <c r="C2390" s="181">
        <v>14</v>
      </c>
      <c r="D2390" s="136" t="s">
        <v>880</v>
      </c>
      <c r="E2390" s="426">
        <v>7</v>
      </c>
      <c r="F2390" s="426">
        <v>20</v>
      </c>
      <c r="G2390" s="157">
        <v>8</v>
      </c>
      <c r="H2390" s="157">
        <v>26</v>
      </c>
    </row>
    <row r="2391" spans="1:8" ht="15.75" customHeight="1">
      <c r="A2391" s="176" t="s">
        <v>845</v>
      </c>
      <c r="B2391" s="178" t="s">
        <v>751</v>
      </c>
      <c r="C2391" s="181">
        <v>14</v>
      </c>
      <c r="D2391" s="136" t="s">
        <v>880</v>
      </c>
      <c r="E2391" s="426">
        <v>33</v>
      </c>
      <c r="F2391" s="426">
        <v>75</v>
      </c>
      <c r="G2391" s="157">
        <v>35</v>
      </c>
      <c r="H2391" s="157">
        <v>86</v>
      </c>
    </row>
    <row r="2392" spans="1:8" ht="15.75" customHeight="1">
      <c r="A2392" s="176" t="s">
        <v>845</v>
      </c>
      <c r="B2392" s="178" t="s">
        <v>752</v>
      </c>
      <c r="C2392" s="181">
        <v>14</v>
      </c>
      <c r="D2392" s="136" t="s">
        <v>880</v>
      </c>
      <c r="E2392" s="426">
        <v>17</v>
      </c>
      <c r="F2392" s="426">
        <v>39</v>
      </c>
      <c r="G2392" s="157">
        <v>12</v>
      </c>
      <c r="H2392" s="157">
        <v>36</v>
      </c>
    </row>
    <row r="2393" spans="1:8" ht="15.75" customHeight="1">
      <c r="A2393" s="176" t="s">
        <v>845</v>
      </c>
      <c r="B2393" s="178" t="s">
        <v>753</v>
      </c>
      <c r="C2393" s="181">
        <v>14</v>
      </c>
      <c r="D2393" s="136" t="s">
        <v>880</v>
      </c>
      <c r="E2393" s="426">
        <v>2</v>
      </c>
      <c r="F2393" s="426">
        <v>5</v>
      </c>
      <c r="G2393" s="159">
        <v>1</v>
      </c>
      <c r="H2393" s="159">
        <v>2</v>
      </c>
    </row>
    <row r="2394" spans="1:8" ht="15.75" customHeight="1">
      <c r="A2394" s="176" t="s">
        <v>845</v>
      </c>
      <c r="B2394" s="178" t="s">
        <v>762</v>
      </c>
      <c r="C2394" s="181">
        <v>14</v>
      </c>
      <c r="D2394" s="136" t="s">
        <v>880</v>
      </c>
      <c r="E2394" s="426">
        <v>1</v>
      </c>
      <c r="F2394" s="426">
        <v>2</v>
      </c>
      <c r="G2394" s="159">
        <v>1</v>
      </c>
      <c r="H2394" s="159">
        <v>3</v>
      </c>
    </row>
    <row r="2395" spans="1:8" ht="15.75" customHeight="1">
      <c r="A2395" s="176" t="s">
        <v>845</v>
      </c>
      <c r="B2395" s="178" t="s">
        <v>766</v>
      </c>
      <c r="C2395" s="181">
        <v>14</v>
      </c>
      <c r="D2395" s="136" t="s">
        <v>880</v>
      </c>
      <c r="E2395" s="429" t="s">
        <v>520</v>
      </c>
      <c r="F2395" s="429" t="s">
        <v>7</v>
      </c>
      <c r="G2395" s="157" t="s">
        <v>7</v>
      </c>
      <c r="H2395" s="157" t="s">
        <v>7</v>
      </c>
    </row>
    <row r="2396" spans="1:8" ht="15.75" customHeight="1">
      <c r="A2396" s="176" t="s">
        <v>845</v>
      </c>
      <c r="B2396" s="178" t="s">
        <v>768</v>
      </c>
      <c r="C2396" s="181">
        <v>14</v>
      </c>
      <c r="D2396" s="136" t="s">
        <v>880</v>
      </c>
      <c r="E2396" s="426">
        <v>4</v>
      </c>
      <c r="F2396" s="426">
        <v>10</v>
      </c>
      <c r="G2396" s="157">
        <v>5</v>
      </c>
      <c r="H2396" s="157">
        <v>11</v>
      </c>
    </row>
    <row r="2397" spans="1:8" ht="15.75" customHeight="1">
      <c r="A2397" s="189" t="s">
        <v>845</v>
      </c>
      <c r="B2397" s="178" t="s">
        <v>774</v>
      </c>
      <c r="C2397" s="190">
        <v>14</v>
      </c>
      <c r="D2397" s="191" t="s">
        <v>880</v>
      </c>
      <c r="E2397" s="431">
        <v>1</v>
      </c>
      <c r="F2397" s="431">
        <v>4</v>
      </c>
      <c r="G2397" s="159">
        <v>3</v>
      </c>
      <c r="H2397" s="159">
        <v>8</v>
      </c>
    </row>
    <row r="2398" spans="1:8" ht="15.75" customHeight="1" thickBot="1">
      <c r="A2398" s="177" t="s">
        <v>845</v>
      </c>
      <c r="B2398" s="179" t="s">
        <v>776</v>
      </c>
      <c r="C2398" s="182">
        <v>14</v>
      </c>
      <c r="D2398" s="172" t="s">
        <v>880</v>
      </c>
      <c r="E2398" s="428">
        <v>56</v>
      </c>
      <c r="F2398" s="428">
        <v>108</v>
      </c>
      <c r="G2398" s="170">
        <v>56</v>
      </c>
      <c r="H2398" s="170">
        <v>122</v>
      </c>
    </row>
    <row r="2399" spans="1:8" ht="15.75" customHeight="1">
      <c r="A2399" s="176" t="s">
        <v>845</v>
      </c>
      <c r="B2399" s="178" t="s">
        <v>881</v>
      </c>
      <c r="C2399" s="181">
        <v>14</v>
      </c>
      <c r="D2399" s="136" t="s">
        <v>880</v>
      </c>
      <c r="E2399" s="426">
        <v>14</v>
      </c>
      <c r="F2399" s="426">
        <v>29</v>
      </c>
      <c r="G2399" s="157">
        <v>15</v>
      </c>
      <c r="H2399" s="157">
        <v>34</v>
      </c>
    </row>
    <row r="2400" spans="1:8" ht="15.75" customHeight="1">
      <c r="A2400" s="176" t="s">
        <v>845</v>
      </c>
      <c r="B2400" s="178" t="s">
        <v>882</v>
      </c>
      <c r="C2400" s="181">
        <v>14</v>
      </c>
      <c r="D2400" s="136" t="s">
        <v>880</v>
      </c>
      <c r="E2400" s="426">
        <v>6</v>
      </c>
      <c r="F2400" s="426">
        <v>18</v>
      </c>
      <c r="G2400" s="157">
        <v>6</v>
      </c>
      <c r="H2400" s="157">
        <v>18</v>
      </c>
    </row>
    <row r="2401" spans="1:8" ht="15.75" customHeight="1">
      <c r="A2401" s="176" t="s">
        <v>845</v>
      </c>
      <c r="B2401" s="178" t="s">
        <v>883</v>
      </c>
      <c r="C2401" s="181">
        <v>14</v>
      </c>
      <c r="D2401" s="136" t="s">
        <v>880</v>
      </c>
      <c r="E2401" s="426">
        <v>2</v>
      </c>
      <c r="F2401" s="426">
        <v>11</v>
      </c>
      <c r="G2401" s="157">
        <v>2</v>
      </c>
      <c r="H2401" s="157">
        <v>9</v>
      </c>
    </row>
    <row r="2402" spans="1:8" ht="15.75" customHeight="1">
      <c r="A2402" s="176" t="s">
        <v>845</v>
      </c>
      <c r="B2402" s="178" t="s">
        <v>884</v>
      </c>
      <c r="C2402" s="181">
        <v>14</v>
      </c>
      <c r="D2402" s="136" t="s">
        <v>880</v>
      </c>
      <c r="E2402" s="426">
        <v>1</v>
      </c>
      <c r="F2402" s="426">
        <v>2</v>
      </c>
      <c r="G2402" s="157">
        <v>1</v>
      </c>
      <c r="H2402" s="157">
        <v>2</v>
      </c>
    </row>
    <row r="2403" spans="1:8" ht="15.75" customHeight="1">
      <c r="A2403" s="176" t="s">
        <v>845</v>
      </c>
      <c r="B2403" s="178" t="s">
        <v>885</v>
      </c>
      <c r="C2403" s="181">
        <v>14</v>
      </c>
      <c r="D2403" s="136" t="s">
        <v>880</v>
      </c>
      <c r="E2403" s="426">
        <v>3</v>
      </c>
      <c r="F2403" s="426">
        <v>12</v>
      </c>
      <c r="G2403" s="157">
        <v>2</v>
      </c>
      <c r="H2403" s="157">
        <v>10</v>
      </c>
    </row>
    <row r="2404" spans="1:8" ht="15.75" customHeight="1">
      <c r="A2404" s="176" t="s">
        <v>845</v>
      </c>
      <c r="B2404" s="178" t="s">
        <v>886</v>
      </c>
      <c r="C2404" s="181">
        <v>14</v>
      </c>
      <c r="D2404" s="136" t="s">
        <v>880</v>
      </c>
      <c r="E2404" s="426">
        <v>2</v>
      </c>
      <c r="F2404" s="426">
        <v>10</v>
      </c>
      <c r="G2404" s="157">
        <v>2</v>
      </c>
      <c r="H2404" s="157">
        <v>13</v>
      </c>
    </row>
    <row r="2405" spans="1:8" ht="15.75" customHeight="1">
      <c r="A2405" s="176" t="s">
        <v>845</v>
      </c>
      <c r="B2405" s="178" t="s">
        <v>887</v>
      </c>
      <c r="C2405" s="181">
        <v>14</v>
      </c>
      <c r="D2405" s="136" t="s">
        <v>880</v>
      </c>
      <c r="E2405" s="426">
        <v>4</v>
      </c>
      <c r="F2405" s="426">
        <v>26</v>
      </c>
      <c r="G2405" s="157">
        <v>3</v>
      </c>
      <c r="H2405" s="157">
        <v>19</v>
      </c>
    </row>
    <row r="2406" spans="1:8" ht="15.75" customHeight="1">
      <c r="A2406" s="176" t="s">
        <v>845</v>
      </c>
      <c r="B2406" s="178" t="s">
        <v>888</v>
      </c>
      <c r="C2406" s="181">
        <v>14</v>
      </c>
      <c r="D2406" s="136" t="s">
        <v>880</v>
      </c>
      <c r="E2406" s="426">
        <v>7</v>
      </c>
      <c r="F2406" s="426">
        <v>24</v>
      </c>
      <c r="G2406" s="157">
        <v>6</v>
      </c>
      <c r="H2406" s="157">
        <v>26</v>
      </c>
    </row>
    <row r="2407" spans="1:8" ht="15.75" customHeight="1">
      <c r="A2407" s="160" t="s">
        <v>266</v>
      </c>
      <c r="B2407" s="166" t="s">
        <v>265</v>
      </c>
      <c r="C2407" s="162">
        <v>14</v>
      </c>
      <c r="E2407" s="429" t="s">
        <v>520</v>
      </c>
      <c r="F2407" s="429" t="s">
        <v>7</v>
      </c>
      <c r="G2407" s="157" t="s">
        <v>7</v>
      </c>
      <c r="H2407" s="157" t="s">
        <v>7</v>
      </c>
    </row>
    <row r="2408" spans="1:8" ht="15.75" customHeight="1">
      <c r="A2408" s="176" t="s">
        <v>851</v>
      </c>
      <c r="B2408" s="178" t="s">
        <v>879</v>
      </c>
      <c r="C2408" s="181">
        <v>14</v>
      </c>
      <c r="D2408" s="136" t="s">
        <v>877</v>
      </c>
      <c r="E2408" s="426">
        <v>11</v>
      </c>
      <c r="F2408" s="426">
        <v>31</v>
      </c>
      <c r="G2408" s="157">
        <v>10</v>
      </c>
      <c r="H2408" s="157">
        <v>29</v>
      </c>
    </row>
    <row r="2409" spans="1:8" ht="15.75" customHeight="1">
      <c r="A2409" s="176" t="s">
        <v>851</v>
      </c>
      <c r="B2409" s="178" t="s">
        <v>755</v>
      </c>
      <c r="C2409" s="181">
        <v>14</v>
      </c>
      <c r="D2409" s="136" t="s">
        <v>880</v>
      </c>
      <c r="E2409" s="426">
        <v>20</v>
      </c>
      <c r="F2409" s="426">
        <v>38</v>
      </c>
      <c r="G2409" s="157">
        <v>20</v>
      </c>
      <c r="H2409" s="157">
        <v>47</v>
      </c>
    </row>
    <row r="2410" spans="1:8" ht="15.75" customHeight="1">
      <c r="A2410" s="176" t="s">
        <v>851</v>
      </c>
      <c r="B2410" s="178" t="s">
        <v>756</v>
      </c>
      <c r="C2410" s="181">
        <v>14</v>
      </c>
      <c r="D2410" s="136" t="s">
        <v>880</v>
      </c>
      <c r="E2410" s="426">
        <v>6</v>
      </c>
      <c r="F2410" s="426">
        <v>19</v>
      </c>
      <c r="G2410" s="157">
        <v>7</v>
      </c>
      <c r="H2410" s="157">
        <v>26</v>
      </c>
    </row>
    <row r="2411" spans="1:8" ht="15.75" customHeight="1">
      <c r="A2411" s="176" t="s">
        <v>851</v>
      </c>
      <c r="B2411" s="178" t="s">
        <v>764</v>
      </c>
      <c r="C2411" s="181">
        <v>14</v>
      </c>
      <c r="D2411" s="136" t="s">
        <v>880</v>
      </c>
      <c r="E2411" s="426">
        <v>4</v>
      </c>
      <c r="F2411" s="426">
        <v>12</v>
      </c>
      <c r="G2411" s="157">
        <v>4</v>
      </c>
      <c r="H2411" s="157">
        <v>13</v>
      </c>
    </row>
    <row r="2412" spans="1:8" ht="15.75" customHeight="1">
      <c r="A2412" s="176" t="s">
        <v>851</v>
      </c>
      <c r="B2412" s="178" t="s">
        <v>765</v>
      </c>
      <c r="C2412" s="181">
        <v>14</v>
      </c>
      <c r="D2412" s="136" t="s">
        <v>880</v>
      </c>
      <c r="E2412" s="426">
        <v>1</v>
      </c>
      <c r="F2412" s="426">
        <v>3</v>
      </c>
      <c r="G2412" s="157">
        <v>1</v>
      </c>
      <c r="H2412" s="157">
        <v>3</v>
      </c>
    </row>
    <row r="2413" spans="1:8" ht="15.75" customHeight="1">
      <c r="A2413" s="176" t="s">
        <v>851</v>
      </c>
      <c r="B2413" s="178" t="s">
        <v>757</v>
      </c>
      <c r="C2413" s="181">
        <v>14</v>
      </c>
      <c r="D2413" s="136" t="s">
        <v>880</v>
      </c>
      <c r="E2413" s="426">
        <v>1</v>
      </c>
      <c r="F2413" s="426">
        <v>3</v>
      </c>
      <c r="G2413" s="159">
        <v>1</v>
      </c>
      <c r="H2413" s="159">
        <v>3</v>
      </c>
    </row>
    <row r="2414" spans="1:8" ht="15.75" customHeight="1">
      <c r="A2414" s="176" t="s">
        <v>851</v>
      </c>
      <c r="B2414" s="178" t="s">
        <v>758</v>
      </c>
      <c r="C2414" s="181">
        <v>14</v>
      </c>
      <c r="D2414" s="136" t="s">
        <v>880</v>
      </c>
      <c r="E2414" s="426">
        <v>14</v>
      </c>
      <c r="F2414" s="426">
        <v>40</v>
      </c>
      <c r="G2414" s="157">
        <v>12</v>
      </c>
      <c r="H2414" s="157">
        <v>33</v>
      </c>
    </row>
    <row r="2415" spans="1:8" ht="15.75" customHeight="1">
      <c r="A2415" s="176" t="s">
        <v>851</v>
      </c>
      <c r="B2415" s="178" t="s">
        <v>759</v>
      </c>
      <c r="C2415" s="181">
        <v>14</v>
      </c>
      <c r="D2415" s="136" t="s">
        <v>880</v>
      </c>
      <c r="E2415" s="426">
        <v>18</v>
      </c>
      <c r="F2415" s="426">
        <v>53</v>
      </c>
      <c r="G2415" s="157">
        <v>13</v>
      </c>
      <c r="H2415" s="157">
        <v>42</v>
      </c>
    </row>
    <row r="2416" spans="1:8" ht="15.75" customHeight="1">
      <c r="A2416" s="176" t="s">
        <v>851</v>
      </c>
      <c r="B2416" s="178" t="s">
        <v>751</v>
      </c>
      <c r="C2416" s="181">
        <v>14</v>
      </c>
      <c r="D2416" s="136" t="s">
        <v>880</v>
      </c>
      <c r="E2416" s="426">
        <v>21</v>
      </c>
      <c r="F2416" s="426">
        <v>51</v>
      </c>
      <c r="G2416" s="157">
        <v>16</v>
      </c>
      <c r="H2416" s="157">
        <v>61</v>
      </c>
    </row>
    <row r="2417" spans="1:8" ht="15.75" customHeight="1">
      <c r="A2417" s="176" t="s">
        <v>851</v>
      </c>
      <c r="B2417" s="178" t="s">
        <v>752</v>
      </c>
      <c r="C2417" s="181">
        <v>14</v>
      </c>
      <c r="D2417" s="136" t="s">
        <v>880</v>
      </c>
      <c r="E2417" s="426">
        <v>8</v>
      </c>
      <c r="F2417" s="426">
        <v>22</v>
      </c>
      <c r="G2417" s="157">
        <v>11</v>
      </c>
      <c r="H2417" s="157">
        <v>33</v>
      </c>
    </row>
    <row r="2418" spans="1:8" ht="15.75" customHeight="1">
      <c r="A2418" s="176" t="s">
        <v>851</v>
      </c>
      <c r="B2418" s="178" t="s">
        <v>753</v>
      </c>
      <c r="C2418" s="181">
        <v>14</v>
      </c>
      <c r="D2418" s="136" t="s">
        <v>880</v>
      </c>
      <c r="E2418" s="426">
        <v>3</v>
      </c>
      <c r="F2418" s="426">
        <v>6</v>
      </c>
      <c r="G2418" s="157">
        <v>3</v>
      </c>
      <c r="H2418" s="157">
        <v>6</v>
      </c>
    </row>
    <row r="2419" spans="1:8" ht="15.75" customHeight="1">
      <c r="A2419" s="176" t="s">
        <v>851</v>
      </c>
      <c r="B2419" s="178" t="s">
        <v>762</v>
      </c>
      <c r="C2419" s="181">
        <v>14</v>
      </c>
      <c r="D2419" s="136" t="s">
        <v>880</v>
      </c>
      <c r="E2419" s="426">
        <v>4</v>
      </c>
      <c r="F2419" s="426">
        <v>15</v>
      </c>
      <c r="G2419" s="157">
        <v>4</v>
      </c>
      <c r="H2419" s="157">
        <v>17</v>
      </c>
    </row>
    <row r="2420" spans="1:8" ht="15.75" customHeight="1">
      <c r="A2420" s="176" t="s">
        <v>851</v>
      </c>
      <c r="B2420" s="178" t="s">
        <v>766</v>
      </c>
      <c r="C2420" s="181">
        <v>14</v>
      </c>
      <c r="D2420" s="136" t="s">
        <v>880</v>
      </c>
      <c r="E2420" s="426">
        <v>2</v>
      </c>
      <c r="F2420" s="426">
        <v>5</v>
      </c>
      <c r="G2420" s="157">
        <v>2</v>
      </c>
      <c r="H2420" s="157">
        <v>6</v>
      </c>
    </row>
    <row r="2421" spans="1:8" ht="15.75" customHeight="1">
      <c r="A2421" s="176" t="s">
        <v>851</v>
      </c>
      <c r="B2421" s="178" t="s">
        <v>768</v>
      </c>
      <c r="C2421" s="181">
        <v>14</v>
      </c>
      <c r="D2421" s="136" t="s">
        <v>880</v>
      </c>
      <c r="E2421" s="426">
        <v>2</v>
      </c>
      <c r="F2421" s="426">
        <v>5</v>
      </c>
      <c r="G2421" s="157">
        <v>2</v>
      </c>
      <c r="H2421" s="157">
        <v>6</v>
      </c>
    </row>
    <row r="2422" spans="1:8" ht="15.75" customHeight="1">
      <c r="A2422" s="176" t="s">
        <v>851</v>
      </c>
      <c r="B2422" s="178" t="s">
        <v>774</v>
      </c>
      <c r="C2422" s="181">
        <v>14</v>
      </c>
      <c r="D2422" s="136" t="s">
        <v>880</v>
      </c>
      <c r="E2422" s="429" t="s">
        <v>520</v>
      </c>
      <c r="F2422" s="429" t="s">
        <v>7</v>
      </c>
      <c r="G2422" s="157" t="s">
        <v>7</v>
      </c>
      <c r="H2422" s="157" t="s">
        <v>7</v>
      </c>
    </row>
    <row r="2423" spans="1:8" ht="15.75" customHeight="1">
      <c r="A2423" s="176" t="s">
        <v>851</v>
      </c>
      <c r="B2423" s="178" t="s">
        <v>776</v>
      </c>
      <c r="C2423" s="181">
        <v>14</v>
      </c>
      <c r="D2423" s="136" t="s">
        <v>880</v>
      </c>
      <c r="E2423" s="426">
        <v>18</v>
      </c>
      <c r="F2423" s="426">
        <v>38</v>
      </c>
      <c r="G2423" s="157">
        <v>18</v>
      </c>
      <c r="H2423" s="157">
        <v>40</v>
      </c>
    </row>
    <row r="2424" spans="1:8" ht="15.75" customHeight="1">
      <c r="A2424" s="176" t="s">
        <v>851</v>
      </c>
      <c r="B2424" s="178" t="s">
        <v>881</v>
      </c>
      <c r="C2424" s="181">
        <v>14</v>
      </c>
      <c r="D2424" s="136" t="s">
        <v>880</v>
      </c>
      <c r="E2424" s="426">
        <v>5</v>
      </c>
      <c r="F2424" s="426">
        <v>10</v>
      </c>
      <c r="G2424" s="157">
        <v>7</v>
      </c>
      <c r="H2424" s="157">
        <v>15</v>
      </c>
    </row>
    <row r="2425" spans="1:8" ht="15.75" customHeight="1">
      <c r="A2425" s="176" t="s">
        <v>851</v>
      </c>
      <c r="B2425" s="178" t="s">
        <v>882</v>
      </c>
      <c r="C2425" s="181">
        <v>14</v>
      </c>
      <c r="D2425" s="136" t="s">
        <v>880</v>
      </c>
      <c r="E2425" s="429" t="s">
        <v>520</v>
      </c>
      <c r="F2425" s="429" t="s">
        <v>7</v>
      </c>
      <c r="G2425" s="157" t="s">
        <v>7</v>
      </c>
      <c r="H2425" s="157" t="s">
        <v>7</v>
      </c>
    </row>
    <row r="2426" spans="1:8" ht="15.75" customHeight="1">
      <c r="A2426" s="176" t="s">
        <v>851</v>
      </c>
      <c r="B2426" s="178" t="s">
        <v>883</v>
      </c>
      <c r="C2426" s="181">
        <v>14</v>
      </c>
      <c r="D2426" s="136" t="s">
        <v>880</v>
      </c>
      <c r="E2426" s="426">
        <v>1</v>
      </c>
      <c r="F2426" s="426">
        <v>1</v>
      </c>
      <c r="G2426" s="157">
        <v>1</v>
      </c>
      <c r="H2426" s="157">
        <v>1</v>
      </c>
    </row>
    <row r="2427" spans="1:8" ht="15.75" customHeight="1">
      <c r="A2427" s="176" t="s">
        <v>851</v>
      </c>
      <c r="B2427" s="178" t="s">
        <v>884</v>
      </c>
      <c r="C2427" s="181">
        <v>14</v>
      </c>
      <c r="D2427" s="136" t="s">
        <v>880</v>
      </c>
      <c r="E2427" s="426">
        <v>3</v>
      </c>
      <c r="F2427" s="426">
        <v>6</v>
      </c>
      <c r="G2427" s="157">
        <v>3</v>
      </c>
      <c r="H2427" s="157">
        <v>5</v>
      </c>
    </row>
    <row r="2428" spans="1:8" ht="15.75" customHeight="1">
      <c r="A2428" s="176" t="s">
        <v>851</v>
      </c>
      <c r="B2428" s="178" t="s">
        <v>885</v>
      </c>
      <c r="C2428" s="181">
        <v>14</v>
      </c>
      <c r="D2428" s="136" t="s">
        <v>880</v>
      </c>
      <c r="E2428" s="426">
        <v>4</v>
      </c>
      <c r="F2428" s="426">
        <v>10</v>
      </c>
      <c r="G2428" s="157">
        <v>4</v>
      </c>
      <c r="H2428" s="157">
        <v>15</v>
      </c>
    </row>
    <row r="2429" spans="1:8" ht="15.75" customHeight="1">
      <c r="A2429" s="176" t="s">
        <v>851</v>
      </c>
      <c r="B2429" s="178" t="s">
        <v>886</v>
      </c>
      <c r="C2429" s="181">
        <v>14</v>
      </c>
      <c r="D2429" s="136" t="s">
        <v>880</v>
      </c>
      <c r="E2429" s="426">
        <v>6</v>
      </c>
      <c r="F2429" s="426">
        <v>16</v>
      </c>
      <c r="G2429" s="157">
        <v>6</v>
      </c>
      <c r="H2429" s="157">
        <v>22</v>
      </c>
    </row>
    <row r="2430" spans="1:8" ht="15.75" customHeight="1">
      <c r="A2430" s="176" t="s">
        <v>851</v>
      </c>
      <c r="B2430" s="178" t="s">
        <v>887</v>
      </c>
      <c r="C2430" s="181">
        <v>14</v>
      </c>
      <c r="D2430" s="136" t="s">
        <v>880</v>
      </c>
      <c r="E2430" s="426">
        <v>4</v>
      </c>
      <c r="F2430" s="426">
        <v>11</v>
      </c>
      <c r="G2430" s="157">
        <v>4</v>
      </c>
      <c r="H2430" s="157">
        <v>11</v>
      </c>
    </row>
    <row r="2431" spans="1:8" ht="15.75" customHeight="1">
      <c r="A2431" s="176" t="s">
        <v>851</v>
      </c>
      <c r="B2431" s="178" t="s">
        <v>888</v>
      </c>
      <c r="C2431" s="181">
        <v>14</v>
      </c>
      <c r="D2431" s="136" t="s">
        <v>880</v>
      </c>
      <c r="E2431" s="429" t="s">
        <v>520</v>
      </c>
      <c r="F2431" s="429" t="s">
        <v>7</v>
      </c>
      <c r="G2431" s="157" t="s">
        <v>7</v>
      </c>
      <c r="H2431" s="157" t="s">
        <v>7</v>
      </c>
    </row>
    <row r="2432" spans="1:8" ht="15.75" customHeight="1">
      <c r="A2432" s="176" t="s">
        <v>851</v>
      </c>
      <c r="B2432" s="178" t="s">
        <v>889</v>
      </c>
      <c r="C2432" s="181">
        <v>14</v>
      </c>
      <c r="D2432" s="136" t="s">
        <v>880</v>
      </c>
      <c r="E2432" s="429" t="s">
        <v>520</v>
      </c>
      <c r="F2432" s="429" t="s">
        <v>7</v>
      </c>
      <c r="G2432" s="157" t="s">
        <v>7</v>
      </c>
      <c r="H2432" s="157" t="s">
        <v>7</v>
      </c>
    </row>
    <row r="2433" spans="1:8" ht="15.75" customHeight="1">
      <c r="A2433" s="176" t="s">
        <v>851</v>
      </c>
      <c r="B2433" s="178" t="s">
        <v>890</v>
      </c>
      <c r="C2433" s="181">
        <v>14</v>
      </c>
      <c r="D2433" s="136" t="s">
        <v>880</v>
      </c>
      <c r="E2433" s="429" t="s">
        <v>520</v>
      </c>
      <c r="F2433" s="429" t="s">
        <v>7</v>
      </c>
      <c r="G2433" s="157" t="s">
        <v>7</v>
      </c>
      <c r="H2433" s="157" t="s">
        <v>7</v>
      </c>
    </row>
    <row r="2434" spans="1:8" ht="15.75" customHeight="1">
      <c r="A2434" s="160" t="s">
        <v>267</v>
      </c>
      <c r="B2434" s="166" t="s">
        <v>265</v>
      </c>
      <c r="C2434" s="162">
        <v>14</v>
      </c>
      <c r="E2434" s="429" t="s">
        <v>520</v>
      </c>
      <c r="F2434" s="429" t="s">
        <v>7</v>
      </c>
      <c r="G2434" s="157" t="s">
        <v>7</v>
      </c>
      <c r="H2434" s="157" t="s">
        <v>7</v>
      </c>
    </row>
    <row r="2435" spans="1:8" ht="15.75" customHeight="1">
      <c r="A2435" s="176" t="s">
        <v>852</v>
      </c>
      <c r="B2435" s="178" t="s">
        <v>879</v>
      </c>
      <c r="C2435" s="181">
        <v>14</v>
      </c>
      <c r="D2435" s="136" t="s">
        <v>880</v>
      </c>
      <c r="E2435" s="426">
        <v>4</v>
      </c>
      <c r="F2435" s="426">
        <v>11</v>
      </c>
      <c r="G2435" s="157">
        <v>5</v>
      </c>
      <c r="H2435" s="157">
        <v>15</v>
      </c>
    </row>
    <row r="2436" spans="1:8" ht="15.75" customHeight="1">
      <c r="A2436" s="176" t="s">
        <v>852</v>
      </c>
      <c r="B2436" s="178" t="s">
        <v>755</v>
      </c>
      <c r="C2436" s="181">
        <v>14</v>
      </c>
      <c r="D2436" s="136" t="s">
        <v>880</v>
      </c>
      <c r="E2436" s="426">
        <v>5</v>
      </c>
      <c r="F2436" s="426">
        <v>12</v>
      </c>
      <c r="G2436" s="157">
        <v>8</v>
      </c>
      <c r="H2436" s="157">
        <v>16</v>
      </c>
    </row>
    <row r="2437" spans="1:8" ht="15.75" customHeight="1">
      <c r="A2437" s="176" t="s">
        <v>852</v>
      </c>
      <c r="B2437" s="178" t="s">
        <v>756</v>
      </c>
      <c r="C2437" s="181">
        <v>14</v>
      </c>
      <c r="D2437" s="136" t="s">
        <v>880</v>
      </c>
      <c r="E2437" s="426">
        <v>4</v>
      </c>
      <c r="F2437" s="426">
        <v>13</v>
      </c>
      <c r="G2437" s="157">
        <v>2</v>
      </c>
      <c r="H2437" s="157">
        <v>9</v>
      </c>
    </row>
    <row r="2438" spans="1:8" ht="15.75" customHeight="1">
      <c r="A2438" s="176" t="s">
        <v>852</v>
      </c>
      <c r="B2438" s="178" t="s">
        <v>764</v>
      </c>
      <c r="C2438" s="181">
        <v>14</v>
      </c>
      <c r="D2438" s="136" t="s">
        <v>880</v>
      </c>
      <c r="E2438" s="426">
        <v>7</v>
      </c>
      <c r="F2438" s="426">
        <v>14</v>
      </c>
      <c r="G2438" s="157">
        <v>7</v>
      </c>
      <c r="H2438" s="157">
        <v>16</v>
      </c>
    </row>
    <row r="2439" spans="1:8" ht="15.75" customHeight="1">
      <c r="A2439" s="176" t="s">
        <v>852</v>
      </c>
      <c r="B2439" s="178" t="s">
        <v>765</v>
      </c>
      <c r="C2439" s="181">
        <v>14</v>
      </c>
      <c r="D2439" s="136" t="s">
        <v>880</v>
      </c>
      <c r="E2439" s="426">
        <v>6</v>
      </c>
      <c r="F2439" s="426">
        <v>19</v>
      </c>
      <c r="G2439" s="157">
        <v>6</v>
      </c>
      <c r="H2439" s="157">
        <v>16</v>
      </c>
    </row>
    <row r="2440" spans="1:8" ht="15.75" customHeight="1">
      <c r="A2440" s="176" t="s">
        <v>852</v>
      </c>
      <c r="B2440" s="178" t="s">
        <v>757</v>
      </c>
      <c r="C2440" s="181">
        <v>14</v>
      </c>
      <c r="D2440" s="136" t="s">
        <v>880</v>
      </c>
      <c r="E2440" s="426">
        <v>2</v>
      </c>
      <c r="F2440" s="426">
        <v>8</v>
      </c>
      <c r="G2440" s="157">
        <v>2</v>
      </c>
      <c r="H2440" s="157">
        <v>8</v>
      </c>
    </row>
    <row r="2441" spans="1:8" ht="15.75" customHeight="1">
      <c r="A2441" s="176" t="s">
        <v>852</v>
      </c>
      <c r="B2441" s="178" t="s">
        <v>758</v>
      </c>
      <c r="C2441" s="181">
        <v>14</v>
      </c>
      <c r="D2441" s="136" t="s">
        <v>880</v>
      </c>
      <c r="E2441" s="426">
        <v>12</v>
      </c>
      <c r="F2441" s="426">
        <v>25</v>
      </c>
      <c r="G2441" s="157">
        <v>11</v>
      </c>
      <c r="H2441" s="157">
        <v>33</v>
      </c>
    </row>
    <row r="2442" spans="1:8" ht="15.75" customHeight="1">
      <c r="A2442" s="176" t="s">
        <v>852</v>
      </c>
      <c r="B2442" s="178" t="s">
        <v>759</v>
      </c>
      <c r="C2442" s="181">
        <v>14</v>
      </c>
      <c r="D2442" s="136" t="s">
        <v>880</v>
      </c>
      <c r="E2442" s="426">
        <v>8</v>
      </c>
      <c r="F2442" s="426">
        <v>20</v>
      </c>
      <c r="G2442" s="157">
        <v>11</v>
      </c>
      <c r="H2442" s="157">
        <v>31</v>
      </c>
    </row>
    <row r="2443" spans="1:8" ht="15.75" customHeight="1">
      <c r="A2443" s="176" t="s">
        <v>852</v>
      </c>
      <c r="B2443" s="178" t="s">
        <v>751</v>
      </c>
      <c r="C2443" s="181">
        <v>14</v>
      </c>
      <c r="D2443" s="136" t="s">
        <v>880</v>
      </c>
      <c r="E2443" s="426">
        <v>13</v>
      </c>
      <c r="F2443" s="426">
        <v>32</v>
      </c>
      <c r="G2443" s="157">
        <v>14</v>
      </c>
      <c r="H2443" s="157">
        <v>34</v>
      </c>
    </row>
    <row r="2444" spans="1:8" ht="15.75" customHeight="1">
      <c r="A2444" s="176" t="s">
        <v>852</v>
      </c>
      <c r="B2444" s="178" t="s">
        <v>752</v>
      </c>
      <c r="C2444" s="181">
        <v>14</v>
      </c>
      <c r="D2444" s="136" t="s">
        <v>880</v>
      </c>
      <c r="E2444" s="426">
        <v>8</v>
      </c>
      <c r="F2444" s="426">
        <v>18</v>
      </c>
      <c r="G2444" s="157">
        <v>10</v>
      </c>
      <c r="H2444" s="157">
        <v>22</v>
      </c>
    </row>
    <row r="2445" spans="1:8" ht="15.75" customHeight="1">
      <c r="A2445" s="176" t="s">
        <v>852</v>
      </c>
      <c r="B2445" s="178" t="s">
        <v>753</v>
      </c>
      <c r="C2445" s="181">
        <v>14</v>
      </c>
      <c r="D2445" s="136" t="s">
        <v>880</v>
      </c>
      <c r="E2445" s="426">
        <v>4</v>
      </c>
      <c r="F2445" s="426">
        <v>11</v>
      </c>
      <c r="G2445" s="157">
        <v>4</v>
      </c>
      <c r="H2445" s="157">
        <v>13</v>
      </c>
    </row>
    <row r="2446" spans="1:8" ht="15.75" customHeight="1">
      <c r="A2446" s="176" t="s">
        <v>852</v>
      </c>
      <c r="B2446" s="178" t="s">
        <v>762</v>
      </c>
      <c r="C2446" s="181">
        <v>14</v>
      </c>
      <c r="D2446" s="136" t="s">
        <v>880</v>
      </c>
      <c r="E2446" s="426">
        <v>4</v>
      </c>
      <c r="F2446" s="426">
        <v>11</v>
      </c>
      <c r="G2446" s="157">
        <v>4</v>
      </c>
      <c r="H2446" s="157">
        <v>12</v>
      </c>
    </row>
    <row r="2447" spans="1:8" ht="15.75" customHeight="1">
      <c r="A2447" s="176" t="s">
        <v>852</v>
      </c>
      <c r="B2447" s="178" t="s">
        <v>766</v>
      </c>
      <c r="C2447" s="181">
        <v>14</v>
      </c>
      <c r="D2447" s="136" t="s">
        <v>880</v>
      </c>
      <c r="E2447" s="426">
        <v>2</v>
      </c>
      <c r="F2447" s="426">
        <v>3</v>
      </c>
      <c r="G2447" s="157">
        <v>2</v>
      </c>
      <c r="H2447" s="157">
        <v>4</v>
      </c>
    </row>
    <row r="2448" spans="1:8" ht="15.75" customHeight="1">
      <c r="A2448" s="189" t="s">
        <v>852</v>
      </c>
      <c r="B2448" s="178" t="s">
        <v>768</v>
      </c>
      <c r="C2448" s="190">
        <v>14</v>
      </c>
      <c r="D2448" s="191" t="s">
        <v>880</v>
      </c>
      <c r="E2448" s="431">
        <v>3</v>
      </c>
      <c r="F2448" s="431">
        <v>5</v>
      </c>
      <c r="G2448" s="159">
        <v>3</v>
      </c>
      <c r="H2448" s="159">
        <v>5</v>
      </c>
    </row>
    <row r="2449" spans="1:8" ht="15.75" customHeight="1" thickBot="1">
      <c r="A2449" s="177" t="s">
        <v>852</v>
      </c>
      <c r="B2449" s="179" t="s">
        <v>774</v>
      </c>
      <c r="C2449" s="182">
        <v>14</v>
      </c>
      <c r="D2449" s="172" t="s">
        <v>880</v>
      </c>
      <c r="E2449" s="428">
        <v>15</v>
      </c>
      <c r="F2449" s="428">
        <v>38</v>
      </c>
      <c r="G2449" s="170">
        <v>14</v>
      </c>
      <c r="H2449" s="170">
        <v>46</v>
      </c>
    </row>
    <row r="2450" spans="1:8" ht="15.75" customHeight="1">
      <c r="A2450" s="176" t="s">
        <v>852</v>
      </c>
      <c r="B2450" s="178" t="s">
        <v>776</v>
      </c>
      <c r="C2450" s="181">
        <v>14</v>
      </c>
      <c r="D2450" s="136" t="s">
        <v>880</v>
      </c>
      <c r="E2450" s="426">
        <v>31</v>
      </c>
      <c r="F2450" s="426">
        <v>68</v>
      </c>
      <c r="G2450" s="157">
        <v>34</v>
      </c>
      <c r="H2450" s="157">
        <v>79</v>
      </c>
    </row>
    <row r="2451" spans="1:8" ht="15.75" customHeight="1">
      <c r="A2451" s="176" t="s">
        <v>852</v>
      </c>
      <c r="B2451" s="178" t="s">
        <v>881</v>
      </c>
      <c r="C2451" s="181">
        <v>14</v>
      </c>
      <c r="D2451" s="136" t="s">
        <v>880</v>
      </c>
      <c r="E2451" s="426">
        <v>17</v>
      </c>
      <c r="F2451" s="426">
        <v>51</v>
      </c>
      <c r="G2451" s="157">
        <v>19</v>
      </c>
      <c r="H2451" s="157">
        <v>47</v>
      </c>
    </row>
    <row r="2452" spans="1:8" ht="15.75" customHeight="1">
      <c r="A2452" s="176" t="s">
        <v>852</v>
      </c>
      <c r="B2452" s="178" t="s">
        <v>882</v>
      </c>
      <c r="C2452" s="181">
        <v>14</v>
      </c>
      <c r="D2452" s="136" t="s">
        <v>880</v>
      </c>
      <c r="E2452" s="426">
        <v>11</v>
      </c>
      <c r="F2452" s="426">
        <v>29</v>
      </c>
      <c r="G2452" s="157">
        <v>10</v>
      </c>
      <c r="H2452" s="157">
        <v>30</v>
      </c>
    </row>
    <row r="2453" spans="1:8" ht="15.75" customHeight="1">
      <c r="A2453" s="176" t="s">
        <v>852</v>
      </c>
      <c r="B2453" s="178" t="s">
        <v>883</v>
      </c>
      <c r="C2453" s="181">
        <v>14</v>
      </c>
      <c r="D2453" s="136" t="s">
        <v>880</v>
      </c>
      <c r="E2453" s="429" t="s">
        <v>520</v>
      </c>
      <c r="F2453" s="429" t="s">
        <v>7</v>
      </c>
      <c r="G2453" s="157" t="s">
        <v>7</v>
      </c>
      <c r="H2453" s="157" t="s">
        <v>7</v>
      </c>
    </row>
    <row r="2454" spans="1:8" ht="15.75" customHeight="1">
      <c r="A2454" s="176" t="s">
        <v>852</v>
      </c>
      <c r="B2454" s="178" t="s">
        <v>884</v>
      </c>
      <c r="C2454" s="181">
        <v>14</v>
      </c>
      <c r="D2454" s="136" t="s">
        <v>880</v>
      </c>
      <c r="E2454" s="429" t="s">
        <v>520</v>
      </c>
      <c r="F2454" s="429" t="s">
        <v>7</v>
      </c>
      <c r="G2454" s="157" t="s">
        <v>7</v>
      </c>
      <c r="H2454" s="157" t="s">
        <v>7</v>
      </c>
    </row>
    <row r="2455" spans="1:8" ht="15.75" customHeight="1">
      <c r="A2455" s="176" t="s">
        <v>852</v>
      </c>
      <c r="B2455" s="178" t="s">
        <v>885</v>
      </c>
      <c r="C2455" s="181">
        <v>14</v>
      </c>
      <c r="D2455" s="136" t="s">
        <v>880</v>
      </c>
      <c r="E2455" s="429" t="s">
        <v>520</v>
      </c>
      <c r="F2455" s="429" t="s">
        <v>7</v>
      </c>
      <c r="G2455" s="157" t="s">
        <v>7</v>
      </c>
      <c r="H2455" s="157" t="s">
        <v>7</v>
      </c>
    </row>
    <row r="2456" spans="1:8" ht="15.75" customHeight="1">
      <c r="A2456" s="176" t="s">
        <v>852</v>
      </c>
      <c r="B2456" s="178" t="s">
        <v>886</v>
      </c>
      <c r="C2456" s="181">
        <v>14</v>
      </c>
      <c r="D2456" s="136" t="s">
        <v>880</v>
      </c>
      <c r="E2456" s="429" t="s">
        <v>520</v>
      </c>
      <c r="F2456" s="429" t="s">
        <v>7</v>
      </c>
      <c r="G2456" s="157" t="s">
        <v>7</v>
      </c>
      <c r="H2456" s="157" t="s">
        <v>7</v>
      </c>
    </row>
    <row r="2457" spans="1:8" ht="15.75" customHeight="1">
      <c r="A2457" s="176" t="s">
        <v>852</v>
      </c>
      <c r="B2457" s="178" t="s">
        <v>887</v>
      </c>
      <c r="C2457" s="181">
        <v>14</v>
      </c>
      <c r="D2457" s="136" t="s">
        <v>880</v>
      </c>
      <c r="E2457" s="429" t="s">
        <v>520</v>
      </c>
      <c r="F2457" s="429" t="s">
        <v>7</v>
      </c>
      <c r="G2457" s="157" t="s">
        <v>7</v>
      </c>
      <c r="H2457" s="157" t="s">
        <v>7</v>
      </c>
    </row>
    <row r="2458" spans="1:8" ht="15.75" customHeight="1">
      <c r="A2458" s="176" t="s">
        <v>852</v>
      </c>
      <c r="B2458" s="178" t="s">
        <v>888</v>
      </c>
      <c r="C2458" s="181">
        <v>14</v>
      </c>
      <c r="D2458" s="136" t="s">
        <v>880</v>
      </c>
      <c r="E2458" s="426">
        <v>1</v>
      </c>
      <c r="F2458" s="426">
        <v>2</v>
      </c>
      <c r="G2458" s="157">
        <v>1</v>
      </c>
      <c r="H2458" s="157">
        <v>2</v>
      </c>
    </row>
    <row r="2459" spans="1:8" ht="15.75" customHeight="1">
      <c r="A2459" s="176" t="s">
        <v>852</v>
      </c>
      <c r="B2459" s="178" t="s">
        <v>889</v>
      </c>
      <c r="C2459" s="181">
        <v>14</v>
      </c>
      <c r="D2459" s="136" t="s">
        <v>880</v>
      </c>
      <c r="E2459" s="429" t="s">
        <v>520</v>
      </c>
      <c r="F2459" s="429" t="s">
        <v>7</v>
      </c>
      <c r="G2459" s="157" t="s">
        <v>7</v>
      </c>
      <c r="H2459" s="157" t="s">
        <v>7</v>
      </c>
    </row>
    <row r="2460" spans="1:8" ht="15.75" customHeight="1">
      <c r="A2460" s="176" t="s">
        <v>852</v>
      </c>
      <c r="B2460" s="178" t="s">
        <v>890</v>
      </c>
      <c r="C2460" s="181">
        <v>14</v>
      </c>
      <c r="D2460" s="136" t="s">
        <v>880</v>
      </c>
      <c r="E2460" s="429" t="s">
        <v>520</v>
      </c>
      <c r="F2460" s="429" t="s">
        <v>7</v>
      </c>
      <c r="G2460" s="157" t="s">
        <v>7</v>
      </c>
      <c r="H2460" s="157" t="s">
        <v>7</v>
      </c>
    </row>
    <row r="2461" spans="1:8" ht="15.75" customHeight="1">
      <c r="A2461" s="160" t="s">
        <v>268</v>
      </c>
      <c r="B2461" s="166" t="s">
        <v>265</v>
      </c>
      <c r="C2461" s="162">
        <v>14</v>
      </c>
      <c r="E2461" s="429" t="s">
        <v>520</v>
      </c>
      <c r="F2461" s="429" t="s">
        <v>7</v>
      </c>
      <c r="G2461" s="157" t="s">
        <v>7</v>
      </c>
      <c r="H2461" s="157" t="s">
        <v>7</v>
      </c>
    </row>
    <row r="2462" spans="1:8" ht="15.75" customHeight="1">
      <c r="A2462" s="176" t="s">
        <v>853</v>
      </c>
      <c r="B2462" s="178" t="s">
        <v>879</v>
      </c>
      <c r="C2462" s="181">
        <v>14</v>
      </c>
      <c r="D2462" s="136" t="s">
        <v>880</v>
      </c>
      <c r="E2462" s="426">
        <v>2</v>
      </c>
      <c r="F2462" s="426">
        <v>8</v>
      </c>
      <c r="G2462" s="159">
        <v>4</v>
      </c>
      <c r="H2462" s="159">
        <v>12</v>
      </c>
    </row>
    <row r="2463" spans="1:8" ht="15.75" customHeight="1">
      <c r="A2463" s="176" t="s">
        <v>853</v>
      </c>
      <c r="B2463" s="178" t="s">
        <v>755</v>
      </c>
      <c r="C2463" s="181">
        <v>14</v>
      </c>
      <c r="D2463" s="136" t="s">
        <v>880</v>
      </c>
      <c r="E2463" s="426">
        <v>4</v>
      </c>
      <c r="F2463" s="426">
        <v>9</v>
      </c>
      <c r="G2463" s="157">
        <v>4</v>
      </c>
      <c r="H2463" s="157">
        <v>15</v>
      </c>
    </row>
    <row r="2464" spans="1:8" ht="15.75" customHeight="1">
      <c r="A2464" s="176" t="s">
        <v>853</v>
      </c>
      <c r="B2464" s="178" t="s">
        <v>756</v>
      </c>
      <c r="C2464" s="181">
        <v>14</v>
      </c>
      <c r="D2464" s="136" t="s">
        <v>880</v>
      </c>
      <c r="E2464" s="426">
        <v>6</v>
      </c>
      <c r="F2464" s="426">
        <v>17</v>
      </c>
      <c r="G2464" s="157">
        <v>6</v>
      </c>
      <c r="H2464" s="157">
        <v>15</v>
      </c>
    </row>
    <row r="2465" spans="1:8" ht="15.75" customHeight="1">
      <c r="A2465" s="176" t="s">
        <v>853</v>
      </c>
      <c r="B2465" s="178" t="s">
        <v>764</v>
      </c>
      <c r="C2465" s="181">
        <v>14</v>
      </c>
      <c r="D2465" s="136" t="s">
        <v>880</v>
      </c>
      <c r="E2465" s="426">
        <v>4</v>
      </c>
      <c r="F2465" s="426">
        <v>9</v>
      </c>
      <c r="G2465" s="157">
        <v>4</v>
      </c>
      <c r="H2465" s="157">
        <v>10</v>
      </c>
    </row>
    <row r="2466" spans="1:8" ht="15.75" customHeight="1">
      <c r="A2466" s="176" t="s">
        <v>853</v>
      </c>
      <c r="B2466" s="178" t="s">
        <v>765</v>
      </c>
      <c r="C2466" s="181">
        <v>14</v>
      </c>
      <c r="D2466" s="136" t="s">
        <v>880</v>
      </c>
      <c r="E2466" s="426">
        <v>9</v>
      </c>
      <c r="F2466" s="426">
        <v>29</v>
      </c>
      <c r="G2466" s="157">
        <v>9</v>
      </c>
      <c r="H2466" s="157">
        <v>35</v>
      </c>
    </row>
    <row r="2467" spans="1:8" ht="15.75" customHeight="1">
      <c r="A2467" s="176" t="s">
        <v>853</v>
      </c>
      <c r="B2467" s="178" t="s">
        <v>757</v>
      </c>
      <c r="C2467" s="181">
        <v>14</v>
      </c>
      <c r="D2467" s="136" t="s">
        <v>880</v>
      </c>
      <c r="E2467" s="426">
        <v>7</v>
      </c>
      <c r="F2467" s="426">
        <v>18</v>
      </c>
      <c r="G2467" s="157">
        <v>9</v>
      </c>
      <c r="H2467" s="157">
        <v>22</v>
      </c>
    </row>
    <row r="2468" spans="1:8" ht="15.75" customHeight="1">
      <c r="A2468" s="176" t="s">
        <v>853</v>
      </c>
      <c r="B2468" s="178" t="s">
        <v>758</v>
      </c>
      <c r="C2468" s="181">
        <v>14</v>
      </c>
      <c r="D2468" s="136" t="s">
        <v>880</v>
      </c>
      <c r="E2468" s="426">
        <v>5</v>
      </c>
      <c r="F2468" s="426">
        <v>10</v>
      </c>
      <c r="G2468" s="157">
        <v>6</v>
      </c>
      <c r="H2468" s="157">
        <v>14</v>
      </c>
    </row>
    <row r="2469" spans="1:8" ht="15.75" customHeight="1">
      <c r="A2469" s="176" t="s">
        <v>853</v>
      </c>
      <c r="B2469" s="178" t="s">
        <v>759</v>
      </c>
      <c r="C2469" s="181">
        <v>14</v>
      </c>
      <c r="D2469" s="136" t="s">
        <v>880</v>
      </c>
      <c r="E2469" s="429" t="s">
        <v>520</v>
      </c>
      <c r="F2469" s="429" t="s">
        <v>7</v>
      </c>
      <c r="G2469" s="157">
        <v>2</v>
      </c>
      <c r="H2469" s="157">
        <v>4</v>
      </c>
    </row>
    <row r="2470" spans="1:8" ht="15.75" customHeight="1">
      <c r="A2470" s="176" t="s">
        <v>853</v>
      </c>
      <c r="B2470" s="178" t="s">
        <v>751</v>
      </c>
      <c r="C2470" s="181">
        <v>14</v>
      </c>
      <c r="D2470" s="136" t="s">
        <v>880</v>
      </c>
      <c r="E2470" s="426">
        <v>3</v>
      </c>
      <c r="F2470" s="426">
        <v>4</v>
      </c>
      <c r="G2470" s="157">
        <v>3</v>
      </c>
      <c r="H2470" s="157">
        <v>5</v>
      </c>
    </row>
    <row r="2471" spans="1:8" ht="15.75" customHeight="1">
      <c r="A2471" s="176" t="s">
        <v>853</v>
      </c>
      <c r="B2471" s="178" t="s">
        <v>752</v>
      </c>
      <c r="C2471" s="181">
        <v>14</v>
      </c>
      <c r="D2471" s="136" t="s">
        <v>880</v>
      </c>
      <c r="E2471" s="426">
        <v>2</v>
      </c>
      <c r="F2471" s="426">
        <v>5</v>
      </c>
      <c r="G2471" s="157">
        <v>2</v>
      </c>
      <c r="H2471" s="157">
        <v>7</v>
      </c>
    </row>
    <row r="2472" spans="1:8" ht="15.75" customHeight="1">
      <c r="A2472" s="176" t="s">
        <v>853</v>
      </c>
      <c r="B2472" s="178" t="s">
        <v>753</v>
      </c>
      <c r="C2472" s="181">
        <v>14</v>
      </c>
      <c r="D2472" s="136" t="s">
        <v>880</v>
      </c>
      <c r="E2472" s="426">
        <v>1</v>
      </c>
      <c r="F2472" s="426">
        <v>2</v>
      </c>
      <c r="G2472" s="157">
        <v>2</v>
      </c>
      <c r="H2472" s="157">
        <v>3</v>
      </c>
    </row>
    <row r="2473" spans="1:8" ht="15.75" customHeight="1">
      <c r="A2473" s="176" t="s">
        <v>853</v>
      </c>
      <c r="B2473" s="178" t="s">
        <v>762</v>
      </c>
      <c r="C2473" s="181">
        <v>14</v>
      </c>
      <c r="D2473" s="136" t="s">
        <v>880</v>
      </c>
      <c r="E2473" s="426">
        <v>1</v>
      </c>
      <c r="F2473" s="426">
        <v>2</v>
      </c>
      <c r="G2473" s="157">
        <v>3</v>
      </c>
      <c r="H2473" s="157">
        <v>5</v>
      </c>
    </row>
    <row r="2474" spans="1:8" ht="15.75" customHeight="1">
      <c r="A2474" s="176" t="s">
        <v>853</v>
      </c>
      <c r="B2474" s="178" t="s">
        <v>766</v>
      </c>
      <c r="C2474" s="181">
        <v>14</v>
      </c>
      <c r="D2474" s="136" t="s">
        <v>880</v>
      </c>
      <c r="E2474" s="429" t="s">
        <v>520</v>
      </c>
      <c r="F2474" s="429" t="s">
        <v>7</v>
      </c>
      <c r="G2474" s="157" t="s">
        <v>7</v>
      </c>
      <c r="H2474" s="157" t="s">
        <v>7</v>
      </c>
    </row>
    <row r="2475" spans="1:8" ht="15.75" customHeight="1">
      <c r="A2475" s="176" t="s">
        <v>853</v>
      </c>
      <c r="B2475" s="178" t="s">
        <v>768</v>
      </c>
      <c r="C2475" s="181">
        <v>14</v>
      </c>
      <c r="D2475" s="136" t="s">
        <v>880</v>
      </c>
      <c r="E2475" s="426">
        <v>1</v>
      </c>
      <c r="F2475" s="426">
        <v>5</v>
      </c>
      <c r="G2475" s="157">
        <v>1</v>
      </c>
      <c r="H2475" s="157">
        <v>4</v>
      </c>
    </row>
    <row r="2476" spans="1:8" ht="15.75" customHeight="1">
      <c r="A2476" s="176" t="s">
        <v>853</v>
      </c>
      <c r="B2476" s="178" t="s">
        <v>774</v>
      </c>
      <c r="C2476" s="181">
        <v>14</v>
      </c>
      <c r="D2476" s="136" t="s">
        <v>880</v>
      </c>
      <c r="E2476" s="429" t="s">
        <v>520</v>
      </c>
      <c r="F2476" s="429" t="s">
        <v>7</v>
      </c>
      <c r="G2476" s="157" t="s">
        <v>7</v>
      </c>
      <c r="H2476" s="157" t="s">
        <v>7</v>
      </c>
    </row>
    <row r="2477" spans="1:8" ht="15.75" customHeight="1">
      <c r="A2477" s="176" t="s">
        <v>853</v>
      </c>
      <c r="B2477" s="178" t="s">
        <v>776</v>
      </c>
      <c r="C2477" s="181">
        <v>14</v>
      </c>
      <c r="D2477" s="136" t="s">
        <v>880</v>
      </c>
      <c r="E2477" s="429" t="s">
        <v>520</v>
      </c>
      <c r="F2477" s="429" t="s">
        <v>7</v>
      </c>
      <c r="G2477" s="157" t="s">
        <v>7</v>
      </c>
      <c r="H2477" s="157" t="s">
        <v>7</v>
      </c>
    </row>
    <row r="2478" spans="1:8" ht="15.75" customHeight="1">
      <c r="A2478" s="176" t="s">
        <v>853</v>
      </c>
      <c r="B2478" s="178" t="s">
        <v>881</v>
      </c>
      <c r="C2478" s="181">
        <v>14</v>
      </c>
      <c r="D2478" s="136" t="s">
        <v>880</v>
      </c>
      <c r="E2478" s="429" t="s">
        <v>520</v>
      </c>
      <c r="F2478" s="429" t="s">
        <v>7</v>
      </c>
      <c r="G2478" s="157" t="s">
        <v>7</v>
      </c>
      <c r="H2478" s="157" t="s">
        <v>7</v>
      </c>
    </row>
    <row r="2479" spans="1:8" ht="15.75" customHeight="1">
      <c r="A2479" s="176" t="s">
        <v>853</v>
      </c>
      <c r="B2479" s="178" t="s">
        <v>882</v>
      </c>
      <c r="C2479" s="181">
        <v>14</v>
      </c>
      <c r="D2479" s="136" t="s">
        <v>880</v>
      </c>
      <c r="E2479" s="429" t="s">
        <v>520</v>
      </c>
      <c r="F2479" s="429" t="s">
        <v>7</v>
      </c>
      <c r="G2479" s="157">
        <v>1</v>
      </c>
      <c r="H2479" s="157">
        <v>1</v>
      </c>
    </row>
    <row r="2480" spans="1:8" ht="15.75" customHeight="1">
      <c r="A2480" s="176" t="s">
        <v>853</v>
      </c>
      <c r="B2480" s="178" t="s">
        <v>883</v>
      </c>
      <c r="C2480" s="181">
        <v>14</v>
      </c>
      <c r="D2480" s="136" t="s">
        <v>880</v>
      </c>
      <c r="E2480" s="429" t="s">
        <v>520</v>
      </c>
      <c r="F2480" s="429" t="s">
        <v>7</v>
      </c>
      <c r="G2480" s="157" t="s">
        <v>7</v>
      </c>
      <c r="H2480" s="157" t="s">
        <v>7</v>
      </c>
    </row>
    <row r="2481" spans="1:8" ht="15.75" customHeight="1">
      <c r="A2481" s="176" t="s">
        <v>853</v>
      </c>
      <c r="B2481" s="178" t="s">
        <v>884</v>
      </c>
      <c r="C2481" s="181">
        <v>14</v>
      </c>
      <c r="D2481" s="136" t="s">
        <v>880</v>
      </c>
      <c r="E2481" s="429" t="s">
        <v>520</v>
      </c>
      <c r="F2481" s="429" t="s">
        <v>7</v>
      </c>
      <c r="G2481" s="157" t="s">
        <v>7</v>
      </c>
      <c r="H2481" s="157" t="s">
        <v>7</v>
      </c>
    </row>
    <row r="2482" spans="1:8" ht="15.75" customHeight="1">
      <c r="A2482" s="176" t="s">
        <v>853</v>
      </c>
      <c r="B2482" s="178" t="s">
        <v>885</v>
      </c>
      <c r="C2482" s="181">
        <v>14</v>
      </c>
      <c r="D2482" s="136" t="s">
        <v>880</v>
      </c>
      <c r="E2482" s="429" t="s">
        <v>520</v>
      </c>
      <c r="F2482" s="429" t="s">
        <v>7</v>
      </c>
      <c r="G2482" s="157" t="s">
        <v>7</v>
      </c>
      <c r="H2482" s="157" t="s">
        <v>7</v>
      </c>
    </row>
    <row r="2483" spans="1:8" ht="15.75" customHeight="1">
      <c r="A2483" s="176" t="s">
        <v>853</v>
      </c>
      <c r="B2483" s="178" t="s">
        <v>886</v>
      </c>
      <c r="C2483" s="181">
        <v>14</v>
      </c>
      <c r="D2483" s="136" t="s">
        <v>880</v>
      </c>
      <c r="E2483" s="426">
        <v>1</v>
      </c>
      <c r="F2483" s="426">
        <v>2</v>
      </c>
      <c r="G2483" s="157">
        <v>1</v>
      </c>
      <c r="H2483" s="157">
        <v>2</v>
      </c>
    </row>
    <row r="2484" spans="1:8" ht="15.75" customHeight="1">
      <c r="A2484" s="176" t="s">
        <v>853</v>
      </c>
      <c r="B2484" s="178" t="s">
        <v>887</v>
      </c>
      <c r="C2484" s="181">
        <v>14</v>
      </c>
      <c r="D2484" s="136" t="s">
        <v>880</v>
      </c>
      <c r="E2484" s="429" t="s">
        <v>520</v>
      </c>
      <c r="F2484" s="429" t="s">
        <v>7</v>
      </c>
      <c r="G2484" s="157" t="s">
        <v>7</v>
      </c>
      <c r="H2484" s="157" t="s">
        <v>7</v>
      </c>
    </row>
    <row r="2485" spans="1:8" ht="15.75" customHeight="1">
      <c r="A2485" s="176" t="s">
        <v>853</v>
      </c>
      <c r="B2485" s="178" t="s">
        <v>888</v>
      </c>
      <c r="C2485" s="181">
        <v>14</v>
      </c>
      <c r="D2485" s="136" t="s">
        <v>880</v>
      </c>
      <c r="E2485" s="429" t="s">
        <v>520</v>
      </c>
      <c r="F2485" s="429" t="s">
        <v>7</v>
      </c>
      <c r="G2485" s="157" t="s">
        <v>7</v>
      </c>
      <c r="H2485" s="157" t="s">
        <v>7</v>
      </c>
    </row>
    <row r="2486" spans="1:8" ht="15.75" customHeight="1">
      <c r="A2486" s="176" t="s">
        <v>853</v>
      </c>
      <c r="B2486" s="178" t="s">
        <v>889</v>
      </c>
      <c r="C2486" s="181">
        <v>14</v>
      </c>
      <c r="D2486" s="136" t="s">
        <v>880</v>
      </c>
      <c r="E2486" s="429" t="s">
        <v>520</v>
      </c>
      <c r="F2486" s="429" t="s">
        <v>7</v>
      </c>
      <c r="G2486" s="157" t="s">
        <v>7</v>
      </c>
      <c r="H2486" s="157" t="s">
        <v>7</v>
      </c>
    </row>
    <row r="2487" spans="1:8" ht="15.75" customHeight="1">
      <c r="A2487" s="176" t="s">
        <v>853</v>
      </c>
      <c r="B2487" s="178" t="s">
        <v>890</v>
      </c>
      <c r="C2487" s="181">
        <v>14</v>
      </c>
      <c r="D2487" s="136" t="s">
        <v>880</v>
      </c>
      <c r="E2487" s="429" t="s">
        <v>520</v>
      </c>
      <c r="F2487" s="429" t="s">
        <v>7</v>
      </c>
      <c r="G2487" s="157" t="s">
        <v>7</v>
      </c>
      <c r="H2487" s="157" t="s">
        <v>7</v>
      </c>
    </row>
    <row r="2488" spans="1:8" ht="15.75" customHeight="1">
      <c r="A2488" s="176" t="s">
        <v>891</v>
      </c>
      <c r="B2488" s="178" t="s">
        <v>752</v>
      </c>
      <c r="C2488" s="181">
        <v>14</v>
      </c>
      <c r="D2488" s="136" t="s">
        <v>880</v>
      </c>
      <c r="E2488" s="426">
        <v>4</v>
      </c>
      <c r="F2488" s="426">
        <v>9</v>
      </c>
      <c r="G2488" s="157">
        <v>3</v>
      </c>
      <c r="H2488" s="157">
        <v>11</v>
      </c>
    </row>
    <row r="2489" spans="1:8" ht="15.75" customHeight="1">
      <c r="A2489" s="176" t="s">
        <v>891</v>
      </c>
      <c r="B2489" s="178" t="s">
        <v>753</v>
      </c>
      <c r="C2489" s="181">
        <v>14</v>
      </c>
      <c r="D2489" s="136" t="s">
        <v>880</v>
      </c>
      <c r="E2489" s="429" t="s">
        <v>520</v>
      </c>
      <c r="F2489" s="429" t="s">
        <v>7</v>
      </c>
      <c r="G2489" s="157" t="s">
        <v>7</v>
      </c>
      <c r="H2489" s="157" t="s">
        <v>7</v>
      </c>
    </row>
    <row r="2490" spans="1:8" ht="15.75" customHeight="1">
      <c r="A2490" s="176" t="s">
        <v>891</v>
      </c>
      <c r="B2490" s="178" t="s">
        <v>762</v>
      </c>
      <c r="C2490" s="181">
        <v>14</v>
      </c>
      <c r="D2490" s="136" t="s">
        <v>880</v>
      </c>
      <c r="E2490" s="429" t="s">
        <v>520</v>
      </c>
      <c r="F2490" s="429" t="s">
        <v>7</v>
      </c>
      <c r="G2490" s="157" t="s">
        <v>7</v>
      </c>
      <c r="H2490" s="157" t="s">
        <v>7</v>
      </c>
    </row>
    <row r="2491" spans="1:8" ht="15.75" customHeight="1">
      <c r="A2491" s="176" t="s">
        <v>891</v>
      </c>
      <c r="B2491" s="178" t="s">
        <v>766</v>
      </c>
      <c r="C2491" s="181">
        <v>14</v>
      </c>
      <c r="D2491" s="136" t="s">
        <v>880</v>
      </c>
      <c r="E2491" s="429" t="s">
        <v>520</v>
      </c>
      <c r="F2491" s="429" t="s">
        <v>7</v>
      </c>
      <c r="G2491" s="157" t="s">
        <v>7</v>
      </c>
      <c r="H2491" s="157" t="s">
        <v>7</v>
      </c>
    </row>
    <row r="2492" spans="1:8" ht="15.75" customHeight="1">
      <c r="A2492" s="176" t="s">
        <v>891</v>
      </c>
      <c r="B2492" s="178" t="s">
        <v>768</v>
      </c>
      <c r="C2492" s="181">
        <v>14</v>
      </c>
      <c r="D2492" s="136" t="s">
        <v>880</v>
      </c>
      <c r="E2492" s="426">
        <v>1</v>
      </c>
      <c r="F2492" s="426">
        <v>7</v>
      </c>
      <c r="G2492" s="157">
        <v>1</v>
      </c>
      <c r="H2492" s="157">
        <v>5</v>
      </c>
    </row>
    <row r="2493" spans="1:8" ht="15.75" customHeight="1">
      <c r="A2493" s="176" t="s">
        <v>891</v>
      </c>
      <c r="B2493" s="178" t="s">
        <v>774</v>
      </c>
      <c r="C2493" s="181">
        <v>14</v>
      </c>
      <c r="D2493" s="136" t="s">
        <v>880</v>
      </c>
      <c r="E2493" s="429" t="s">
        <v>520</v>
      </c>
      <c r="F2493" s="429" t="s">
        <v>7</v>
      </c>
      <c r="G2493" s="157" t="s">
        <v>7</v>
      </c>
      <c r="H2493" s="157" t="s">
        <v>7</v>
      </c>
    </row>
    <row r="2494" spans="1:8" ht="15.75" customHeight="1">
      <c r="A2494" s="176" t="s">
        <v>891</v>
      </c>
      <c r="B2494" s="178" t="s">
        <v>776</v>
      </c>
      <c r="C2494" s="181">
        <v>14</v>
      </c>
      <c r="D2494" s="136" t="s">
        <v>880</v>
      </c>
      <c r="E2494" s="429" t="s">
        <v>520</v>
      </c>
      <c r="F2494" s="429" t="s">
        <v>7</v>
      </c>
      <c r="G2494" s="157" t="s">
        <v>7</v>
      </c>
      <c r="H2494" s="157" t="s">
        <v>7</v>
      </c>
    </row>
    <row r="2495" spans="1:8" ht="15.75" customHeight="1">
      <c r="A2495" s="176" t="s">
        <v>891</v>
      </c>
      <c r="B2495" s="178" t="s">
        <v>881</v>
      </c>
      <c r="C2495" s="181">
        <v>14</v>
      </c>
      <c r="D2495" s="136" t="s">
        <v>880</v>
      </c>
      <c r="E2495" s="429" t="s">
        <v>520</v>
      </c>
      <c r="F2495" s="429" t="s">
        <v>7</v>
      </c>
      <c r="G2495" s="157" t="s">
        <v>7</v>
      </c>
      <c r="H2495" s="157" t="s">
        <v>7</v>
      </c>
    </row>
    <row r="2496" spans="1:8" ht="15.75" customHeight="1">
      <c r="A2496" s="176" t="s">
        <v>891</v>
      </c>
      <c r="B2496" s="178" t="s">
        <v>882</v>
      </c>
      <c r="C2496" s="181">
        <v>14</v>
      </c>
      <c r="D2496" s="136" t="s">
        <v>880</v>
      </c>
      <c r="E2496" s="429" t="s">
        <v>520</v>
      </c>
      <c r="F2496" s="429" t="s">
        <v>7</v>
      </c>
      <c r="G2496" s="157" t="s">
        <v>7</v>
      </c>
      <c r="H2496" s="157" t="s">
        <v>7</v>
      </c>
    </row>
    <row r="2497" spans="1:8" ht="15.75" customHeight="1">
      <c r="A2497" s="176" t="s">
        <v>891</v>
      </c>
      <c r="B2497" s="178" t="s">
        <v>883</v>
      </c>
      <c r="C2497" s="181">
        <v>14</v>
      </c>
      <c r="D2497" s="136" t="s">
        <v>880</v>
      </c>
      <c r="E2497" s="429" t="s">
        <v>520</v>
      </c>
      <c r="F2497" s="429" t="s">
        <v>7</v>
      </c>
      <c r="G2497" s="157" t="s">
        <v>7</v>
      </c>
      <c r="H2497" s="157" t="s">
        <v>7</v>
      </c>
    </row>
    <row r="2498" spans="1:8" ht="15.75" customHeight="1">
      <c r="A2498" s="176" t="s">
        <v>891</v>
      </c>
      <c r="B2498" s="178" t="s">
        <v>884</v>
      </c>
      <c r="C2498" s="181">
        <v>14</v>
      </c>
      <c r="D2498" s="136" t="s">
        <v>880</v>
      </c>
      <c r="E2498" s="429" t="s">
        <v>520</v>
      </c>
      <c r="F2498" s="429" t="s">
        <v>7</v>
      </c>
      <c r="G2498" s="157" t="s">
        <v>7</v>
      </c>
      <c r="H2498" s="157" t="s">
        <v>7</v>
      </c>
    </row>
    <row r="2499" spans="1:8" ht="15.75" customHeight="1">
      <c r="A2499" s="189" t="s">
        <v>891</v>
      </c>
      <c r="B2499" s="178" t="s">
        <v>885</v>
      </c>
      <c r="C2499" s="190">
        <v>14</v>
      </c>
      <c r="D2499" s="191" t="s">
        <v>880</v>
      </c>
      <c r="E2499" s="433" t="s">
        <v>520</v>
      </c>
      <c r="F2499" s="433" t="s">
        <v>7</v>
      </c>
      <c r="G2499" s="159" t="s">
        <v>7</v>
      </c>
      <c r="H2499" s="159" t="s">
        <v>7</v>
      </c>
    </row>
    <row r="2500" spans="1:8" ht="15.75" customHeight="1" thickBot="1">
      <c r="A2500" s="177" t="s">
        <v>892</v>
      </c>
      <c r="B2500" s="179" t="s">
        <v>765</v>
      </c>
      <c r="C2500" s="182">
        <v>14</v>
      </c>
      <c r="D2500" s="172" t="s">
        <v>893</v>
      </c>
      <c r="E2500" s="428">
        <v>2</v>
      </c>
      <c r="F2500" s="428">
        <v>4</v>
      </c>
      <c r="G2500" s="170">
        <v>4</v>
      </c>
      <c r="H2500" s="170">
        <v>7</v>
      </c>
    </row>
    <row r="2501" spans="1:8" ht="15.75" customHeight="1">
      <c r="A2501" s="176" t="s">
        <v>892</v>
      </c>
      <c r="B2501" s="178" t="s">
        <v>757</v>
      </c>
      <c r="C2501" s="181">
        <v>14</v>
      </c>
      <c r="D2501" s="136" t="s">
        <v>880</v>
      </c>
      <c r="E2501" s="426">
        <v>11</v>
      </c>
      <c r="F2501" s="426">
        <v>24</v>
      </c>
      <c r="G2501" s="157">
        <v>13</v>
      </c>
      <c r="H2501" s="157">
        <v>30</v>
      </c>
    </row>
    <row r="2502" spans="1:8" ht="15.75" customHeight="1">
      <c r="A2502" s="176" t="s">
        <v>892</v>
      </c>
      <c r="B2502" s="178" t="s">
        <v>758</v>
      </c>
      <c r="C2502" s="181">
        <v>14</v>
      </c>
      <c r="D2502" s="136" t="s">
        <v>880</v>
      </c>
      <c r="E2502" s="426">
        <v>12</v>
      </c>
      <c r="F2502" s="426">
        <v>23</v>
      </c>
      <c r="G2502" s="157">
        <v>12</v>
      </c>
      <c r="H2502" s="157">
        <v>24</v>
      </c>
    </row>
    <row r="2503" spans="1:8" ht="15.75" customHeight="1">
      <c r="A2503" s="176" t="s">
        <v>892</v>
      </c>
      <c r="B2503" s="178" t="s">
        <v>759</v>
      </c>
      <c r="C2503" s="181">
        <v>14</v>
      </c>
      <c r="D2503" s="136" t="s">
        <v>880</v>
      </c>
      <c r="E2503" s="429" t="s">
        <v>520</v>
      </c>
      <c r="F2503" s="429" t="s">
        <v>7</v>
      </c>
      <c r="G2503" s="157">
        <v>3</v>
      </c>
      <c r="H2503" s="157">
        <v>6</v>
      </c>
    </row>
    <row r="2504" spans="1:8" ht="15.75" customHeight="1">
      <c r="A2504" s="176" t="s">
        <v>892</v>
      </c>
      <c r="B2504" s="178" t="s">
        <v>751</v>
      </c>
      <c r="C2504" s="181">
        <v>14</v>
      </c>
      <c r="D2504" s="136" t="s">
        <v>880</v>
      </c>
      <c r="E2504" s="426">
        <v>8</v>
      </c>
      <c r="F2504" s="426">
        <v>28</v>
      </c>
      <c r="G2504" s="157">
        <v>8</v>
      </c>
      <c r="H2504" s="157">
        <v>31</v>
      </c>
    </row>
    <row r="2505" spans="1:8" ht="15.75" customHeight="1">
      <c r="A2505" s="176" t="s">
        <v>894</v>
      </c>
      <c r="B2505" s="178" t="s">
        <v>496</v>
      </c>
      <c r="C2505" s="181">
        <v>14</v>
      </c>
      <c r="D2505" s="136" t="s">
        <v>877</v>
      </c>
      <c r="E2505" s="426">
        <v>22</v>
      </c>
      <c r="F2505" s="426">
        <v>53</v>
      </c>
      <c r="G2505" s="157">
        <v>21</v>
      </c>
      <c r="H2505" s="157">
        <v>51</v>
      </c>
    </row>
    <row r="2506" spans="1:8" ht="15.75" customHeight="1">
      <c r="A2506" s="176" t="s">
        <v>894</v>
      </c>
      <c r="B2506" s="178" t="s">
        <v>498</v>
      </c>
      <c r="C2506" s="181">
        <v>14</v>
      </c>
      <c r="D2506" s="136" t="s">
        <v>877</v>
      </c>
      <c r="E2506" s="426">
        <v>35</v>
      </c>
      <c r="F2506" s="426">
        <v>83</v>
      </c>
      <c r="G2506" s="157">
        <v>34</v>
      </c>
      <c r="H2506" s="157">
        <v>86</v>
      </c>
    </row>
    <row r="2507" spans="1:8" ht="15.75" customHeight="1">
      <c r="A2507" s="176" t="s">
        <v>894</v>
      </c>
      <c r="B2507" s="178" t="s">
        <v>499</v>
      </c>
      <c r="C2507" s="181">
        <v>14</v>
      </c>
      <c r="D2507" s="136" t="s">
        <v>877</v>
      </c>
      <c r="E2507" s="426">
        <v>58</v>
      </c>
      <c r="F2507" s="426">
        <v>147</v>
      </c>
      <c r="G2507" s="157">
        <v>61</v>
      </c>
      <c r="H2507" s="157">
        <v>151</v>
      </c>
    </row>
    <row r="2508" spans="1:8" ht="15.75" customHeight="1">
      <c r="A2508" s="176" t="s">
        <v>894</v>
      </c>
      <c r="B2508" s="178" t="s">
        <v>500</v>
      </c>
      <c r="C2508" s="181">
        <v>14</v>
      </c>
      <c r="D2508" s="136" t="s">
        <v>877</v>
      </c>
      <c r="E2508" s="426">
        <v>91</v>
      </c>
      <c r="F2508" s="426">
        <v>184</v>
      </c>
      <c r="G2508" s="157">
        <v>90</v>
      </c>
      <c r="H2508" s="157">
        <v>191</v>
      </c>
    </row>
    <row r="2509" spans="1:8" ht="15.75" customHeight="1">
      <c r="A2509" s="176" t="s">
        <v>895</v>
      </c>
      <c r="B2509" s="178" t="s">
        <v>496</v>
      </c>
      <c r="C2509" s="181">
        <v>14</v>
      </c>
      <c r="D2509" s="136" t="s">
        <v>877</v>
      </c>
      <c r="E2509" s="426">
        <v>109</v>
      </c>
      <c r="F2509" s="426">
        <v>279</v>
      </c>
      <c r="G2509" s="157">
        <v>110</v>
      </c>
      <c r="H2509" s="157">
        <v>277</v>
      </c>
    </row>
    <row r="2510" spans="1:8" ht="15.75" customHeight="1">
      <c r="A2510" s="176" t="s">
        <v>895</v>
      </c>
      <c r="B2510" s="178" t="s">
        <v>498</v>
      </c>
      <c r="C2510" s="181">
        <v>14</v>
      </c>
      <c r="D2510" s="136" t="s">
        <v>877</v>
      </c>
      <c r="E2510" s="426">
        <v>53</v>
      </c>
      <c r="F2510" s="426">
        <v>133</v>
      </c>
      <c r="G2510" s="157">
        <v>57</v>
      </c>
      <c r="H2510" s="157">
        <v>151</v>
      </c>
    </row>
    <row r="2511" spans="1:8" ht="15.75" customHeight="1">
      <c r="A2511" s="176" t="s">
        <v>895</v>
      </c>
      <c r="B2511" s="178" t="s">
        <v>499</v>
      </c>
      <c r="C2511" s="181">
        <v>14</v>
      </c>
      <c r="D2511" s="136" t="s">
        <v>877</v>
      </c>
      <c r="E2511" s="426">
        <v>24</v>
      </c>
      <c r="F2511" s="426">
        <v>55</v>
      </c>
      <c r="G2511" s="157">
        <v>20</v>
      </c>
      <c r="H2511" s="157">
        <v>51</v>
      </c>
    </row>
    <row r="2512" spans="1:8" ht="15.75" customHeight="1">
      <c r="A2512" s="176"/>
      <c r="B2512" s="165" t="s">
        <v>896</v>
      </c>
      <c r="C2512" s="183"/>
      <c r="D2512" s="163"/>
      <c r="E2512" s="434">
        <f>SUM(E2,E135,E195,E262,E559,E826,E927,E1193,E1381,E1548,E1865,E1876,E2137,E2373)</f>
        <v>154393</v>
      </c>
      <c r="F2512" s="434">
        <f>SUM(F2,F135,F195,F262,F559,F826,F927,F1193,F1381,F1548,F1865,F1876,F2137,F2373)</f>
        <v>347095</v>
      </c>
      <c r="G2512" s="187">
        <f>SUM(G2,G135,G195,G262,G559,G826,G927,G1193,G1381,G1548,G1865,G1876,G2137,G2373)</f>
        <v>150384</v>
      </c>
      <c r="H2512" s="187">
        <f>SUM(H2,H135,H195,H262,H559,H826,H927,H1193,H1381,H1548,H1865,H1876,H2137,H2373)</f>
        <v>355004</v>
      </c>
    </row>
    <row r="2513" ht="15.75" customHeight="1">
      <c r="B2513" s="166"/>
    </row>
    <row r="2514" ht="15.75" customHeight="1">
      <c r="B2514" s="166"/>
    </row>
    <row r="2515" ht="15.75" customHeight="1">
      <c r="B2515" s="166"/>
    </row>
    <row r="2516" ht="15.75" customHeight="1">
      <c r="B2516" s="166"/>
    </row>
    <row r="2517" ht="15.75" customHeight="1">
      <c r="B2517" s="166"/>
    </row>
    <row r="2518" ht="15.75" customHeight="1">
      <c r="B2518" s="166"/>
    </row>
    <row r="2519" ht="15.75" customHeight="1">
      <c r="B2519" s="166"/>
    </row>
    <row r="2520" ht="15.75" customHeight="1">
      <c r="B2520" s="166"/>
    </row>
    <row r="2521" ht="15.75" customHeight="1">
      <c r="B2521" s="166"/>
    </row>
    <row r="2522" ht="15.75" customHeight="1">
      <c r="B2522" s="166"/>
    </row>
    <row r="2523" ht="15.75" customHeight="1">
      <c r="B2523" s="166"/>
    </row>
    <row r="2524" ht="15.75" customHeight="1">
      <c r="B2524" s="166"/>
    </row>
    <row r="2525" ht="15.75" customHeight="1">
      <c r="B2525" s="166"/>
    </row>
    <row r="2526" ht="15.75" customHeight="1">
      <c r="B2526" s="166"/>
    </row>
    <row r="2527" ht="15.75" customHeight="1">
      <c r="B2527" s="166"/>
    </row>
    <row r="2528" ht="15.75" customHeight="1">
      <c r="B2528" s="166"/>
    </row>
    <row r="2529" ht="15.75" customHeight="1">
      <c r="B2529" s="166"/>
    </row>
    <row r="2530" ht="15.75" customHeight="1">
      <c r="B2530" s="166"/>
    </row>
    <row r="2531" ht="15.75" customHeight="1">
      <c r="B2531" s="166"/>
    </row>
    <row r="2532" ht="15.75" customHeight="1">
      <c r="B2532" s="166"/>
    </row>
    <row r="2533" ht="15.75" customHeight="1">
      <c r="B2533" s="166"/>
    </row>
    <row r="2534" ht="15.75" customHeight="1">
      <c r="B2534" s="166"/>
    </row>
    <row r="2535" ht="15.75" customHeight="1">
      <c r="B2535" s="166"/>
    </row>
    <row r="2536" ht="15.75" customHeight="1">
      <c r="B2536" s="166"/>
    </row>
    <row r="2537" ht="15.75" customHeight="1">
      <c r="B2537" s="166"/>
    </row>
    <row r="2538" ht="15.75" customHeight="1">
      <c r="B2538" s="166"/>
    </row>
    <row r="2539" ht="15.75" customHeight="1">
      <c r="B2539" s="166"/>
    </row>
    <row r="2540" ht="15.75" customHeight="1">
      <c r="B2540" s="166"/>
    </row>
    <row r="2541" ht="15.75" customHeight="1">
      <c r="B2541" s="166"/>
    </row>
    <row r="2542" ht="15.75" customHeight="1">
      <c r="B2542" s="166"/>
    </row>
    <row r="2543" ht="15.75" customHeight="1">
      <c r="B2543" s="166"/>
    </row>
    <row r="2544" ht="15.75" customHeight="1">
      <c r="B2544" s="166"/>
    </row>
    <row r="2545" ht="15.75" customHeight="1">
      <c r="B2545" s="166"/>
    </row>
    <row r="2546" ht="15.75" customHeight="1">
      <c r="B2546" s="166"/>
    </row>
    <row r="2547" ht="15.75" customHeight="1">
      <c r="B2547" s="166"/>
    </row>
    <row r="2548" ht="15.75" customHeight="1">
      <c r="B2548" s="166"/>
    </row>
    <row r="2549" spans="1:8" ht="15.75" customHeight="1" thickBot="1">
      <c r="A2549" s="173"/>
      <c r="B2549" s="174"/>
      <c r="C2549" s="169"/>
      <c r="D2549" s="169"/>
      <c r="E2549" s="170"/>
      <c r="F2549" s="170"/>
      <c r="G2549" s="171"/>
      <c r="H2549" s="171"/>
    </row>
    <row r="2550" ht="15.75" customHeight="1">
      <c r="A2550" s="188" t="s">
        <v>979</v>
      </c>
    </row>
    <row r="2551" ht="15.75" customHeight="1">
      <c r="A2551" s="188" t="s">
        <v>1000</v>
      </c>
    </row>
  </sheetData>
  <sheetProtection/>
  <printOptions/>
  <pageMargins left="0.5511811023622047" right="0.5905511811023623" top="0.7086614173228347" bottom="0.4724409448818898" header="0.3937007874015748" footer="0.1968503937007874"/>
  <pageSetup firstPageNumber="50" useFirstPageNumber="1" horizontalDpi="600" verticalDpi="600" orientation="portrait" paperSize="9" r:id="rId1"/>
  <headerFooter alignWithMargins="0">
    <oddHeader>&amp;C&amp;"ＭＳ Ｐ明朝,太字"&amp;14第３表　条・丁目別世帯数・人口&amp;R
　&amp;"ＭＳ Ｐ明朝,標準"平成２２年１０月１日現在</oddHeader>
    <oddFooter>&amp;C&amp;"ＭＳ Ｐ明朝,標準"&amp;12&amp;P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2:Z82"/>
  <sheetViews>
    <sheetView zoomScalePageLayoutView="0" workbookViewId="0" topLeftCell="A1">
      <selection activeCell="A73" sqref="A73"/>
    </sheetView>
  </sheetViews>
  <sheetFormatPr defaultColWidth="9.00390625" defaultRowHeight="13.5"/>
  <cols>
    <col min="1" max="1" width="1.875" style="26" customWidth="1"/>
    <col min="2" max="2" width="8.75390625" style="26" customWidth="1"/>
    <col min="3" max="5" width="7.00390625" style="26" bestFit="1" customWidth="1"/>
    <col min="6" max="8" width="5.375" style="27" customWidth="1"/>
    <col min="9" max="9" width="2.50390625" style="26" customWidth="1"/>
    <col min="10" max="10" width="8.75390625" style="26" bestFit="1" customWidth="1"/>
    <col min="11" max="13" width="7.875" style="26" bestFit="1" customWidth="1"/>
    <col min="14" max="16" width="5.625" style="27" customWidth="1"/>
    <col min="17" max="16384" width="9.00390625" style="26" customWidth="1"/>
  </cols>
  <sheetData>
    <row r="1" ht="18.75" customHeight="1"/>
    <row r="2" spans="1:16" ht="21" customHeight="1">
      <c r="A2" s="503" t="s">
        <v>25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3"/>
    </row>
    <row r="3" spans="14:16" ht="14.25" customHeight="1">
      <c r="N3" s="550"/>
      <c r="O3" s="550"/>
      <c r="P3" s="550"/>
    </row>
    <row r="4" spans="1:16" ht="14.25" customHeight="1" thickBot="1">
      <c r="A4" s="502" t="s">
        <v>32</v>
      </c>
      <c r="B4" s="502"/>
      <c r="C4" s="192"/>
      <c r="D4" s="192"/>
      <c r="E4" s="192"/>
      <c r="F4" s="193"/>
      <c r="G4" s="193"/>
      <c r="H4" s="193"/>
      <c r="I4" s="192"/>
      <c r="J4" s="192"/>
      <c r="K4" s="192"/>
      <c r="L4" s="192"/>
      <c r="M4" s="504" t="s">
        <v>375</v>
      </c>
      <c r="N4" s="504"/>
      <c r="O4" s="504"/>
      <c r="P4" s="504"/>
    </row>
    <row r="5" spans="1:16" ht="15" customHeight="1">
      <c r="A5" s="542" t="s">
        <v>28</v>
      </c>
      <c r="B5" s="518"/>
      <c r="C5" s="518" t="s">
        <v>30</v>
      </c>
      <c r="D5" s="518"/>
      <c r="E5" s="518"/>
      <c r="F5" s="519" t="s">
        <v>31</v>
      </c>
      <c r="G5" s="519"/>
      <c r="H5" s="534"/>
      <c r="I5" s="542" t="s">
        <v>28</v>
      </c>
      <c r="J5" s="518"/>
      <c r="K5" s="518" t="s">
        <v>30</v>
      </c>
      <c r="L5" s="518"/>
      <c r="M5" s="518"/>
      <c r="N5" s="519" t="s">
        <v>31</v>
      </c>
      <c r="O5" s="519"/>
      <c r="P5" s="520"/>
    </row>
    <row r="6" spans="1:16" ht="15" customHeight="1">
      <c r="A6" s="543"/>
      <c r="B6" s="544"/>
      <c r="C6" s="194" t="s">
        <v>27</v>
      </c>
      <c r="D6" s="194" t="s">
        <v>271</v>
      </c>
      <c r="E6" s="194" t="s">
        <v>272</v>
      </c>
      <c r="F6" s="195" t="s">
        <v>27</v>
      </c>
      <c r="G6" s="195" t="s">
        <v>271</v>
      </c>
      <c r="H6" s="196" t="s">
        <v>272</v>
      </c>
      <c r="I6" s="543"/>
      <c r="J6" s="544"/>
      <c r="K6" s="194" t="s">
        <v>27</v>
      </c>
      <c r="L6" s="194" t="s">
        <v>271</v>
      </c>
      <c r="M6" s="194" t="s">
        <v>272</v>
      </c>
      <c r="N6" s="195" t="s">
        <v>27</v>
      </c>
      <c r="O6" s="195" t="s">
        <v>271</v>
      </c>
      <c r="P6" s="197" t="s">
        <v>272</v>
      </c>
    </row>
    <row r="7" spans="1:17" ht="12" customHeight="1">
      <c r="A7" s="539" t="s">
        <v>273</v>
      </c>
      <c r="B7" s="540"/>
      <c r="C7" s="198">
        <f>D7+E7</f>
        <v>12365</v>
      </c>
      <c r="D7" s="199">
        <f>SUM(D8:D12)</f>
        <v>6370</v>
      </c>
      <c r="E7" s="199">
        <f>SUM(E8:E12)</f>
        <v>5995</v>
      </c>
      <c r="F7" s="200">
        <f>C7/K63*100</f>
        <v>3.562425272619888</v>
      </c>
      <c r="G7" s="201">
        <f>D7/L63*100</f>
        <v>3.9789123889714793</v>
      </c>
      <c r="H7" s="202">
        <f>E7/M63*100</f>
        <v>3.2058652092769555</v>
      </c>
      <c r="I7" s="539" t="s">
        <v>274</v>
      </c>
      <c r="J7" s="540"/>
      <c r="K7" s="203">
        <f>L7+M7</f>
        <v>26878</v>
      </c>
      <c r="L7" s="204">
        <f>SUM(L8:L12)</f>
        <v>12381</v>
      </c>
      <c r="M7" s="205">
        <f>SUM(M8:M12)</f>
        <v>14497</v>
      </c>
      <c r="N7" s="201">
        <f>K7/K63*100</f>
        <v>7.743701292153444</v>
      </c>
      <c r="O7" s="201">
        <f>L7/L63*100</f>
        <v>7.7335815208564975</v>
      </c>
      <c r="P7" s="201">
        <f>M7/M63*100</f>
        <v>7.752364960615184</v>
      </c>
      <c r="Q7" s="26" t="s">
        <v>270</v>
      </c>
    </row>
    <row r="8" spans="1:17" ht="12" customHeight="1">
      <c r="A8" s="535">
        <v>0</v>
      </c>
      <c r="B8" s="536"/>
      <c r="C8" s="206">
        <f aca="true" t="shared" si="0" ref="C8:C71">D8+E8</f>
        <v>2444</v>
      </c>
      <c r="D8" s="207">
        <v>1254</v>
      </c>
      <c r="E8" s="207">
        <v>1190</v>
      </c>
      <c r="F8" s="208"/>
      <c r="G8" s="209"/>
      <c r="H8" s="210"/>
      <c r="I8" s="535">
        <v>55</v>
      </c>
      <c r="J8" s="536"/>
      <c r="K8" s="211">
        <f aca="true" t="shared" si="1" ref="K8:K62">L8+M8</f>
        <v>4762</v>
      </c>
      <c r="L8" s="212">
        <v>2263</v>
      </c>
      <c r="M8" s="213">
        <v>2499</v>
      </c>
      <c r="N8" s="209"/>
      <c r="O8" s="209"/>
      <c r="P8" s="209"/>
      <c r="Q8" s="26" t="s">
        <v>270</v>
      </c>
    </row>
    <row r="9" spans="1:17" ht="12" customHeight="1">
      <c r="A9" s="535">
        <v>1</v>
      </c>
      <c r="B9" s="536"/>
      <c r="C9" s="206">
        <f t="shared" si="0"/>
        <v>2345</v>
      </c>
      <c r="D9" s="207">
        <v>1172</v>
      </c>
      <c r="E9" s="207">
        <v>1173</v>
      </c>
      <c r="F9" s="208"/>
      <c r="G9" s="209"/>
      <c r="H9" s="210"/>
      <c r="I9" s="535">
        <v>56</v>
      </c>
      <c r="J9" s="536"/>
      <c r="K9" s="211">
        <f t="shared" si="1"/>
        <v>4810</v>
      </c>
      <c r="L9" s="212">
        <v>2256</v>
      </c>
      <c r="M9" s="213">
        <v>2554</v>
      </c>
      <c r="N9" s="209"/>
      <c r="O9" s="209"/>
      <c r="P9" s="209"/>
      <c r="Q9" s="26" t="s">
        <v>270</v>
      </c>
    </row>
    <row r="10" spans="1:17" ht="12" customHeight="1">
      <c r="A10" s="535">
        <v>2</v>
      </c>
      <c r="B10" s="536"/>
      <c r="C10" s="206">
        <f t="shared" si="0"/>
        <v>2536</v>
      </c>
      <c r="D10" s="207">
        <v>1318</v>
      </c>
      <c r="E10" s="207">
        <v>1218</v>
      </c>
      <c r="F10" s="208"/>
      <c r="G10" s="209"/>
      <c r="H10" s="210"/>
      <c r="I10" s="535">
        <v>57</v>
      </c>
      <c r="J10" s="536"/>
      <c r="K10" s="211">
        <f t="shared" si="1"/>
        <v>5456</v>
      </c>
      <c r="L10" s="212">
        <v>2546</v>
      </c>
      <c r="M10" s="213">
        <v>2910</v>
      </c>
      <c r="N10" s="209"/>
      <c r="O10" s="209"/>
      <c r="P10" s="209"/>
      <c r="Q10" s="26" t="s">
        <v>270</v>
      </c>
    </row>
    <row r="11" spans="1:17" ht="12" customHeight="1">
      <c r="A11" s="535">
        <v>3</v>
      </c>
      <c r="B11" s="536"/>
      <c r="C11" s="206">
        <f t="shared" si="0"/>
        <v>2524</v>
      </c>
      <c r="D11" s="207">
        <v>1290</v>
      </c>
      <c r="E11" s="207">
        <v>1234</v>
      </c>
      <c r="F11" s="208"/>
      <c r="G11" s="209"/>
      <c r="H11" s="210"/>
      <c r="I11" s="535">
        <v>58</v>
      </c>
      <c r="J11" s="536"/>
      <c r="K11" s="211">
        <f t="shared" si="1"/>
        <v>5748</v>
      </c>
      <c r="L11" s="212">
        <v>2569</v>
      </c>
      <c r="M11" s="213">
        <v>3179</v>
      </c>
      <c r="N11" s="209"/>
      <c r="O11" s="209"/>
      <c r="P11" s="209"/>
      <c r="Q11" s="26" t="s">
        <v>270</v>
      </c>
    </row>
    <row r="12" spans="1:17" ht="12" customHeight="1">
      <c r="A12" s="535">
        <v>4</v>
      </c>
      <c r="B12" s="536"/>
      <c r="C12" s="206">
        <f t="shared" si="0"/>
        <v>2516</v>
      </c>
      <c r="D12" s="207">
        <v>1336</v>
      </c>
      <c r="E12" s="207">
        <v>1180</v>
      </c>
      <c r="F12" s="208"/>
      <c r="G12" s="209"/>
      <c r="H12" s="210"/>
      <c r="I12" s="535">
        <v>59</v>
      </c>
      <c r="J12" s="536"/>
      <c r="K12" s="211">
        <f t="shared" si="1"/>
        <v>6102</v>
      </c>
      <c r="L12" s="212">
        <v>2747</v>
      </c>
      <c r="M12" s="213">
        <v>3355</v>
      </c>
      <c r="N12" s="209"/>
      <c r="O12" s="209"/>
      <c r="P12" s="209"/>
      <c r="Q12" s="26" t="s">
        <v>270</v>
      </c>
    </row>
    <row r="13" spans="1:17" ht="12" customHeight="1">
      <c r="A13" s="539" t="s">
        <v>275</v>
      </c>
      <c r="B13" s="540"/>
      <c r="C13" s="198">
        <f t="shared" si="0"/>
        <v>13590</v>
      </c>
      <c r="D13" s="199">
        <f>SUM(D14:D18)</f>
        <v>6843</v>
      </c>
      <c r="E13" s="199">
        <f>SUM(E14:E18)</f>
        <v>6747</v>
      </c>
      <c r="F13" s="200">
        <f>C13/K63*100</f>
        <v>3.915354585920281</v>
      </c>
      <c r="G13" s="201">
        <f>D13/L63*100</f>
        <v>4.2743638112608835</v>
      </c>
      <c r="H13" s="202">
        <f>E13/M63*100</f>
        <v>3.6080020962454746</v>
      </c>
      <c r="I13" s="539" t="s">
        <v>276</v>
      </c>
      <c r="J13" s="540"/>
      <c r="K13" s="203">
        <f t="shared" si="1"/>
        <v>31337</v>
      </c>
      <c r="L13" s="204">
        <f>SUM(L14:L18)</f>
        <v>14394</v>
      </c>
      <c r="M13" s="205">
        <f>SUM(M14:M18)</f>
        <v>16943</v>
      </c>
      <c r="N13" s="201">
        <f>K13/K63*100</f>
        <v>9.028363992566875</v>
      </c>
      <c r="O13" s="201">
        <f>L13/L63*100</f>
        <v>8.990967806413732</v>
      </c>
      <c r="P13" s="201">
        <f>M13/M63*100</f>
        <v>9.060379356260126</v>
      </c>
      <c r="Q13" s="26" t="s">
        <v>270</v>
      </c>
    </row>
    <row r="14" spans="1:17" ht="12" customHeight="1">
      <c r="A14" s="535">
        <v>5</v>
      </c>
      <c r="B14" s="536"/>
      <c r="C14" s="206">
        <f t="shared" si="0"/>
        <v>2531</v>
      </c>
      <c r="D14" s="207">
        <v>1221</v>
      </c>
      <c r="E14" s="207">
        <v>1310</v>
      </c>
      <c r="F14" s="208"/>
      <c r="G14" s="209"/>
      <c r="H14" s="210"/>
      <c r="I14" s="535">
        <v>60</v>
      </c>
      <c r="J14" s="536"/>
      <c r="K14" s="211">
        <f t="shared" si="1"/>
        <v>6639</v>
      </c>
      <c r="L14" s="212">
        <v>3102</v>
      </c>
      <c r="M14" s="213">
        <v>3537</v>
      </c>
      <c r="N14" s="209"/>
      <c r="O14" s="209"/>
      <c r="P14" s="209"/>
      <c r="Q14" s="26" t="s">
        <v>270</v>
      </c>
    </row>
    <row r="15" spans="1:17" ht="12" customHeight="1">
      <c r="A15" s="535">
        <v>6</v>
      </c>
      <c r="B15" s="536"/>
      <c r="C15" s="206">
        <f t="shared" si="0"/>
        <v>2716</v>
      </c>
      <c r="D15" s="207">
        <v>1379</v>
      </c>
      <c r="E15" s="207">
        <v>1337</v>
      </c>
      <c r="F15" s="208"/>
      <c r="G15" s="209"/>
      <c r="H15" s="210"/>
      <c r="I15" s="535">
        <v>61</v>
      </c>
      <c r="J15" s="536"/>
      <c r="K15" s="211">
        <f t="shared" si="1"/>
        <v>7001</v>
      </c>
      <c r="L15" s="212">
        <v>3182</v>
      </c>
      <c r="M15" s="213">
        <v>3819</v>
      </c>
      <c r="N15" s="209"/>
      <c r="O15" s="209"/>
      <c r="P15" s="209"/>
      <c r="Q15" s="26" t="s">
        <v>270</v>
      </c>
    </row>
    <row r="16" spans="1:17" ht="12" customHeight="1">
      <c r="A16" s="535">
        <v>7</v>
      </c>
      <c r="B16" s="536"/>
      <c r="C16" s="206">
        <f t="shared" si="0"/>
        <v>2734</v>
      </c>
      <c r="D16" s="207">
        <v>1359</v>
      </c>
      <c r="E16" s="207">
        <v>1375</v>
      </c>
      <c r="F16" s="208"/>
      <c r="G16" s="209"/>
      <c r="H16" s="210"/>
      <c r="I16" s="535">
        <v>62</v>
      </c>
      <c r="J16" s="536"/>
      <c r="K16" s="211">
        <f t="shared" si="1"/>
        <v>6587</v>
      </c>
      <c r="L16" s="212">
        <v>3057</v>
      </c>
      <c r="M16" s="213">
        <v>3530</v>
      </c>
      <c r="N16" s="209"/>
      <c r="O16" s="209"/>
      <c r="P16" s="209"/>
      <c r="Q16" s="26" t="s">
        <v>270</v>
      </c>
    </row>
    <row r="17" spans="1:17" ht="12" customHeight="1">
      <c r="A17" s="535">
        <v>8</v>
      </c>
      <c r="B17" s="536"/>
      <c r="C17" s="206">
        <f t="shared" si="0"/>
        <v>2830</v>
      </c>
      <c r="D17" s="207">
        <v>1469</v>
      </c>
      <c r="E17" s="207">
        <v>1361</v>
      </c>
      <c r="F17" s="208"/>
      <c r="G17" s="209"/>
      <c r="H17" s="210"/>
      <c r="I17" s="535">
        <v>63</v>
      </c>
      <c r="J17" s="536"/>
      <c r="K17" s="211">
        <f t="shared" si="1"/>
        <v>6204</v>
      </c>
      <c r="L17" s="212">
        <v>2834</v>
      </c>
      <c r="M17" s="213">
        <v>3370</v>
      </c>
      <c r="N17" s="209"/>
      <c r="O17" s="209"/>
      <c r="P17" s="209"/>
      <c r="Q17" s="26" t="s">
        <v>270</v>
      </c>
    </row>
    <row r="18" spans="1:17" ht="12" customHeight="1">
      <c r="A18" s="537">
        <v>9</v>
      </c>
      <c r="B18" s="538"/>
      <c r="C18" s="214">
        <f t="shared" si="0"/>
        <v>2779</v>
      </c>
      <c r="D18" s="358">
        <v>1415</v>
      </c>
      <c r="E18" s="358">
        <v>1364</v>
      </c>
      <c r="F18" s="215"/>
      <c r="G18" s="216"/>
      <c r="H18" s="217"/>
      <c r="I18" s="537">
        <v>64</v>
      </c>
      <c r="J18" s="538"/>
      <c r="K18" s="218">
        <f t="shared" si="1"/>
        <v>4906</v>
      </c>
      <c r="L18" s="360">
        <v>2219</v>
      </c>
      <c r="M18" s="361">
        <v>2687</v>
      </c>
      <c r="N18" s="216"/>
      <c r="O18" s="216"/>
      <c r="P18" s="216"/>
      <c r="Q18" s="26" t="s">
        <v>270</v>
      </c>
    </row>
    <row r="19" spans="1:17" ht="12" customHeight="1">
      <c r="A19" s="535" t="s">
        <v>277</v>
      </c>
      <c r="B19" s="536"/>
      <c r="C19" s="206">
        <f t="shared" si="0"/>
        <v>14305</v>
      </c>
      <c r="D19" s="207">
        <f>SUM(D20:D24)</f>
        <v>7331</v>
      </c>
      <c r="E19" s="207">
        <f>SUM(E20:E24)</f>
        <v>6974</v>
      </c>
      <c r="F19" s="208">
        <f>C19/K63*100</f>
        <v>4.12135006266296</v>
      </c>
      <c r="G19" s="209">
        <f>D19/L63*100</f>
        <v>4.579184728971729</v>
      </c>
      <c r="H19" s="210">
        <f>E19/M63*100</f>
        <v>3.72939182143411</v>
      </c>
      <c r="I19" s="535" t="s">
        <v>278</v>
      </c>
      <c r="J19" s="536"/>
      <c r="K19" s="211">
        <f t="shared" si="1"/>
        <v>25413</v>
      </c>
      <c r="L19" s="212">
        <f>SUM(L20:L24)</f>
        <v>11409</v>
      </c>
      <c r="M19" s="213">
        <f>SUM(M20:M24)</f>
        <v>14004</v>
      </c>
      <c r="N19" s="209">
        <f>K19/K63*100</f>
        <v>7.321626644002363</v>
      </c>
      <c r="O19" s="209">
        <f>L19/L63*100</f>
        <v>7.126438217547191</v>
      </c>
      <c r="P19" s="209">
        <f>M19/M63*100</f>
        <v>7.488730006791408</v>
      </c>
      <c r="Q19" s="26" t="s">
        <v>270</v>
      </c>
    </row>
    <row r="20" spans="1:17" ht="12" customHeight="1">
      <c r="A20" s="535">
        <v>10</v>
      </c>
      <c r="B20" s="536"/>
      <c r="C20" s="206">
        <f t="shared" si="0"/>
        <v>2795</v>
      </c>
      <c r="D20" s="207">
        <v>1465</v>
      </c>
      <c r="E20" s="207">
        <v>1330</v>
      </c>
      <c r="F20" s="208"/>
      <c r="G20" s="209"/>
      <c r="H20" s="210"/>
      <c r="I20" s="535">
        <v>65</v>
      </c>
      <c r="J20" s="536"/>
      <c r="K20" s="211">
        <f t="shared" si="1"/>
        <v>4602</v>
      </c>
      <c r="L20" s="212">
        <v>2083</v>
      </c>
      <c r="M20" s="213">
        <v>2519</v>
      </c>
      <c r="N20" s="209"/>
      <c r="O20" s="209"/>
      <c r="P20" s="209"/>
      <c r="Q20" s="26" t="s">
        <v>270</v>
      </c>
    </row>
    <row r="21" spans="1:17" ht="12" customHeight="1">
      <c r="A21" s="535">
        <v>11</v>
      </c>
      <c r="B21" s="536"/>
      <c r="C21" s="206">
        <f>D21+E21</f>
        <v>2859</v>
      </c>
      <c r="D21" s="207">
        <v>1456</v>
      </c>
      <c r="E21" s="207">
        <v>1403</v>
      </c>
      <c r="F21" s="208"/>
      <c r="G21" s="209"/>
      <c r="H21" s="210"/>
      <c r="I21" s="535">
        <v>66</v>
      </c>
      <c r="J21" s="536"/>
      <c r="K21" s="211">
        <f t="shared" si="1"/>
        <v>5149</v>
      </c>
      <c r="L21" s="212">
        <v>2353</v>
      </c>
      <c r="M21" s="213">
        <v>2796</v>
      </c>
      <c r="N21" s="209"/>
      <c r="O21" s="209"/>
      <c r="P21" s="209"/>
      <c r="Q21" s="26" t="s">
        <v>270</v>
      </c>
    </row>
    <row r="22" spans="1:17" ht="12" customHeight="1">
      <c r="A22" s="535">
        <v>12</v>
      </c>
      <c r="B22" s="536"/>
      <c r="C22" s="206">
        <f t="shared" si="0"/>
        <v>2925</v>
      </c>
      <c r="D22" s="207">
        <v>1484</v>
      </c>
      <c r="E22" s="207">
        <v>1441</v>
      </c>
      <c r="F22" s="208"/>
      <c r="G22" s="209"/>
      <c r="H22" s="210"/>
      <c r="I22" s="535">
        <v>67</v>
      </c>
      <c r="J22" s="536"/>
      <c r="K22" s="211">
        <f t="shared" si="1"/>
        <v>5352</v>
      </c>
      <c r="L22" s="212">
        <v>2403</v>
      </c>
      <c r="M22" s="213">
        <v>2949</v>
      </c>
      <c r="N22" s="209"/>
      <c r="O22" s="209"/>
      <c r="P22" s="209"/>
      <c r="Q22" s="26" t="s">
        <v>270</v>
      </c>
    </row>
    <row r="23" spans="1:17" ht="12" customHeight="1">
      <c r="A23" s="535">
        <v>13</v>
      </c>
      <c r="B23" s="536"/>
      <c r="C23" s="206">
        <f t="shared" si="0"/>
        <v>2829</v>
      </c>
      <c r="D23" s="207">
        <v>1423</v>
      </c>
      <c r="E23" s="207">
        <v>1406</v>
      </c>
      <c r="F23" s="208"/>
      <c r="G23" s="209"/>
      <c r="H23" s="210"/>
      <c r="I23" s="535">
        <v>68</v>
      </c>
      <c r="J23" s="536"/>
      <c r="K23" s="211">
        <f t="shared" si="1"/>
        <v>5358</v>
      </c>
      <c r="L23" s="212">
        <v>2399</v>
      </c>
      <c r="M23" s="213">
        <v>2959</v>
      </c>
      <c r="N23" s="209"/>
      <c r="O23" s="209"/>
      <c r="P23" s="209"/>
      <c r="Q23" s="26" t="s">
        <v>270</v>
      </c>
    </row>
    <row r="24" spans="1:17" ht="12" customHeight="1">
      <c r="A24" s="535">
        <v>14</v>
      </c>
      <c r="B24" s="536"/>
      <c r="C24" s="206">
        <f t="shared" si="0"/>
        <v>2897</v>
      </c>
      <c r="D24" s="207">
        <v>1503</v>
      </c>
      <c r="E24" s="207">
        <v>1394</v>
      </c>
      <c r="F24" s="208"/>
      <c r="G24" s="209"/>
      <c r="H24" s="210"/>
      <c r="I24" s="535">
        <v>69</v>
      </c>
      <c r="J24" s="536"/>
      <c r="K24" s="211">
        <f t="shared" si="1"/>
        <v>4952</v>
      </c>
      <c r="L24" s="212">
        <v>2171</v>
      </c>
      <c r="M24" s="213">
        <v>2781</v>
      </c>
      <c r="N24" s="209"/>
      <c r="O24" s="209"/>
      <c r="P24" s="209"/>
      <c r="Q24" s="26" t="s">
        <v>270</v>
      </c>
    </row>
    <row r="25" spans="1:17" ht="12" customHeight="1">
      <c r="A25" s="539" t="s">
        <v>279</v>
      </c>
      <c r="B25" s="540"/>
      <c r="C25" s="198">
        <f t="shared" si="0"/>
        <v>15034</v>
      </c>
      <c r="D25" s="199">
        <f>SUM(D26:D30)</f>
        <v>7563</v>
      </c>
      <c r="E25" s="199">
        <f>SUM(E26:E30)</f>
        <v>7471</v>
      </c>
      <c r="F25" s="200">
        <f>C25/K63*100</f>
        <v>4.331379017271928</v>
      </c>
      <c r="G25" s="201">
        <f>D25/L63*100</f>
        <v>4.72409959149</v>
      </c>
      <c r="H25" s="202">
        <f>E25/M63*100</f>
        <v>3.9951658012523996</v>
      </c>
      <c r="I25" s="539" t="s">
        <v>280</v>
      </c>
      <c r="J25" s="540"/>
      <c r="K25" s="203">
        <f t="shared" si="1"/>
        <v>21941</v>
      </c>
      <c r="L25" s="204">
        <f>SUM(L26:L30)</f>
        <v>9879</v>
      </c>
      <c r="M25" s="205">
        <f>SUM(M26:M30)</f>
        <v>12062</v>
      </c>
      <c r="N25" s="201">
        <f>K25/K63*100</f>
        <v>6.321324133162391</v>
      </c>
      <c r="O25" s="201">
        <f>L25/L63*100</f>
        <v>6.17074968456032</v>
      </c>
      <c r="P25" s="201">
        <f>M25/M63*100</f>
        <v>6.450232886455153</v>
      </c>
      <c r="Q25" s="26" t="s">
        <v>270</v>
      </c>
    </row>
    <row r="26" spans="1:17" ht="12" customHeight="1">
      <c r="A26" s="535">
        <v>15</v>
      </c>
      <c r="B26" s="536"/>
      <c r="C26" s="206">
        <f t="shared" si="0"/>
        <v>3039</v>
      </c>
      <c r="D26" s="207">
        <v>1573</v>
      </c>
      <c r="E26" s="207">
        <v>1466</v>
      </c>
      <c r="F26" s="208"/>
      <c r="G26" s="209"/>
      <c r="H26" s="210"/>
      <c r="I26" s="535">
        <v>70</v>
      </c>
      <c r="J26" s="536"/>
      <c r="K26" s="211">
        <f t="shared" si="1"/>
        <v>4586</v>
      </c>
      <c r="L26" s="212">
        <v>2045</v>
      </c>
      <c r="M26" s="213">
        <v>2541</v>
      </c>
      <c r="N26" s="209"/>
      <c r="O26" s="209"/>
      <c r="P26" s="209"/>
      <c r="Q26" s="26" t="s">
        <v>270</v>
      </c>
    </row>
    <row r="27" spans="1:17" ht="12" customHeight="1">
      <c r="A27" s="535">
        <v>16</v>
      </c>
      <c r="B27" s="536"/>
      <c r="C27" s="206">
        <f t="shared" si="0"/>
        <v>3147</v>
      </c>
      <c r="D27" s="207">
        <v>1623</v>
      </c>
      <c r="E27" s="207">
        <v>1524</v>
      </c>
      <c r="F27" s="208"/>
      <c r="G27" s="209"/>
      <c r="H27" s="210"/>
      <c r="I27" s="535">
        <v>71</v>
      </c>
      <c r="J27" s="536"/>
      <c r="K27" s="211">
        <f t="shared" si="1"/>
        <v>4040</v>
      </c>
      <c r="L27" s="212">
        <v>1854</v>
      </c>
      <c r="M27" s="213">
        <v>2186</v>
      </c>
      <c r="N27" s="209"/>
      <c r="O27" s="209"/>
      <c r="P27" s="209"/>
      <c r="Q27" s="26" t="s">
        <v>270</v>
      </c>
    </row>
    <row r="28" spans="1:17" ht="12" customHeight="1">
      <c r="A28" s="535">
        <v>17</v>
      </c>
      <c r="B28" s="536"/>
      <c r="C28" s="206">
        <f t="shared" si="0"/>
        <v>3188</v>
      </c>
      <c r="D28" s="207">
        <v>1639</v>
      </c>
      <c r="E28" s="207">
        <v>1549</v>
      </c>
      <c r="F28" s="208"/>
      <c r="G28" s="209"/>
      <c r="H28" s="210"/>
      <c r="I28" s="535">
        <v>72</v>
      </c>
      <c r="J28" s="536"/>
      <c r="K28" s="211">
        <f t="shared" si="1"/>
        <v>4485</v>
      </c>
      <c r="L28" s="212">
        <v>1994</v>
      </c>
      <c r="M28" s="213">
        <v>2491</v>
      </c>
      <c r="N28" s="209"/>
      <c r="O28" s="209"/>
      <c r="P28" s="209"/>
      <c r="Q28" s="26" t="s">
        <v>270</v>
      </c>
    </row>
    <row r="29" spans="1:17" ht="12" customHeight="1">
      <c r="A29" s="535">
        <v>18</v>
      </c>
      <c r="B29" s="536"/>
      <c r="C29" s="206">
        <f t="shared" si="0"/>
        <v>3008</v>
      </c>
      <c r="D29" s="207">
        <v>1512</v>
      </c>
      <c r="E29" s="207">
        <v>1496</v>
      </c>
      <c r="F29" s="208"/>
      <c r="G29" s="209"/>
      <c r="H29" s="210"/>
      <c r="I29" s="535">
        <v>73</v>
      </c>
      <c r="J29" s="536"/>
      <c r="K29" s="211">
        <f t="shared" si="1"/>
        <v>4489</v>
      </c>
      <c r="L29" s="212">
        <v>2040</v>
      </c>
      <c r="M29" s="213">
        <v>2449</v>
      </c>
      <c r="N29" s="209"/>
      <c r="O29" s="209"/>
      <c r="P29" s="209"/>
      <c r="Q29" s="26" t="s">
        <v>270</v>
      </c>
    </row>
    <row r="30" spans="1:17" ht="12" customHeight="1">
      <c r="A30" s="537">
        <v>19</v>
      </c>
      <c r="B30" s="538"/>
      <c r="C30" s="214">
        <f t="shared" si="0"/>
        <v>2652</v>
      </c>
      <c r="D30" s="358">
        <v>1216</v>
      </c>
      <c r="E30" s="358">
        <v>1436</v>
      </c>
      <c r="F30" s="215"/>
      <c r="G30" s="216"/>
      <c r="H30" s="217"/>
      <c r="I30" s="537">
        <v>74</v>
      </c>
      <c r="J30" s="538"/>
      <c r="K30" s="218">
        <f t="shared" si="1"/>
        <v>4341</v>
      </c>
      <c r="L30" s="360">
        <v>1946</v>
      </c>
      <c r="M30" s="361">
        <v>2395</v>
      </c>
      <c r="N30" s="216"/>
      <c r="O30" s="216"/>
      <c r="P30" s="216"/>
      <c r="Q30" s="26" t="s">
        <v>270</v>
      </c>
    </row>
    <row r="31" spans="1:17" ht="12" customHeight="1">
      <c r="A31" s="535" t="s">
        <v>281</v>
      </c>
      <c r="B31" s="536"/>
      <c r="C31" s="206">
        <f t="shared" si="0"/>
        <v>14113</v>
      </c>
      <c r="D31" s="207">
        <f>SUM(D32:D36)</f>
        <v>6497</v>
      </c>
      <c r="E31" s="207">
        <f>SUM(E32:E36)</f>
        <v>7616</v>
      </c>
      <c r="F31" s="208">
        <f>C31/K63*100</f>
        <v>4.066033794782408</v>
      </c>
      <c r="G31" s="209">
        <f>D31/L63*100</f>
        <v>4.05824078353967</v>
      </c>
      <c r="H31" s="210">
        <f>E31/M63*100</f>
        <v>4.072705493553511</v>
      </c>
      <c r="I31" s="535" t="s">
        <v>282</v>
      </c>
      <c r="J31" s="536"/>
      <c r="K31" s="211">
        <f t="shared" si="1"/>
        <v>18990</v>
      </c>
      <c r="L31" s="212">
        <f>SUM(L32:L36)</f>
        <v>8426</v>
      </c>
      <c r="M31" s="213">
        <f>SUM(M32:M36)</f>
        <v>10564</v>
      </c>
      <c r="N31" s="209">
        <f>K31/K63*100</f>
        <v>5.47112462006079</v>
      </c>
      <c r="O31" s="209">
        <f>L31/L63*100</f>
        <v>5.263157894736842</v>
      </c>
      <c r="P31" s="209">
        <f>M31/M63*100</f>
        <v>5.649167651509885</v>
      </c>
      <c r="Q31" s="26" t="s">
        <v>270</v>
      </c>
    </row>
    <row r="32" spans="1:17" ht="12" customHeight="1">
      <c r="A32" s="535">
        <v>20</v>
      </c>
      <c r="B32" s="536"/>
      <c r="C32" s="206">
        <f t="shared" si="0"/>
        <v>2672</v>
      </c>
      <c r="D32" s="207">
        <v>1178</v>
      </c>
      <c r="E32" s="207">
        <v>1494</v>
      </c>
      <c r="F32" s="208"/>
      <c r="G32" s="209"/>
      <c r="H32" s="210"/>
      <c r="I32" s="535">
        <v>75</v>
      </c>
      <c r="J32" s="536"/>
      <c r="K32" s="211">
        <f t="shared" si="1"/>
        <v>4178</v>
      </c>
      <c r="L32" s="212">
        <v>1913</v>
      </c>
      <c r="M32" s="213">
        <v>2265</v>
      </c>
      <c r="N32" s="209"/>
      <c r="O32" s="209"/>
      <c r="P32" s="209"/>
      <c r="Q32" s="26" t="s">
        <v>270</v>
      </c>
    </row>
    <row r="33" spans="1:17" ht="12" customHeight="1">
      <c r="A33" s="535">
        <v>21</v>
      </c>
      <c r="B33" s="536"/>
      <c r="C33" s="206">
        <f t="shared" si="0"/>
        <v>2674</v>
      </c>
      <c r="D33" s="207">
        <v>1200</v>
      </c>
      <c r="E33" s="207">
        <v>1474</v>
      </c>
      <c r="F33" s="208"/>
      <c r="G33" s="209"/>
      <c r="H33" s="210"/>
      <c r="I33" s="535">
        <v>76</v>
      </c>
      <c r="J33" s="536"/>
      <c r="K33" s="211">
        <f t="shared" si="1"/>
        <v>4001</v>
      </c>
      <c r="L33" s="212">
        <v>1803</v>
      </c>
      <c r="M33" s="213">
        <v>2198</v>
      </c>
      <c r="N33" s="209"/>
      <c r="O33" s="209"/>
      <c r="P33" s="209"/>
      <c r="Q33" s="26" t="s">
        <v>270</v>
      </c>
    </row>
    <row r="34" spans="1:17" ht="12" customHeight="1">
      <c r="A34" s="535">
        <v>22</v>
      </c>
      <c r="B34" s="536"/>
      <c r="C34" s="206">
        <f t="shared" si="0"/>
        <v>2810</v>
      </c>
      <c r="D34" s="207">
        <v>1312</v>
      </c>
      <c r="E34" s="207">
        <v>1498</v>
      </c>
      <c r="F34" s="208"/>
      <c r="G34" s="209"/>
      <c r="H34" s="210"/>
      <c r="I34" s="535">
        <v>77</v>
      </c>
      <c r="J34" s="536"/>
      <c r="K34" s="211">
        <f t="shared" si="1"/>
        <v>3866</v>
      </c>
      <c r="L34" s="212">
        <v>1704</v>
      </c>
      <c r="M34" s="213">
        <v>2162</v>
      </c>
      <c r="N34" s="209"/>
      <c r="O34" s="209"/>
      <c r="P34" s="209"/>
      <c r="Q34" s="26" t="s">
        <v>270</v>
      </c>
    </row>
    <row r="35" spans="1:17" ht="12" customHeight="1">
      <c r="A35" s="535">
        <v>23</v>
      </c>
      <c r="B35" s="536"/>
      <c r="C35" s="206">
        <f t="shared" si="0"/>
        <v>2934</v>
      </c>
      <c r="D35" s="207">
        <v>1401</v>
      </c>
      <c r="E35" s="207">
        <v>1533</v>
      </c>
      <c r="F35" s="208"/>
      <c r="G35" s="209"/>
      <c r="H35" s="210"/>
      <c r="I35" s="535">
        <v>78</v>
      </c>
      <c r="J35" s="536"/>
      <c r="K35" s="211">
        <f t="shared" si="1"/>
        <v>3528</v>
      </c>
      <c r="L35" s="212">
        <v>1551</v>
      </c>
      <c r="M35" s="213">
        <v>1977</v>
      </c>
      <c r="N35" s="209"/>
      <c r="O35" s="209"/>
      <c r="P35" s="209"/>
      <c r="Q35" s="26" t="s">
        <v>270</v>
      </c>
    </row>
    <row r="36" spans="1:17" ht="12" customHeight="1">
      <c r="A36" s="535">
        <v>24</v>
      </c>
      <c r="B36" s="536"/>
      <c r="C36" s="206">
        <f t="shared" si="0"/>
        <v>3023</v>
      </c>
      <c r="D36" s="207">
        <v>1406</v>
      </c>
      <c r="E36" s="207">
        <v>1617</v>
      </c>
      <c r="F36" s="208"/>
      <c r="G36" s="209"/>
      <c r="H36" s="210"/>
      <c r="I36" s="535">
        <v>79</v>
      </c>
      <c r="J36" s="536"/>
      <c r="K36" s="211">
        <f t="shared" si="1"/>
        <v>3417</v>
      </c>
      <c r="L36" s="212">
        <v>1455</v>
      </c>
      <c r="M36" s="213">
        <v>1962</v>
      </c>
      <c r="N36" s="209"/>
      <c r="O36" s="209"/>
      <c r="P36" s="209"/>
      <c r="Q36" s="26" t="s">
        <v>270</v>
      </c>
    </row>
    <row r="37" spans="1:17" ht="12" customHeight="1">
      <c r="A37" s="539" t="s">
        <v>283</v>
      </c>
      <c r="B37" s="540"/>
      <c r="C37" s="198">
        <f t="shared" si="0"/>
        <v>17298</v>
      </c>
      <c r="D37" s="199">
        <f>SUM(D38:D42)</f>
        <v>8284</v>
      </c>
      <c r="E37" s="199">
        <f>SUM(E38:E42)</f>
        <v>9014</v>
      </c>
      <c r="F37" s="200">
        <f>C37/K63*100</f>
        <v>4.983650009363431</v>
      </c>
      <c r="G37" s="201">
        <f>D37/L63*100</f>
        <v>5.174460004747211</v>
      </c>
      <c r="H37" s="202">
        <f>E37/M63*100</f>
        <v>4.820295078635943</v>
      </c>
      <c r="I37" s="539" t="s">
        <v>284</v>
      </c>
      <c r="J37" s="540"/>
      <c r="K37" s="203">
        <f t="shared" si="1"/>
        <v>13806</v>
      </c>
      <c r="L37" s="204">
        <f>SUM(L38:L42)</f>
        <v>5468</v>
      </c>
      <c r="M37" s="205">
        <f>SUM(M38:M42)</f>
        <v>8338</v>
      </c>
      <c r="N37" s="201">
        <f>K37/K63*100</f>
        <v>3.9775853872859015</v>
      </c>
      <c r="O37" s="201">
        <f>L37/L63*100</f>
        <v>3.415493397628893</v>
      </c>
      <c r="P37" s="201">
        <f>M37/M63*100</f>
        <v>4.458799685563179</v>
      </c>
      <c r="Q37" s="26" t="s">
        <v>270</v>
      </c>
    </row>
    <row r="38" spans="1:17" ht="12" customHeight="1">
      <c r="A38" s="535">
        <v>25</v>
      </c>
      <c r="B38" s="536"/>
      <c r="C38" s="206">
        <f t="shared" si="0"/>
        <v>3340</v>
      </c>
      <c r="D38" s="207">
        <v>1581</v>
      </c>
      <c r="E38" s="207">
        <v>1759</v>
      </c>
      <c r="F38" s="208"/>
      <c r="G38" s="209"/>
      <c r="H38" s="210"/>
      <c r="I38" s="535">
        <v>80</v>
      </c>
      <c r="J38" s="536"/>
      <c r="K38" s="211">
        <f t="shared" si="1"/>
        <v>3206</v>
      </c>
      <c r="L38" s="212">
        <v>1361</v>
      </c>
      <c r="M38" s="213">
        <v>1845</v>
      </c>
      <c r="N38" s="209"/>
      <c r="O38" s="209"/>
      <c r="P38" s="209"/>
      <c r="Q38" s="26" t="s">
        <v>270</v>
      </c>
    </row>
    <row r="39" spans="1:17" ht="12" customHeight="1">
      <c r="A39" s="535">
        <v>26</v>
      </c>
      <c r="B39" s="536"/>
      <c r="C39" s="206">
        <f t="shared" si="0"/>
        <v>3380</v>
      </c>
      <c r="D39" s="207">
        <v>1546</v>
      </c>
      <c r="E39" s="207">
        <v>1834</v>
      </c>
      <c r="F39" s="208"/>
      <c r="G39" s="209"/>
      <c r="H39" s="210"/>
      <c r="I39" s="535">
        <v>81</v>
      </c>
      <c r="J39" s="536"/>
      <c r="K39" s="211">
        <f t="shared" si="1"/>
        <v>2904</v>
      </c>
      <c r="L39" s="212">
        <v>1166</v>
      </c>
      <c r="M39" s="213">
        <v>1738</v>
      </c>
      <c r="N39" s="209"/>
      <c r="O39" s="209"/>
      <c r="P39" s="209"/>
      <c r="Q39" s="26" t="s">
        <v>270</v>
      </c>
    </row>
    <row r="40" spans="1:17" ht="12" customHeight="1">
      <c r="A40" s="535">
        <v>27</v>
      </c>
      <c r="B40" s="536"/>
      <c r="C40" s="206">
        <f t="shared" si="0"/>
        <v>3469</v>
      </c>
      <c r="D40" s="207">
        <v>1690</v>
      </c>
      <c r="E40" s="207">
        <v>1779</v>
      </c>
      <c r="F40" s="208"/>
      <c r="G40" s="209"/>
      <c r="H40" s="210"/>
      <c r="I40" s="535">
        <v>82</v>
      </c>
      <c r="J40" s="536"/>
      <c r="K40" s="211">
        <f t="shared" si="1"/>
        <v>2844</v>
      </c>
      <c r="L40" s="212">
        <v>1130</v>
      </c>
      <c r="M40" s="213">
        <v>1714</v>
      </c>
      <c r="N40" s="209"/>
      <c r="O40" s="209"/>
      <c r="P40" s="209"/>
      <c r="Q40" s="26" t="s">
        <v>270</v>
      </c>
    </row>
    <row r="41" spans="1:17" ht="12" customHeight="1">
      <c r="A41" s="535">
        <v>28</v>
      </c>
      <c r="B41" s="536"/>
      <c r="C41" s="206">
        <f t="shared" si="0"/>
        <v>3538</v>
      </c>
      <c r="D41" s="207">
        <v>1731</v>
      </c>
      <c r="E41" s="207">
        <v>1807</v>
      </c>
      <c r="F41" s="208"/>
      <c r="G41" s="209"/>
      <c r="H41" s="210"/>
      <c r="I41" s="535">
        <v>83</v>
      </c>
      <c r="J41" s="536"/>
      <c r="K41" s="211">
        <f t="shared" si="1"/>
        <v>2555</v>
      </c>
      <c r="L41" s="212">
        <v>958</v>
      </c>
      <c r="M41" s="213">
        <v>1597</v>
      </c>
      <c r="N41" s="209"/>
      <c r="O41" s="209"/>
      <c r="P41" s="209"/>
      <c r="Q41" s="26" t="s">
        <v>270</v>
      </c>
    </row>
    <row r="42" spans="1:17" ht="12" customHeight="1">
      <c r="A42" s="537">
        <v>29</v>
      </c>
      <c r="B42" s="538"/>
      <c r="C42" s="214">
        <f t="shared" si="0"/>
        <v>3571</v>
      </c>
      <c r="D42" s="358">
        <v>1736</v>
      </c>
      <c r="E42" s="358">
        <v>1835</v>
      </c>
      <c r="F42" s="215"/>
      <c r="G42" s="216"/>
      <c r="H42" s="217"/>
      <c r="I42" s="537">
        <v>84</v>
      </c>
      <c r="J42" s="538"/>
      <c r="K42" s="218">
        <f t="shared" si="1"/>
        <v>2297</v>
      </c>
      <c r="L42" s="360">
        <v>853</v>
      </c>
      <c r="M42" s="361">
        <v>1444</v>
      </c>
      <c r="N42" s="216"/>
      <c r="O42" s="216"/>
      <c r="P42" s="216"/>
      <c r="Q42" s="26" t="s">
        <v>270</v>
      </c>
    </row>
    <row r="43" spans="1:17" ht="12" customHeight="1">
      <c r="A43" s="535" t="s">
        <v>285</v>
      </c>
      <c r="B43" s="536"/>
      <c r="C43" s="206">
        <f t="shared" si="0"/>
        <v>20723</v>
      </c>
      <c r="D43" s="207">
        <f>SUM(D44:D48)</f>
        <v>10041</v>
      </c>
      <c r="E43" s="207">
        <f>SUM(E44:E48)</f>
        <v>10682</v>
      </c>
      <c r="F43" s="208">
        <f>C43/K63*100</f>
        <v>5.970411558795143</v>
      </c>
      <c r="G43" s="209">
        <f>D43/L63*100</f>
        <v>6.271940235111871</v>
      </c>
      <c r="H43" s="210">
        <f>E43/M63*100</f>
        <v>5.71226891834803</v>
      </c>
      <c r="I43" s="535" t="s">
        <v>286</v>
      </c>
      <c r="J43" s="536"/>
      <c r="K43" s="211">
        <f t="shared" si="1"/>
        <v>7799</v>
      </c>
      <c r="L43" s="212">
        <f>SUM(L44:L48)</f>
        <v>2475</v>
      </c>
      <c r="M43" s="213">
        <f>SUM(M44:M48)</f>
        <v>5324</v>
      </c>
      <c r="N43" s="209">
        <f>K43/K63*100</f>
        <v>2.2469352770855244</v>
      </c>
      <c r="O43" s="209">
        <f>L43/L63*100</f>
        <v>1.5459667445375842</v>
      </c>
      <c r="P43" s="209">
        <f>M43/M63*100</f>
        <v>2.8470435986973333</v>
      </c>
      <c r="Q43" s="26" t="s">
        <v>270</v>
      </c>
    </row>
    <row r="44" spans="1:17" ht="12" customHeight="1">
      <c r="A44" s="535">
        <v>30</v>
      </c>
      <c r="B44" s="536"/>
      <c r="C44" s="206">
        <f t="shared" si="0"/>
        <v>3680</v>
      </c>
      <c r="D44" s="207">
        <v>1794</v>
      </c>
      <c r="E44" s="207">
        <v>1886</v>
      </c>
      <c r="F44" s="208"/>
      <c r="G44" s="209"/>
      <c r="H44" s="210"/>
      <c r="I44" s="535">
        <v>85</v>
      </c>
      <c r="J44" s="536"/>
      <c r="K44" s="211">
        <f t="shared" si="1"/>
        <v>2005</v>
      </c>
      <c r="L44" s="212">
        <v>690</v>
      </c>
      <c r="M44" s="213">
        <v>1315</v>
      </c>
      <c r="N44" s="209"/>
      <c r="O44" s="209"/>
      <c r="P44" s="209"/>
      <c r="Q44" s="26" t="s">
        <v>270</v>
      </c>
    </row>
    <row r="45" spans="1:17" ht="12" customHeight="1">
      <c r="A45" s="535">
        <v>31</v>
      </c>
      <c r="B45" s="536"/>
      <c r="C45" s="206">
        <f t="shared" si="0"/>
        <v>4006</v>
      </c>
      <c r="D45" s="207">
        <v>1930</v>
      </c>
      <c r="E45" s="207">
        <v>2076</v>
      </c>
      <c r="F45" s="208"/>
      <c r="G45" s="209"/>
      <c r="H45" s="210"/>
      <c r="I45" s="535">
        <v>86</v>
      </c>
      <c r="J45" s="536"/>
      <c r="K45" s="211">
        <f t="shared" si="1"/>
        <v>1788</v>
      </c>
      <c r="L45" s="212">
        <v>584</v>
      </c>
      <c r="M45" s="213">
        <v>1204</v>
      </c>
      <c r="N45" s="209"/>
      <c r="O45" s="209"/>
      <c r="P45" s="209"/>
      <c r="Q45" s="26" t="s">
        <v>270</v>
      </c>
    </row>
    <row r="46" spans="1:17" ht="12" customHeight="1">
      <c r="A46" s="535">
        <v>32</v>
      </c>
      <c r="B46" s="536"/>
      <c r="C46" s="206">
        <f t="shared" si="0"/>
        <v>4282</v>
      </c>
      <c r="D46" s="207">
        <v>2053</v>
      </c>
      <c r="E46" s="207">
        <v>2229</v>
      </c>
      <c r="F46" s="208"/>
      <c r="G46" s="209"/>
      <c r="H46" s="210"/>
      <c r="I46" s="535">
        <v>87</v>
      </c>
      <c r="J46" s="536"/>
      <c r="K46" s="211">
        <f t="shared" si="1"/>
        <v>1507</v>
      </c>
      <c r="L46" s="212">
        <v>485</v>
      </c>
      <c r="M46" s="213">
        <v>1022</v>
      </c>
      <c r="N46" s="209"/>
      <c r="O46" s="209"/>
      <c r="P46" s="209"/>
      <c r="Q46" s="26" t="s">
        <v>270</v>
      </c>
    </row>
    <row r="47" spans="1:17" ht="12" customHeight="1">
      <c r="A47" s="535">
        <v>33</v>
      </c>
      <c r="B47" s="536"/>
      <c r="C47" s="206">
        <f t="shared" si="0"/>
        <v>4293</v>
      </c>
      <c r="D47" s="207">
        <v>2049</v>
      </c>
      <c r="E47" s="207">
        <v>2244</v>
      </c>
      <c r="F47" s="208"/>
      <c r="G47" s="209"/>
      <c r="H47" s="210"/>
      <c r="I47" s="535">
        <v>88</v>
      </c>
      <c r="J47" s="536"/>
      <c r="K47" s="211">
        <f t="shared" si="1"/>
        <v>1312</v>
      </c>
      <c r="L47" s="212">
        <v>376</v>
      </c>
      <c r="M47" s="213">
        <v>936</v>
      </c>
      <c r="N47" s="209"/>
      <c r="O47" s="209"/>
      <c r="P47" s="209"/>
      <c r="Q47" s="26" t="s">
        <v>270</v>
      </c>
    </row>
    <row r="48" spans="1:17" ht="12" customHeight="1">
      <c r="A48" s="535">
        <v>34</v>
      </c>
      <c r="B48" s="536"/>
      <c r="C48" s="206">
        <f t="shared" si="0"/>
        <v>4462</v>
      </c>
      <c r="D48" s="207">
        <v>2215</v>
      </c>
      <c r="E48" s="207">
        <v>2247</v>
      </c>
      <c r="F48" s="208"/>
      <c r="G48" s="209"/>
      <c r="H48" s="210"/>
      <c r="I48" s="535">
        <v>89</v>
      </c>
      <c r="J48" s="536"/>
      <c r="K48" s="211">
        <f t="shared" si="1"/>
        <v>1187</v>
      </c>
      <c r="L48" s="212">
        <v>340</v>
      </c>
      <c r="M48" s="213">
        <v>847</v>
      </c>
      <c r="N48" s="209"/>
      <c r="O48" s="209"/>
      <c r="P48" s="209"/>
      <c r="Q48" s="26" t="s">
        <v>270</v>
      </c>
    </row>
    <row r="49" spans="1:17" ht="12" customHeight="1">
      <c r="A49" s="539" t="s">
        <v>287</v>
      </c>
      <c r="B49" s="540"/>
      <c r="C49" s="198">
        <f t="shared" si="0"/>
        <v>23596</v>
      </c>
      <c r="D49" s="199">
        <f>SUM(D50:D54)</f>
        <v>11216</v>
      </c>
      <c r="E49" s="199">
        <f>SUM(E50:E54)</f>
        <v>12380</v>
      </c>
      <c r="F49" s="200">
        <f>C49/K63*100</f>
        <v>6.79813883807027</v>
      </c>
      <c r="G49" s="201">
        <f>D49/L63*100</f>
        <v>7.005884043124665</v>
      </c>
      <c r="H49" s="202">
        <f>E49/M63*100</f>
        <v>6.620285453018967</v>
      </c>
      <c r="I49" s="539" t="s">
        <v>288</v>
      </c>
      <c r="J49" s="540"/>
      <c r="K49" s="203">
        <f t="shared" si="1"/>
        <v>3040</v>
      </c>
      <c r="L49" s="204">
        <f>SUM(L50:L54)</f>
        <v>755</v>
      </c>
      <c r="M49" s="205">
        <f>SUM(M50:M54)</f>
        <v>2285</v>
      </c>
      <c r="N49" s="201">
        <f>K49/K63*100</f>
        <v>0.875840908108731</v>
      </c>
      <c r="O49" s="201">
        <f>L49/L63*100</f>
        <v>0.47159793621247514</v>
      </c>
      <c r="P49" s="201">
        <f>M49/M63*100</f>
        <v>1.2219185993657788</v>
      </c>
      <c r="Q49" s="26" t="s">
        <v>270</v>
      </c>
    </row>
    <row r="50" spans="1:17" ht="12" customHeight="1">
      <c r="A50" s="535">
        <v>35</v>
      </c>
      <c r="B50" s="536"/>
      <c r="C50" s="206">
        <f t="shared" si="0"/>
        <v>4802</v>
      </c>
      <c r="D50" s="207">
        <v>2286</v>
      </c>
      <c r="E50" s="207">
        <v>2516</v>
      </c>
      <c r="F50" s="208"/>
      <c r="G50" s="209"/>
      <c r="H50" s="210"/>
      <c r="I50" s="535">
        <v>90</v>
      </c>
      <c r="J50" s="536"/>
      <c r="K50" s="211">
        <f t="shared" si="1"/>
        <v>957</v>
      </c>
      <c r="L50" s="212">
        <v>247</v>
      </c>
      <c r="M50" s="213">
        <v>710</v>
      </c>
      <c r="N50" s="209"/>
      <c r="O50" s="209"/>
      <c r="P50" s="209"/>
      <c r="Q50" s="26" t="s">
        <v>270</v>
      </c>
    </row>
    <row r="51" spans="1:17" ht="12" customHeight="1">
      <c r="A51" s="535">
        <v>36</v>
      </c>
      <c r="B51" s="536"/>
      <c r="C51" s="206">
        <f t="shared" si="0"/>
        <v>4718</v>
      </c>
      <c r="D51" s="207">
        <v>2235</v>
      </c>
      <c r="E51" s="207">
        <v>2483</v>
      </c>
      <c r="F51" s="208"/>
      <c r="G51" s="209"/>
      <c r="H51" s="210"/>
      <c r="I51" s="535">
        <v>91</v>
      </c>
      <c r="J51" s="536"/>
      <c r="K51" s="211">
        <f t="shared" si="1"/>
        <v>653</v>
      </c>
      <c r="L51" s="212">
        <v>166</v>
      </c>
      <c r="M51" s="213">
        <v>487</v>
      </c>
      <c r="N51" s="209"/>
      <c r="O51" s="209"/>
      <c r="P51" s="209"/>
      <c r="Q51" s="26" t="s">
        <v>270</v>
      </c>
    </row>
    <row r="52" spans="1:17" ht="12" customHeight="1">
      <c r="A52" s="535">
        <v>37</v>
      </c>
      <c r="B52" s="536"/>
      <c r="C52" s="206">
        <f t="shared" si="0"/>
        <v>4736</v>
      </c>
      <c r="D52" s="207">
        <v>2193</v>
      </c>
      <c r="E52" s="207">
        <v>2543</v>
      </c>
      <c r="F52" s="208"/>
      <c r="G52" s="209"/>
      <c r="H52" s="210"/>
      <c r="I52" s="535">
        <v>92</v>
      </c>
      <c r="J52" s="536"/>
      <c r="K52" s="211">
        <f t="shared" si="1"/>
        <v>559</v>
      </c>
      <c r="L52" s="212">
        <v>140</v>
      </c>
      <c r="M52" s="213">
        <v>419</v>
      </c>
      <c r="N52" s="209"/>
      <c r="O52" s="209"/>
      <c r="P52" s="209"/>
      <c r="Q52" s="26" t="s">
        <v>270</v>
      </c>
    </row>
    <row r="53" spans="1:17" ht="12" customHeight="1">
      <c r="A53" s="535">
        <v>38</v>
      </c>
      <c r="B53" s="536"/>
      <c r="C53" s="206">
        <f t="shared" si="0"/>
        <v>4727</v>
      </c>
      <c r="D53" s="207">
        <v>2288</v>
      </c>
      <c r="E53" s="207">
        <v>2439</v>
      </c>
      <c r="F53" s="208"/>
      <c r="G53" s="209"/>
      <c r="H53" s="210"/>
      <c r="I53" s="535">
        <v>93</v>
      </c>
      <c r="J53" s="536"/>
      <c r="K53" s="211">
        <f t="shared" si="1"/>
        <v>488</v>
      </c>
      <c r="L53" s="212">
        <v>109</v>
      </c>
      <c r="M53" s="213">
        <v>379</v>
      </c>
      <c r="N53" s="209"/>
      <c r="O53" s="209"/>
      <c r="P53" s="209"/>
      <c r="Q53" s="26" t="s">
        <v>270</v>
      </c>
    </row>
    <row r="54" spans="1:17" ht="12" customHeight="1">
      <c r="A54" s="537">
        <v>39</v>
      </c>
      <c r="B54" s="538"/>
      <c r="C54" s="214">
        <f t="shared" si="0"/>
        <v>4613</v>
      </c>
      <c r="D54" s="358">
        <v>2214</v>
      </c>
      <c r="E54" s="358">
        <v>2399</v>
      </c>
      <c r="F54" s="215"/>
      <c r="G54" s="216"/>
      <c r="H54" s="217"/>
      <c r="I54" s="537">
        <v>94</v>
      </c>
      <c r="J54" s="538"/>
      <c r="K54" s="218">
        <f t="shared" si="1"/>
        <v>383</v>
      </c>
      <c r="L54" s="360">
        <v>93</v>
      </c>
      <c r="M54" s="361">
        <v>290</v>
      </c>
      <c r="N54" s="216"/>
      <c r="O54" s="216"/>
      <c r="P54" s="216"/>
      <c r="Q54" s="26" t="s">
        <v>270</v>
      </c>
    </row>
    <row r="55" spans="1:17" ht="12" customHeight="1">
      <c r="A55" s="535" t="s">
        <v>289</v>
      </c>
      <c r="B55" s="536"/>
      <c r="C55" s="206">
        <f t="shared" si="0"/>
        <v>21422</v>
      </c>
      <c r="D55" s="207">
        <f>SUM(D56:D60)</f>
        <v>9864</v>
      </c>
      <c r="E55" s="207">
        <f>SUM(E56:E60)</f>
        <v>11558</v>
      </c>
      <c r="F55" s="208">
        <f>C55/K63*100</f>
        <v>6.171797346547775</v>
      </c>
      <c r="G55" s="209">
        <f>D55/L63*100</f>
        <v>6.161380189138881</v>
      </c>
      <c r="H55" s="210">
        <f>E55/M63*100</f>
        <v>6.180715611146464</v>
      </c>
      <c r="I55" s="535" t="s">
        <v>290</v>
      </c>
      <c r="J55" s="536"/>
      <c r="K55" s="211">
        <f t="shared" si="1"/>
        <v>832</v>
      </c>
      <c r="L55" s="212">
        <f>SUM(L56:L60)</f>
        <v>163</v>
      </c>
      <c r="M55" s="213">
        <f>SUM(M56:M60)</f>
        <v>669</v>
      </c>
      <c r="N55" s="209">
        <f>K55/K63*100</f>
        <v>0.23970382748238955</v>
      </c>
      <c r="O55" s="209">
        <f>L55/L63*100</f>
        <v>0.10181518357964695</v>
      </c>
      <c r="P55" s="209">
        <f>M55/M63*100</f>
        <v>0.35775209758236587</v>
      </c>
      <c r="Q55" s="26" t="s">
        <v>270</v>
      </c>
    </row>
    <row r="56" spans="1:17" ht="12" customHeight="1">
      <c r="A56" s="535">
        <v>40</v>
      </c>
      <c r="B56" s="536"/>
      <c r="C56" s="206">
        <f t="shared" si="0"/>
        <v>4543</v>
      </c>
      <c r="D56" s="207">
        <v>2133</v>
      </c>
      <c r="E56" s="207">
        <v>2410</v>
      </c>
      <c r="F56" s="208"/>
      <c r="G56" s="209"/>
      <c r="H56" s="210"/>
      <c r="I56" s="535">
        <v>95</v>
      </c>
      <c r="J56" s="536"/>
      <c r="K56" s="211">
        <f t="shared" si="1"/>
        <v>282</v>
      </c>
      <c r="L56" s="212">
        <v>55</v>
      </c>
      <c r="M56" s="213">
        <v>227</v>
      </c>
      <c r="N56" s="209"/>
      <c r="O56" s="209"/>
      <c r="P56" s="209"/>
      <c r="Q56" s="26" t="s">
        <v>270</v>
      </c>
    </row>
    <row r="57" spans="1:17" ht="12" customHeight="1">
      <c r="A57" s="535">
        <v>41</v>
      </c>
      <c r="B57" s="536"/>
      <c r="C57" s="206">
        <f t="shared" si="0"/>
        <v>4457</v>
      </c>
      <c r="D57" s="207">
        <v>2036</v>
      </c>
      <c r="E57" s="207">
        <v>2421</v>
      </c>
      <c r="F57" s="208"/>
      <c r="G57" s="209"/>
      <c r="H57" s="210"/>
      <c r="I57" s="535">
        <v>96</v>
      </c>
      <c r="J57" s="536"/>
      <c r="K57" s="211">
        <f t="shared" si="1"/>
        <v>212</v>
      </c>
      <c r="L57" s="212">
        <v>48</v>
      </c>
      <c r="M57" s="213">
        <v>164</v>
      </c>
      <c r="N57" s="209"/>
      <c r="O57" s="209"/>
      <c r="P57" s="209"/>
      <c r="Q57" s="26" t="s">
        <v>270</v>
      </c>
    </row>
    <row r="58" spans="1:17" ht="12" customHeight="1">
      <c r="A58" s="535">
        <v>42</v>
      </c>
      <c r="B58" s="536"/>
      <c r="C58" s="206">
        <f t="shared" si="0"/>
        <v>4391</v>
      </c>
      <c r="D58" s="207">
        <v>2022</v>
      </c>
      <c r="E58" s="207">
        <v>2369</v>
      </c>
      <c r="F58" s="208"/>
      <c r="G58" s="209"/>
      <c r="H58" s="210"/>
      <c r="I58" s="535">
        <v>97</v>
      </c>
      <c r="J58" s="536"/>
      <c r="K58" s="211">
        <f t="shared" si="1"/>
        <v>159</v>
      </c>
      <c r="L58" s="212">
        <v>33</v>
      </c>
      <c r="M58" s="213">
        <v>126</v>
      </c>
      <c r="N58" s="209"/>
      <c r="O58" s="209"/>
      <c r="P58" s="209"/>
      <c r="Q58" s="26" t="s">
        <v>270</v>
      </c>
    </row>
    <row r="59" spans="1:17" ht="12" customHeight="1">
      <c r="A59" s="535">
        <v>43</v>
      </c>
      <c r="B59" s="536"/>
      <c r="C59" s="206">
        <f t="shared" si="0"/>
        <v>4569</v>
      </c>
      <c r="D59" s="207">
        <v>2116</v>
      </c>
      <c r="E59" s="207">
        <v>2453</v>
      </c>
      <c r="F59" s="208"/>
      <c r="G59" s="209"/>
      <c r="H59" s="210"/>
      <c r="I59" s="535">
        <v>98</v>
      </c>
      <c r="J59" s="536"/>
      <c r="K59" s="211">
        <f t="shared" si="1"/>
        <v>103</v>
      </c>
      <c r="L59" s="212">
        <v>20</v>
      </c>
      <c r="M59" s="213">
        <v>83</v>
      </c>
      <c r="N59" s="209"/>
      <c r="O59" s="209"/>
      <c r="P59" s="209"/>
      <c r="Q59" s="26" t="s">
        <v>270</v>
      </c>
    </row>
    <row r="60" spans="1:17" ht="12" customHeight="1">
      <c r="A60" s="537">
        <v>44</v>
      </c>
      <c r="B60" s="538"/>
      <c r="C60" s="214">
        <f t="shared" si="0"/>
        <v>3462</v>
      </c>
      <c r="D60" s="358">
        <v>1557</v>
      </c>
      <c r="E60" s="358">
        <v>1905</v>
      </c>
      <c r="F60" s="215"/>
      <c r="G60" s="216"/>
      <c r="H60" s="217"/>
      <c r="I60" s="537">
        <v>99</v>
      </c>
      <c r="J60" s="538"/>
      <c r="K60" s="218">
        <f t="shared" si="1"/>
        <v>76</v>
      </c>
      <c r="L60" s="360">
        <v>7</v>
      </c>
      <c r="M60" s="361">
        <v>69</v>
      </c>
      <c r="N60" s="216"/>
      <c r="O60" s="216"/>
      <c r="P60" s="216"/>
      <c r="Q60" s="26" t="s">
        <v>270</v>
      </c>
    </row>
    <row r="61" spans="1:17" ht="12" customHeight="1">
      <c r="A61" s="539" t="s">
        <v>291</v>
      </c>
      <c r="B61" s="540"/>
      <c r="C61" s="198">
        <f t="shared" si="0"/>
        <v>21041</v>
      </c>
      <c r="D61" s="199">
        <f>SUM(D62:D66)</f>
        <v>9715</v>
      </c>
      <c r="E61" s="199">
        <f>SUM(E62:E66)</f>
        <v>11326</v>
      </c>
      <c r="F61" s="200">
        <f>C61/K63*100</f>
        <v>6.0620291274723055</v>
      </c>
      <c r="G61" s="201">
        <f>D61/L63*100</f>
        <v>6.068309867952578</v>
      </c>
      <c r="H61" s="202">
        <f>E61/M63*100</f>
        <v>6.056652103464687</v>
      </c>
      <c r="I61" s="553" t="s">
        <v>26</v>
      </c>
      <c r="J61" s="540"/>
      <c r="K61" s="203">
        <f t="shared" si="1"/>
        <v>116</v>
      </c>
      <c r="L61" s="204">
        <v>16</v>
      </c>
      <c r="M61" s="205">
        <v>100</v>
      </c>
      <c r="N61" s="200">
        <f>K61/K63*100</f>
        <v>0.03342024517783316</v>
      </c>
      <c r="O61" s="201">
        <f>L61/L63*100</f>
        <v>0.009994128449535898</v>
      </c>
      <c r="P61" s="201">
        <f>M61/M63*100</f>
        <v>0.05347564986283496</v>
      </c>
      <c r="Q61" s="26" t="s">
        <v>270</v>
      </c>
    </row>
    <row r="62" spans="1:16" ht="12" customHeight="1">
      <c r="A62" s="535">
        <v>45</v>
      </c>
      <c r="B62" s="536"/>
      <c r="C62" s="206">
        <f t="shared" si="0"/>
        <v>4466</v>
      </c>
      <c r="D62" s="207">
        <v>2072</v>
      </c>
      <c r="E62" s="207">
        <v>2394</v>
      </c>
      <c r="F62" s="208"/>
      <c r="G62" s="209"/>
      <c r="H62" s="210"/>
      <c r="I62" s="552" t="s">
        <v>292</v>
      </c>
      <c r="J62" s="538"/>
      <c r="K62" s="218">
        <f t="shared" si="1"/>
        <v>1629</v>
      </c>
      <c r="L62" s="351">
        <v>894</v>
      </c>
      <c r="M62" s="350">
        <v>735</v>
      </c>
      <c r="N62" s="215">
        <f>K62/K63*100</f>
        <v>0.4693239602990536</v>
      </c>
      <c r="O62" s="216">
        <f>L62/L63*100</f>
        <v>0.5584219271178182</v>
      </c>
      <c r="P62" s="216">
        <f>M62/M63*100</f>
        <v>0.39304602649183695</v>
      </c>
    </row>
    <row r="63" spans="1:16" ht="12" customHeight="1">
      <c r="A63" s="535">
        <v>46</v>
      </c>
      <c r="B63" s="536"/>
      <c r="C63" s="206">
        <f t="shared" si="0"/>
        <v>4116</v>
      </c>
      <c r="D63" s="207">
        <v>1883</v>
      </c>
      <c r="E63" s="207">
        <v>2233</v>
      </c>
      <c r="F63" s="208"/>
      <c r="G63" s="209"/>
      <c r="H63" s="210"/>
      <c r="I63" s="551" t="s">
        <v>293</v>
      </c>
      <c r="J63" s="536"/>
      <c r="K63" s="505">
        <f>SUM(K67:K72)+K62</f>
        <v>347095</v>
      </c>
      <c r="L63" s="507">
        <f>SUM(L67:L72)+L62</f>
        <v>160094</v>
      </c>
      <c r="M63" s="526">
        <f>SUM(M67:M72)+M62</f>
        <v>187001</v>
      </c>
      <c r="N63" s="530">
        <f>K63/K63*100</f>
        <v>100</v>
      </c>
      <c r="O63" s="532">
        <f>L63/L63*100</f>
        <v>100</v>
      </c>
      <c r="P63" s="532">
        <f>M63/M63*100</f>
        <v>100</v>
      </c>
    </row>
    <row r="64" spans="1:16" ht="12" customHeight="1">
      <c r="A64" s="535">
        <v>47</v>
      </c>
      <c r="B64" s="536"/>
      <c r="C64" s="206">
        <f t="shared" si="0"/>
        <v>4183</v>
      </c>
      <c r="D64" s="207">
        <v>1948</v>
      </c>
      <c r="E64" s="207">
        <v>2235</v>
      </c>
      <c r="F64" s="208"/>
      <c r="G64" s="209"/>
      <c r="H64" s="210"/>
      <c r="I64" s="552"/>
      <c r="J64" s="538"/>
      <c r="K64" s="509"/>
      <c r="L64" s="521"/>
      <c r="M64" s="527"/>
      <c r="N64" s="531"/>
      <c r="O64" s="533"/>
      <c r="P64" s="533"/>
    </row>
    <row r="65" spans="1:16" ht="12" customHeight="1">
      <c r="A65" s="535">
        <v>48</v>
      </c>
      <c r="B65" s="536"/>
      <c r="C65" s="206">
        <f t="shared" si="0"/>
        <v>4159</v>
      </c>
      <c r="D65" s="207">
        <v>1900</v>
      </c>
      <c r="E65" s="207">
        <v>2259</v>
      </c>
      <c r="F65" s="208"/>
      <c r="G65" s="209"/>
      <c r="H65" s="210"/>
      <c r="I65" s="535" t="s">
        <v>294</v>
      </c>
      <c r="J65" s="536"/>
      <c r="K65" s="528">
        <v>47.6255926777</v>
      </c>
      <c r="L65" s="512">
        <v>46.0182286432</v>
      </c>
      <c r="M65" s="514">
        <v>48.9993933407</v>
      </c>
      <c r="N65" s="208"/>
      <c r="O65" s="209"/>
      <c r="P65" s="209"/>
    </row>
    <row r="66" spans="1:16" ht="12" customHeight="1">
      <c r="A66" s="537">
        <v>49</v>
      </c>
      <c r="B66" s="538"/>
      <c r="C66" s="214">
        <f t="shared" si="0"/>
        <v>4117</v>
      </c>
      <c r="D66" s="358">
        <v>1912</v>
      </c>
      <c r="E66" s="358">
        <v>2205</v>
      </c>
      <c r="F66" s="215"/>
      <c r="G66" s="216"/>
      <c r="H66" s="217"/>
      <c r="I66" s="537"/>
      <c r="J66" s="538"/>
      <c r="K66" s="529"/>
      <c r="L66" s="513"/>
      <c r="M66" s="515"/>
      <c r="N66" s="215"/>
      <c r="O66" s="216"/>
      <c r="P66" s="216"/>
    </row>
    <row r="67" spans="1:16" ht="12" customHeight="1">
      <c r="A67" s="535" t="s">
        <v>295</v>
      </c>
      <c r="B67" s="536"/>
      <c r="C67" s="206">
        <f t="shared" si="0"/>
        <v>21827</v>
      </c>
      <c r="D67" s="207">
        <f>SUM(D68:D72)</f>
        <v>10110</v>
      </c>
      <c r="E67" s="207">
        <f>SUM(E68:E72)</f>
        <v>11717</v>
      </c>
      <c r="F67" s="208">
        <f>C67/K63*100</f>
        <v>6.288480099108313</v>
      </c>
      <c r="G67" s="209">
        <f>D67/L63*100</f>
        <v>6.315039914050495</v>
      </c>
      <c r="H67" s="210">
        <f>E67/M63*100</f>
        <v>6.2657418944283725</v>
      </c>
      <c r="I67" s="547" t="s">
        <v>29</v>
      </c>
      <c r="J67" s="540" t="s">
        <v>296</v>
      </c>
      <c r="K67" s="524">
        <f>C7+C13+C19</f>
        <v>40260</v>
      </c>
      <c r="L67" s="525">
        <f>D7+D13+D19</f>
        <v>20544</v>
      </c>
      <c r="M67" s="516">
        <f>E7+E13+E19</f>
        <v>19716</v>
      </c>
      <c r="N67" s="510">
        <f>(K67/K63)*100</f>
        <v>11.59912992120313</v>
      </c>
      <c r="O67" s="510">
        <f>(L67/L63)*100</f>
        <v>12.832460929204093</v>
      </c>
      <c r="P67" s="510">
        <f>(M67/M63)*100</f>
        <v>10.54325912695654</v>
      </c>
    </row>
    <row r="68" spans="1:16" ht="12" customHeight="1">
      <c r="A68" s="535">
        <v>50</v>
      </c>
      <c r="B68" s="536"/>
      <c r="C68" s="206">
        <f t="shared" si="0"/>
        <v>4353</v>
      </c>
      <c r="D68" s="207">
        <v>2003</v>
      </c>
      <c r="E68" s="207">
        <v>2350</v>
      </c>
      <c r="F68" s="208"/>
      <c r="G68" s="209"/>
      <c r="H68" s="210"/>
      <c r="I68" s="548"/>
      <c r="J68" s="536"/>
      <c r="K68" s="522"/>
      <c r="L68" s="523"/>
      <c r="M68" s="517"/>
      <c r="N68" s="511"/>
      <c r="O68" s="511"/>
      <c r="P68" s="511"/>
    </row>
    <row r="69" spans="1:16" ht="12" customHeight="1">
      <c r="A69" s="535">
        <v>51</v>
      </c>
      <c r="B69" s="536"/>
      <c r="C69" s="206">
        <f t="shared" si="0"/>
        <v>4149</v>
      </c>
      <c r="D69" s="207">
        <v>1941</v>
      </c>
      <c r="E69" s="207">
        <v>2208</v>
      </c>
      <c r="F69" s="208"/>
      <c r="G69" s="209"/>
      <c r="H69" s="210"/>
      <c r="I69" s="548"/>
      <c r="J69" s="536" t="s">
        <v>297</v>
      </c>
      <c r="K69" s="522">
        <f>C25+C31+C37+C43+C49+C55+C61+C67+K7+K13</f>
        <v>213269</v>
      </c>
      <c r="L69" s="523">
        <f>D25+D31+D37+D43+D49+D55+D61+D67+L7+L13</f>
        <v>100065</v>
      </c>
      <c r="M69" s="517">
        <f>E25+E31+E37+E43+E49+E55+E61+E67+M7+M13</f>
        <v>113204</v>
      </c>
      <c r="N69" s="511">
        <f>(K69/K63)*100</f>
        <v>61.44398507613189</v>
      </c>
      <c r="O69" s="511">
        <f>(L69/L63)*100</f>
        <v>62.5039039564256</v>
      </c>
      <c r="P69" s="511">
        <f>(M69/M63)*100</f>
        <v>60.53657467072369</v>
      </c>
    </row>
    <row r="70" spans="1:16" ht="12" customHeight="1">
      <c r="A70" s="535">
        <v>52</v>
      </c>
      <c r="B70" s="536"/>
      <c r="C70" s="206">
        <f t="shared" si="0"/>
        <v>4247</v>
      </c>
      <c r="D70" s="207">
        <v>1972</v>
      </c>
      <c r="E70" s="207">
        <v>2275</v>
      </c>
      <c r="F70" s="208"/>
      <c r="G70" s="209"/>
      <c r="H70" s="210"/>
      <c r="I70" s="548"/>
      <c r="J70" s="536"/>
      <c r="K70" s="522"/>
      <c r="L70" s="523"/>
      <c r="M70" s="517"/>
      <c r="N70" s="511"/>
      <c r="O70" s="511"/>
      <c r="P70" s="511"/>
    </row>
    <row r="71" spans="1:16" ht="12" customHeight="1">
      <c r="A71" s="535">
        <v>53</v>
      </c>
      <c r="B71" s="536"/>
      <c r="C71" s="206">
        <f t="shared" si="0"/>
        <v>4506</v>
      </c>
      <c r="D71" s="207">
        <v>2098</v>
      </c>
      <c r="E71" s="207">
        <v>2408</v>
      </c>
      <c r="F71" s="208"/>
      <c r="G71" s="209"/>
      <c r="H71" s="210"/>
      <c r="I71" s="548"/>
      <c r="J71" s="536" t="s">
        <v>298</v>
      </c>
      <c r="K71" s="505">
        <f>K19+K25+K31+K37+K43+K49+K55+K61</f>
        <v>91937</v>
      </c>
      <c r="L71" s="507">
        <f>L19+L25+L31+L37+L43+L49+L55+L61</f>
        <v>38591</v>
      </c>
      <c r="M71" s="526">
        <f>M19+M25+M31+M37+M43+M49+M55+M61</f>
        <v>53346</v>
      </c>
      <c r="N71" s="511">
        <f>(K71/K63)*100</f>
        <v>26.487561042365922</v>
      </c>
      <c r="O71" s="511">
        <f>(L71/L63)*100</f>
        <v>24.105213187252488</v>
      </c>
      <c r="P71" s="511">
        <f>(M71/M63)*100</f>
        <v>28.527120175827935</v>
      </c>
    </row>
    <row r="72" spans="1:16" ht="12" customHeight="1" thickBot="1">
      <c r="A72" s="545">
        <v>54</v>
      </c>
      <c r="B72" s="546"/>
      <c r="C72" s="219">
        <f>D72+E72</f>
        <v>4572</v>
      </c>
      <c r="D72" s="359">
        <v>2096</v>
      </c>
      <c r="E72" s="359">
        <v>2476</v>
      </c>
      <c r="F72" s="220"/>
      <c r="G72" s="221"/>
      <c r="H72" s="222"/>
      <c r="I72" s="549"/>
      <c r="J72" s="546"/>
      <c r="K72" s="506"/>
      <c r="L72" s="508"/>
      <c r="M72" s="541"/>
      <c r="N72" s="504"/>
      <c r="O72" s="504"/>
      <c r="P72" s="504"/>
    </row>
    <row r="73" spans="1:16" ht="12" customHeight="1">
      <c r="A73" s="441" t="s">
        <v>1052</v>
      </c>
      <c r="B73" s="435"/>
      <c r="C73" s="436"/>
      <c r="D73" s="436"/>
      <c r="E73" s="436"/>
      <c r="F73" s="437"/>
      <c r="G73" s="437"/>
      <c r="H73" s="437"/>
      <c r="I73" s="438"/>
      <c r="J73" s="435"/>
      <c r="K73" s="439"/>
      <c r="L73" s="439"/>
      <c r="M73" s="439"/>
      <c r="N73" s="440"/>
      <c r="O73" s="440"/>
      <c r="P73" s="440"/>
    </row>
    <row r="74" spans="1:16" ht="35.25" customHeight="1">
      <c r="A74" s="501">
        <v>100</v>
      </c>
      <c r="B74" s="501"/>
      <c r="C74" s="501"/>
      <c r="D74" s="501"/>
      <c r="E74" s="501"/>
      <c r="F74" s="501"/>
      <c r="G74" s="501"/>
      <c r="H74" s="501"/>
      <c r="I74" s="501"/>
      <c r="J74" s="501"/>
      <c r="K74" s="501"/>
      <c r="L74" s="501"/>
      <c r="M74" s="501"/>
      <c r="N74" s="501"/>
      <c r="O74" s="501"/>
      <c r="P74" s="501"/>
    </row>
    <row r="75" spans="14:26" ht="13.5">
      <c r="N75" s="26"/>
      <c r="O75" s="26"/>
      <c r="P75" s="26"/>
      <c r="Q75" s="133"/>
      <c r="R75" s="133"/>
      <c r="S75" s="133"/>
      <c r="T75" s="133"/>
      <c r="U75" s="133"/>
      <c r="V75" s="133"/>
      <c r="W75" s="133"/>
      <c r="X75" s="133"/>
      <c r="Y75" s="133"/>
      <c r="Z75" s="133"/>
    </row>
    <row r="76" spans="14:26" ht="13.5">
      <c r="N76" s="26"/>
      <c r="O76" s="26"/>
      <c r="P76" s="26"/>
      <c r="Q76" s="133"/>
      <c r="R76" s="133"/>
      <c r="S76" s="133"/>
      <c r="T76" s="133"/>
      <c r="U76" s="133"/>
      <c r="V76" s="133"/>
      <c r="W76" s="133"/>
      <c r="X76" s="133"/>
      <c r="Y76" s="133"/>
      <c r="Z76" s="133"/>
    </row>
    <row r="77" spans="14:26" ht="13.5">
      <c r="N77" s="26"/>
      <c r="O77" s="26"/>
      <c r="P77" s="26"/>
      <c r="Q77" s="133"/>
      <c r="R77" s="133"/>
      <c r="S77" s="133"/>
      <c r="T77" s="133"/>
      <c r="U77" s="133"/>
      <c r="V77" s="133"/>
      <c r="W77" s="133"/>
      <c r="X77" s="133"/>
      <c r="Y77" s="133"/>
      <c r="Z77" s="133"/>
    </row>
    <row r="78" spans="14:16" ht="12">
      <c r="N78" s="26"/>
      <c r="O78" s="26"/>
      <c r="P78" s="26"/>
    </row>
    <row r="79" spans="14:16" ht="12">
      <c r="N79" s="26"/>
      <c r="O79" s="26"/>
      <c r="P79" s="26"/>
    </row>
    <row r="80" ht="13.5">
      <c r="Q80" s="133"/>
    </row>
    <row r="81" ht="13.5">
      <c r="Q81" s="133"/>
    </row>
    <row r="82" ht="13.5">
      <c r="Q82" s="133"/>
    </row>
  </sheetData>
  <sheetProtection/>
  <mergeCells count="166">
    <mergeCell ref="J69:J70"/>
    <mergeCell ref="I52:J52"/>
    <mergeCell ref="I53:J53"/>
    <mergeCell ref="I54:J54"/>
    <mergeCell ref="I55:J55"/>
    <mergeCell ref="I42:J42"/>
    <mergeCell ref="I43:J43"/>
    <mergeCell ref="I60:J60"/>
    <mergeCell ref="I61:J61"/>
    <mergeCell ref="I62:J62"/>
    <mergeCell ref="I48:J48"/>
    <mergeCell ref="I49:J49"/>
    <mergeCell ref="I50:J50"/>
    <mergeCell ref="I51:J51"/>
    <mergeCell ref="I58:J58"/>
    <mergeCell ref="I56:J56"/>
    <mergeCell ref="I57:J57"/>
    <mergeCell ref="I39:J39"/>
    <mergeCell ref="I40:J40"/>
    <mergeCell ref="I41:J41"/>
    <mergeCell ref="I67:I72"/>
    <mergeCell ref="J71:J72"/>
    <mergeCell ref="N3:P3"/>
    <mergeCell ref="I63:J64"/>
    <mergeCell ref="I65:J66"/>
    <mergeCell ref="J67:J68"/>
    <mergeCell ref="I59:J59"/>
    <mergeCell ref="A51:B51"/>
    <mergeCell ref="A52:B52"/>
    <mergeCell ref="I26:J26"/>
    <mergeCell ref="I44:J44"/>
    <mergeCell ref="I45:J45"/>
    <mergeCell ref="I46:J46"/>
    <mergeCell ref="I33:J33"/>
    <mergeCell ref="I34:J34"/>
    <mergeCell ref="I35:J35"/>
    <mergeCell ref="I47:J47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I5:J6"/>
    <mergeCell ref="I7:J7"/>
    <mergeCell ref="I8:J8"/>
    <mergeCell ref="I9:J9"/>
    <mergeCell ref="I10:J10"/>
    <mergeCell ref="I11:J11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40:B40"/>
    <mergeCell ref="A41:B41"/>
    <mergeCell ref="A42:B42"/>
    <mergeCell ref="A43:B43"/>
    <mergeCell ref="A44:B44"/>
    <mergeCell ref="A33:B33"/>
    <mergeCell ref="A34:B34"/>
    <mergeCell ref="A35:B35"/>
    <mergeCell ref="A36:B36"/>
    <mergeCell ref="A37:B37"/>
    <mergeCell ref="A11:B11"/>
    <mergeCell ref="A12:B12"/>
    <mergeCell ref="A13:B13"/>
    <mergeCell ref="A14:B14"/>
    <mergeCell ref="A26:B26"/>
    <mergeCell ref="A39:B39"/>
    <mergeCell ref="A38:B38"/>
    <mergeCell ref="A21:B21"/>
    <mergeCell ref="A22:B22"/>
    <mergeCell ref="A23:B23"/>
    <mergeCell ref="A24:B24"/>
    <mergeCell ref="A25:B25"/>
    <mergeCell ref="A5:B6"/>
    <mergeCell ref="A7:B7"/>
    <mergeCell ref="A8:B8"/>
    <mergeCell ref="A9:B9"/>
    <mergeCell ref="A10:B10"/>
    <mergeCell ref="A27:B27"/>
    <mergeCell ref="A28:B28"/>
    <mergeCell ref="A29:B29"/>
    <mergeCell ref="A30:B30"/>
    <mergeCell ref="A31:B31"/>
    <mergeCell ref="A32:B32"/>
    <mergeCell ref="A15:B15"/>
    <mergeCell ref="A16:B16"/>
    <mergeCell ref="A17:B17"/>
    <mergeCell ref="A18:B18"/>
    <mergeCell ref="A19:B19"/>
    <mergeCell ref="A20:B20"/>
    <mergeCell ref="M71:M72"/>
    <mergeCell ref="N71:N72"/>
    <mergeCell ref="I13:J13"/>
    <mergeCell ref="I12:J12"/>
    <mergeCell ref="I19:J19"/>
    <mergeCell ref="I20:J20"/>
    <mergeCell ref="I21:J21"/>
    <mergeCell ref="I36:J36"/>
    <mergeCell ref="I37:J37"/>
    <mergeCell ref="I38:J38"/>
    <mergeCell ref="I30:J30"/>
    <mergeCell ref="I31:J31"/>
    <mergeCell ref="I32:J32"/>
    <mergeCell ref="I22:J22"/>
    <mergeCell ref="I23:J23"/>
    <mergeCell ref="I14:J14"/>
    <mergeCell ref="I24:J24"/>
    <mergeCell ref="I25:J25"/>
    <mergeCell ref="N67:N68"/>
    <mergeCell ref="C5:E5"/>
    <mergeCell ref="F5:H5"/>
    <mergeCell ref="I15:J15"/>
    <mergeCell ref="I16:J16"/>
    <mergeCell ref="I17:J17"/>
    <mergeCell ref="I18:J18"/>
    <mergeCell ref="I27:J27"/>
    <mergeCell ref="I28:J28"/>
    <mergeCell ref="I29:J29"/>
    <mergeCell ref="P71:P72"/>
    <mergeCell ref="M69:M70"/>
    <mergeCell ref="N69:N70"/>
    <mergeCell ref="K67:K68"/>
    <mergeCell ref="L67:L68"/>
    <mergeCell ref="M63:M64"/>
    <mergeCell ref="K65:K66"/>
    <mergeCell ref="N63:N64"/>
    <mergeCell ref="O63:O64"/>
    <mergeCell ref="P63:P64"/>
    <mergeCell ref="P69:P70"/>
    <mergeCell ref="O71:O72"/>
    <mergeCell ref="L65:L66"/>
    <mergeCell ref="M65:M66"/>
    <mergeCell ref="M67:M68"/>
    <mergeCell ref="K5:M5"/>
    <mergeCell ref="N5:P5"/>
    <mergeCell ref="L63:L64"/>
    <mergeCell ref="K69:K70"/>
    <mergeCell ref="L69:L70"/>
    <mergeCell ref="A74:P74"/>
    <mergeCell ref="A4:B4"/>
    <mergeCell ref="A2:P2"/>
    <mergeCell ref="M4:P4"/>
    <mergeCell ref="K71:K72"/>
    <mergeCell ref="L71:L72"/>
    <mergeCell ref="K63:K64"/>
    <mergeCell ref="O67:O68"/>
    <mergeCell ref="P67:P68"/>
    <mergeCell ref="O69:O70"/>
  </mergeCells>
  <printOptions/>
  <pageMargins left="0.2755905511811024" right="0.7874015748031497" top="0.1968503937007874" bottom="0" header="0.1968503937007874" footer="0.1968503937007874"/>
  <pageSetup fitToHeight="0" fitToWidth="1" horizontalDpi="96" verticalDpi="96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</sheetPr>
  <dimension ref="A1:M30"/>
  <sheetViews>
    <sheetView zoomScalePageLayoutView="0" workbookViewId="0" topLeftCell="A1">
      <selection activeCell="J23" sqref="J23"/>
    </sheetView>
  </sheetViews>
  <sheetFormatPr defaultColWidth="9.00390625" defaultRowHeight="13.5"/>
  <cols>
    <col min="1" max="1" width="6.50390625" style="28" customWidth="1"/>
    <col min="2" max="2" width="18.00390625" style="28" customWidth="1"/>
    <col min="3" max="13" width="10.625" style="28" customWidth="1"/>
    <col min="14" max="16384" width="9.00390625" style="28" customWidth="1"/>
  </cols>
  <sheetData>
    <row r="1" s="91" customFormat="1" ht="10.5" customHeight="1">
      <c r="A1" s="28"/>
    </row>
    <row r="2" spans="1:13" s="91" customFormat="1" ht="21" customHeight="1">
      <c r="A2" s="554">
        <v>101</v>
      </c>
      <c r="B2" s="555" t="s">
        <v>975</v>
      </c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</row>
    <row r="3" spans="1:13" s="91" customFormat="1" ht="15" customHeight="1">
      <c r="A3" s="554"/>
      <c r="B3" s="67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1:13" s="91" customFormat="1" ht="14.25" thickBot="1">
      <c r="A4" s="554"/>
      <c r="B4" s="291" t="s">
        <v>32</v>
      </c>
      <c r="M4" s="93" t="s">
        <v>973</v>
      </c>
    </row>
    <row r="5" spans="1:13" ht="18" customHeight="1">
      <c r="A5" s="554"/>
      <c r="B5" s="558" t="s">
        <v>299</v>
      </c>
      <c r="C5" s="560" t="s">
        <v>300</v>
      </c>
      <c r="D5" s="562" t="s">
        <v>271</v>
      </c>
      <c r="E5" s="562"/>
      <c r="F5" s="562"/>
      <c r="G5" s="562"/>
      <c r="H5" s="556"/>
      <c r="I5" s="556" t="s">
        <v>272</v>
      </c>
      <c r="J5" s="557"/>
      <c r="K5" s="557"/>
      <c r="L5" s="557"/>
      <c r="M5" s="557"/>
    </row>
    <row r="6" spans="1:13" ht="18" customHeight="1">
      <c r="A6" s="554"/>
      <c r="B6" s="559"/>
      <c r="C6" s="561"/>
      <c r="D6" s="223" t="s">
        <v>300</v>
      </c>
      <c r="E6" s="223" t="s">
        <v>301</v>
      </c>
      <c r="F6" s="223" t="s">
        <v>302</v>
      </c>
      <c r="G6" s="223" t="s">
        <v>303</v>
      </c>
      <c r="H6" s="224" t="s">
        <v>304</v>
      </c>
      <c r="I6" s="223" t="s">
        <v>300</v>
      </c>
      <c r="J6" s="223" t="s">
        <v>301</v>
      </c>
      <c r="K6" s="223" t="s">
        <v>302</v>
      </c>
      <c r="L6" s="223" t="s">
        <v>303</v>
      </c>
      <c r="M6" s="225" t="s">
        <v>304</v>
      </c>
    </row>
    <row r="7" spans="1:13" s="29" customFormat="1" ht="15.75" customHeight="1">
      <c r="A7" s="554"/>
      <c r="B7" s="226" t="s">
        <v>27</v>
      </c>
      <c r="C7" s="227">
        <f aca="true" t="shared" si="0" ref="C7:M7">SUM(C8:C25)</f>
        <v>305206</v>
      </c>
      <c r="D7" s="227">
        <f t="shared" si="0"/>
        <v>138656</v>
      </c>
      <c r="E7" s="227">
        <f t="shared" si="0"/>
        <v>36192</v>
      </c>
      <c r="F7" s="228">
        <f t="shared" si="0"/>
        <v>89174</v>
      </c>
      <c r="G7" s="227">
        <f t="shared" si="0"/>
        <v>4971</v>
      </c>
      <c r="H7" s="227">
        <f t="shared" si="0"/>
        <v>6744</v>
      </c>
      <c r="I7" s="227">
        <f t="shared" si="0"/>
        <v>166550</v>
      </c>
      <c r="J7" s="227">
        <f t="shared" si="0"/>
        <v>35453</v>
      </c>
      <c r="K7" s="227">
        <f t="shared" si="0"/>
        <v>89969</v>
      </c>
      <c r="L7" s="227">
        <f t="shared" si="0"/>
        <v>25115</v>
      </c>
      <c r="M7" s="227">
        <f t="shared" si="0"/>
        <v>13881</v>
      </c>
    </row>
    <row r="8" spans="1:13" s="29" customFormat="1" ht="15.75" customHeight="1">
      <c r="A8" s="554"/>
      <c r="B8" s="229" t="s">
        <v>317</v>
      </c>
      <c r="C8" s="457">
        <f>SUM(D8,I8)</f>
        <v>15034</v>
      </c>
      <c r="D8" s="457">
        <v>7563</v>
      </c>
      <c r="E8" s="457">
        <v>7520</v>
      </c>
      <c r="F8" s="457">
        <v>26</v>
      </c>
      <c r="G8" s="457">
        <v>1</v>
      </c>
      <c r="H8" s="457">
        <v>1</v>
      </c>
      <c r="I8" s="457">
        <v>7471</v>
      </c>
      <c r="J8" s="457">
        <v>7405</v>
      </c>
      <c r="K8" s="457">
        <v>35</v>
      </c>
      <c r="L8" s="457">
        <v>4</v>
      </c>
      <c r="M8" s="457">
        <v>5</v>
      </c>
    </row>
    <row r="9" spans="1:13" s="29" customFormat="1" ht="15.75" customHeight="1">
      <c r="A9" s="554"/>
      <c r="B9" s="229" t="s">
        <v>322</v>
      </c>
      <c r="C9" s="457">
        <f aca="true" t="shared" si="1" ref="C9:C25">SUM(D9,I9)</f>
        <v>14113</v>
      </c>
      <c r="D9" s="457">
        <v>6497</v>
      </c>
      <c r="E9" s="457">
        <v>5839</v>
      </c>
      <c r="F9" s="457">
        <v>494</v>
      </c>
      <c r="G9" s="457">
        <v>3</v>
      </c>
      <c r="H9" s="457">
        <v>26</v>
      </c>
      <c r="I9" s="457">
        <v>7616</v>
      </c>
      <c r="J9" s="457">
        <v>6574</v>
      </c>
      <c r="K9" s="457">
        <v>823</v>
      </c>
      <c r="L9" s="457">
        <v>7</v>
      </c>
      <c r="M9" s="457">
        <v>101</v>
      </c>
    </row>
    <row r="10" spans="1:13" s="29" customFormat="1" ht="15.75" customHeight="1">
      <c r="A10" s="554"/>
      <c r="B10" s="229" t="s">
        <v>323</v>
      </c>
      <c r="C10" s="457">
        <f t="shared" si="1"/>
        <v>17298</v>
      </c>
      <c r="D10" s="457">
        <v>8284</v>
      </c>
      <c r="E10" s="457">
        <v>5330</v>
      </c>
      <c r="F10" s="457">
        <v>2691</v>
      </c>
      <c r="G10" s="457">
        <v>3</v>
      </c>
      <c r="H10" s="457">
        <v>123</v>
      </c>
      <c r="I10" s="457">
        <v>9014</v>
      </c>
      <c r="J10" s="457">
        <v>5111</v>
      </c>
      <c r="K10" s="457">
        <v>3404</v>
      </c>
      <c r="L10" s="457">
        <v>10</v>
      </c>
      <c r="M10" s="457">
        <v>359</v>
      </c>
    </row>
    <row r="11" spans="1:13" s="29" customFormat="1" ht="15.75" customHeight="1">
      <c r="A11" s="554"/>
      <c r="B11" s="229" t="s">
        <v>324</v>
      </c>
      <c r="C11" s="457">
        <f t="shared" si="1"/>
        <v>20723</v>
      </c>
      <c r="D11" s="457">
        <v>10041</v>
      </c>
      <c r="E11" s="457">
        <v>4242</v>
      </c>
      <c r="F11" s="457">
        <v>5351</v>
      </c>
      <c r="G11" s="457">
        <v>9</v>
      </c>
      <c r="H11" s="457">
        <v>318</v>
      </c>
      <c r="I11" s="457">
        <v>10682</v>
      </c>
      <c r="J11" s="457">
        <v>3783</v>
      </c>
      <c r="K11" s="457">
        <v>6064</v>
      </c>
      <c r="L11" s="457">
        <v>26</v>
      </c>
      <c r="M11" s="457">
        <v>700</v>
      </c>
    </row>
    <row r="12" spans="1:13" s="29" customFormat="1" ht="15.75" customHeight="1">
      <c r="A12" s="554"/>
      <c r="B12" s="229" t="s">
        <v>325</v>
      </c>
      <c r="C12" s="457">
        <f t="shared" si="1"/>
        <v>23596</v>
      </c>
      <c r="D12" s="457">
        <v>11216</v>
      </c>
      <c r="E12" s="457">
        <v>3731</v>
      </c>
      <c r="F12" s="457">
        <v>6862</v>
      </c>
      <c r="G12" s="457">
        <v>16</v>
      </c>
      <c r="H12" s="457">
        <v>473</v>
      </c>
      <c r="I12" s="457">
        <v>12380</v>
      </c>
      <c r="J12" s="457">
        <v>3357</v>
      </c>
      <c r="K12" s="457">
        <v>7584</v>
      </c>
      <c r="L12" s="457">
        <v>69</v>
      </c>
      <c r="M12" s="457">
        <v>1263</v>
      </c>
    </row>
    <row r="13" spans="1:13" s="29" customFormat="1" ht="15.75" customHeight="1">
      <c r="A13" s="554"/>
      <c r="B13" s="229" t="s">
        <v>326</v>
      </c>
      <c r="C13" s="457">
        <f t="shared" si="1"/>
        <v>21422</v>
      </c>
      <c r="D13" s="457">
        <v>9864</v>
      </c>
      <c r="E13" s="457">
        <v>2666</v>
      </c>
      <c r="F13" s="457">
        <v>6537</v>
      </c>
      <c r="G13" s="457">
        <v>21</v>
      </c>
      <c r="H13" s="457">
        <v>520</v>
      </c>
      <c r="I13" s="457">
        <v>11558</v>
      </c>
      <c r="J13" s="457">
        <v>2462</v>
      </c>
      <c r="K13" s="457">
        <v>7351</v>
      </c>
      <c r="L13" s="457">
        <v>106</v>
      </c>
      <c r="M13" s="457">
        <v>1499</v>
      </c>
    </row>
    <row r="14" spans="1:13" s="29" customFormat="1" ht="15.75" customHeight="1">
      <c r="A14" s="554"/>
      <c r="B14" s="229" t="s">
        <v>327</v>
      </c>
      <c r="C14" s="457">
        <f t="shared" si="1"/>
        <v>21041</v>
      </c>
      <c r="D14" s="457">
        <v>9715</v>
      </c>
      <c r="E14" s="457">
        <v>1992</v>
      </c>
      <c r="F14" s="457">
        <v>6852</v>
      </c>
      <c r="G14" s="457">
        <v>51</v>
      </c>
      <c r="H14" s="457">
        <v>721</v>
      </c>
      <c r="I14" s="457">
        <v>11326</v>
      </c>
      <c r="J14" s="457">
        <v>1887</v>
      </c>
      <c r="K14" s="457">
        <v>7566</v>
      </c>
      <c r="L14" s="457">
        <v>209</v>
      </c>
      <c r="M14" s="457">
        <v>1572</v>
      </c>
    </row>
    <row r="15" spans="1:13" s="29" customFormat="1" ht="15.75" customHeight="1">
      <c r="A15" s="554"/>
      <c r="B15" s="229" t="s">
        <v>328</v>
      </c>
      <c r="C15" s="457">
        <f t="shared" si="1"/>
        <v>21827</v>
      </c>
      <c r="D15" s="457">
        <v>10110</v>
      </c>
      <c r="E15" s="457">
        <v>1468</v>
      </c>
      <c r="F15" s="457">
        <v>7640</v>
      </c>
      <c r="G15" s="457">
        <v>108</v>
      </c>
      <c r="H15" s="457">
        <v>791</v>
      </c>
      <c r="I15" s="457">
        <v>11717</v>
      </c>
      <c r="J15" s="457">
        <v>1259</v>
      </c>
      <c r="K15" s="457">
        <v>8404</v>
      </c>
      <c r="L15" s="457">
        <v>399</v>
      </c>
      <c r="M15" s="457">
        <v>1554</v>
      </c>
    </row>
    <row r="16" spans="1:13" s="29" customFormat="1" ht="15.75" customHeight="1">
      <c r="A16" s="554"/>
      <c r="B16" s="229" t="s">
        <v>329</v>
      </c>
      <c r="C16" s="457">
        <f t="shared" si="1"/>
        <v>26878</v>
      </c>
      <c r="D16" s="457">
        <v>12381</v>
      </c>
      <c r="E16" s="457">
        <v>1504</v>
      </c>
      <c r="F16" s="457">
        <v>9532</v>
      </c>
      <c r="G16" s="457">
        <v>227</v>
      </c>
      <c r="H16" s="457">
        <v>978</v>
      </c>
      <c r="I16" s="457">
        <v>14497</v>
      </c>
      <c r="J16" s="457">
        <v>1115</v>
      </c>
      <c r="K16" s="457">
        <v>10627</v>
      </c>
      <c r="L16" s="457">
        <v>815</v>
      </c>
      <c r="M16" s="457">
        <v>1809</v>
      </c>
    </row>
    <row r="17" spans="1:13" s="29" customFormat="1" ht="15.75" customHeight="1">
      <c r="A17" s="554"/>
      <c r="B17" s="229" t="s">
        <v>330</v>
      </c>
      <c r="C17" s="457">
        <f t="shared" si="1"/>
        <v>31337</v>
      </c>
      <c r="D17" s="457">
        <v>14394</v>
      </c>
      <c r="E17" s="457">
        <v>1007</v>
      </c>
      <c r="F17" s="457">
        <v>11785</v>
      </c>
      <c r="G17" s="457">
        <v>419</v>
      </c>
      <c r="H17" s="457">
        <v>1063</v>
      </c>
      <c r="I17" s="457">
        <v>16943</v>
      </c>
      <c r="J17" s="457">
        <v>932</v>
      </c>
      <c r="K17" s="457">
        <v>12234</v>
      </c>
      <c r="L17" s="457">
        <v>1677</v>
      </c>
      <c r="M17" s="457">
        <v>1930</v>
      </c>
    </row>
    <row r="18" spans="1:13" s="29" customFormat="1" ht="15.75" customHeight="1">
      <c r="A18" s="554"/>
      <c r="B18" s="229" t="s">
        <v>331</v>
      </c>
      <c r="C18" s="457">
        <f t="shared" si="1"/>
        <v>25413</v>
      </c>
      <c r="D18" s="457">
        <v>11409</v>
      </c>
      <c r="E18" s="457">
        <v>456</v>
      </c>
      <c r="F18" s="457">
        <v>9571</v>
      </c>
      <c r="G18" s="457">
        <v>518</v>
      </c>
      <c r="H18" s="457">
        <v>762</v>
      </c>
      <c r="I18" s="457">
        <v>14004</v>
      </c>
      <c r="J18" s="457">
        <v>619</v>
      </c>
      <c r="K18" s="457">
        <v>9536</v>
      </c>
      <c r="L18" s="457">
        <v>2368</v>
      </c>
      <c r="M18" s="457">
        <v>1310</v>
      </c>
    </row>
    <row r="19" spans="1:13" s="29" customFormat="1" ht="15.75" customHeight="1">
      <c r="A19" s="554"/>
      <c r="B19" s="229" t="s">
        <v>332</v>
      </c>
      <c r="C19" s="457">
        <f t="shared" si="1"/>
        <v>21941</v>
      </c>
      <c r="D19" s="457">
        <v>9879</v>
      </c>
      <c r="E19" s="457">
        <v>244</v>
      </c>
      <c r="F19" s="457">
        <v>8339</v>
      </c>
      <c r="G19" s="457">
        <v>726</v>
      </c>
      <c r="H19" s="457">
        <v>484</v>
      </c>
      <c r="I19" s="457">
        <v>12062</v>
      </c>
      <c r="J19" s="457">
        <v>348</v>
      </c>
      <c r="K19" s="457">
        <v>7528</v>
      </c>
      <c r="L19" s="457">
        <v>3291</v>
      </c>
      <c r="M19" s="457">
        <v>760</v>
      </c>
    </row>
    <row r="20" spans="1:13" s="29" customFormat="1" ht="15.75" customHeight="1">
      <c r="A20" s="554"/>
      <c r="B20" s="229" t="s">
        <v>333</v>
      </c>
      <c r="C20" s="457">
        <f t="shared" si="1"/>
        <v>18990</v>
      </c>
      <c r="D20" s="457">
        <v>8426</v>
      </c>
      <c r="E20" s="457">
        <v>118</v>
      </c>
      <c r="F20" s="457">
        <v>6985</v>
      </c>
      <c r="G20" s="457">
        <v>915</v>
      </c>
      <c r="H20" s="457">
        <v>301</v>
      </c>
      <c r="I20" s="457">
        <v>10564</v>
      </c>
      <c r="J20" s="457">
        <v>269</v>
      </c>
      <c r="K20" s="457">
        <v>5167</v>
      </c>
      <c r="L20" s="457">
        <v>4432</v>
      </c>
      <c r="M20" s="457">
        <v>529</v>
      </c>
    </row>
    <row r="21" spans="1:13" s="29" customFormat="1" ht="15.75" customHeight="1">
      <c r="A21" s="554"/>
      <c r="B21" s="229" t="s">
        <v>334</v>
      </c>
      <c r="C21" s="457">
        <f t="shared" si="1"/>
        <v>13806</v>
      </c>
      <c r="D21" s="457">
        <v>5468</v>
      </c>
      <c r="E21" s="457">
        <v>55</v>
      </c>
      <c r="F21" s="457">
        <v>4237</v>
      </c>
      <c r="G21" s="457">
        <v>941</v>
      </c>
      <c r="H21" s="457">
        <v>139</v>
      </c>
      <c r="I21" s="457">
        <v>8338</v>
      </c>
      <c r="J21" s="457">
        <v>216</v>
      </c>
      <c r="K21" s="457">
        <v>2739</v>
      </c>
      <c r="L21" s="457">
        <v>4889</v>
      </c>
      <c r="M21" s="457">
        <v>273</v>
      </c>
    </row>
    <row r="22" spans="1:13" s="29" customFormat="1" ht="15.75" customHeight="1">
      <c r="A22" s="554"/>
      <c r="B22" s="229" t="s">
        <v>1015</v>
      </c>
      <c r="C22" s="457">
        <f t="shared" si="1"/>
        <v>7799</v>
      </c>
      <c r="D22" s="457">
        <v>2475</v>
      </c>
      <c r="E22" s="457">
        <v>16</v>
      </c>
      <c r="F22" s="457">
        <v>1776</v>
      </c>
      <c r="G22" s="457">
        <v>614</v>
      </c>
      <c r="H22" s="457">
        <v>31</v>
      </c>
      <c r="I22" s="457">
        <v>5324</v>
      </c>
      <c r="J22" s="457">
        <v>89</v>
      </c>
      <c r="K22" s="457">
        <v>768</v>
      </c>
      <c r="L22" s="457">
        <v>4129</v>
      </c>
      <c r="M22" s="457">
        <v>164</v>
      </c>
    </row>
    <row r="23" spans="1:13" s="29" customFormat="1" ht="15.75" customHeight="1">
      <c r="A23" s="554"/>
      <c r="B23" s="229" t="s">
        <v>1016</v>
      </c>
      <c r="C23" s="457">
        <f t="shared" si="1"/>
        <v>3040</v>
      </c>
      <c r="D23" s="457">
        <v>755</v>
      </c>
      <c r="E23" s="457">
        <v>1</v>
      </c>
      <c r="F23" s="457">
        <v>423</v>
      </c>
      <c r="G23" s="457">
        <v>304</v>
      </c>
      <c r="H23" s="457">
        <v>12</v>
      </c>
      <c r="I23" s="457">
        <v>2285</v>
      </c>
      <c r="J23" s="457">
        <v>20</v>
      </c>
      <c r="K23" s="457">
        <v>126</v>
      </c>
      <c r="L23" s="457">
        <v>1996</v>
      </c>
      <c r="M23" s="457">
        <v>40</v>
      </c>
    </row>
    <row r="24" spans="1:13" s="29" customFormat="1" ht="15.75" customHeight="1">
      <c r="A24" s="554"/>
      <c r="B24" s="229" t="s">
        <v>1017</v>
      </c>
      <c r="C24" s="457">
        <f t="shared" si="1"/>
        <v>832</v>
      </c>
      <c r="D24" s="457">
        <v>163</v>
      </c>
      <c r="E24" s="457">
        <v>1</v>
      </c>
      <c r="F24" s="457">
        <v>72</v>
      </c>
      <c r="G24" s="457">
        <v>83</v>
      </c>
      <c r="H24" s="457">
        <v>1</v>
      </c>
      <c r="I24" s="457">
        <v>669</v>
      </c>
      <c r="J24" s="457">
        <v>7</v>
      </c>
      <c r="K24" s="457">
        <v>12</v>
      </c>
      <c r="L24" s="457">
        <v>597</v>
      </c>
      <c r="M24" s="457">
        <v>11</v>
      </c>
    </row>
    <row r="25" spans="1:13" s="29" customFormat="1" ht="15.75" customHeight="1">
      <c r="A25" s="554"/>
      <c r="B25" s="230" t="s">
        <v>1018</v>
      </c>
      <c r="C25" s="458">
        <f t="shared" si="1"/>
        <v>116</v>
      </c>
      <c r="D25" s="458">
        <v>16</v>
      </c>
      <c r="E25" s="458">
        <v>2</v>
      </c>
      <c r="F25" s="458">
        <v>1</v>
      </c>
      <c r="G25" s="458">
        <v>12</v>
      </c>
      <c r="H25" s="459" t="s">
        <v>374</v>
      </c>
      <c r="I25" s="458">
        <v>100</v>
      </c>
      <c r="J25" s="459" t="s">
        <v>374</v>
      </c>
      <c r="K25" s="458">
        <v>1</v>
      </c>
      <c r="L25" s="458">
        <v>91</v>
      </c>
      <c r="M25" s="458">
        <v>2</v>
      </c>
    </row>
    <row r="26" spans="1:13" s="29" customFormat="1" ht="15.75" customHeight="1">
      <c r="A26" s="554"/>
      <c r="B26" s="229" t="s">
        <v>305</v>
      </c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</row>
    <row r="27" spans="1:13" s="29" customFormat="1" ht="15.75" customHeight="1">
      <c r="A27" s="554"/>
      <c r="B27" s="229" t="s">
        <v>306</v>
      </c>
      <c r="C27" s="231">
        <f>SUM(C18:C25)</f>
        <v>91937</v>
      </c>
      <c r="D27" s="231">
        <f aca="true" t="shared" si="2" ref="D27:M27">SUM(D18:D25)</f>
        <v>38591</v>
      </c>
      <c r="E27" s="231">
        <f t="shared" si="2"/>
        <v>893</v>
      </c>
      <c r="F27" s="231">
        <f t="shared" si="2"/>
        <v>31404</v>
      </c>
      <c r="G27" s="231">
        <f t="shared" si="2"/>
        <v>4113</v>
      </c>
      <c r="H27" s="231">
        <f t="shared" si="2"/>
        <v>1730</v>
      </c>
      <c r="I27" s="231">
        <f t="shared" si="2"/>
        <v>53346</v>
      </c>
      <c r="J27" s="231">
        <f t="shared" si="2"/>
        <v>1568</v>
      </c>
      <c r="K27" s="231">
        <f t="shared" si="2"/>
        <v>25877</v>
      </c>
      <c r="L27" s="231">
        <f t="shared" si="2"/>
        <v>21793</v>
      </c>
      <c r="M27" s="231">
        <f t="shared" si="2"/>
        <v>3089</v>
      </c>
    </row>
    <row r="28" spans="1:13" s="29" customFormat="1" ht="15.75" customHeight="1">
      <c r="A28" s="554"/>
      <c r="B28" s="229" t="s">
        <v>307</v>
      </c>
      <c r="C28" s="231">
        <f>SUM(C20:C25)</f>
        <v>44583</v>
      </c>
      <c r="D28" s="231">
        <f aca="true" t="shared" si="3" ref="D28:M28">SUM(D20:D25)</f>
        <v>17303</v>
      </c>
      <c r="E28" s="231">
        <f t="shared" si="3"/>
        <v>193</v>
      </c>
      <c r="F28" s="231">
        <f t="shared" si="3"/>
        <v>13494</v>
      </c>
      <c r="G28" s="231">
        <f t="shared" si="3"/>
        <v>2869</v>
      </c>
      <c r="H28" s="231">
        <f t="shared" si="3"/>
        <v>484</v>
      </c>
      <c r="I28" s="231">
        <f t="shared" si="3"/>
        <v>27280</v>
      </c>
      <c r="J28" s="231">
        <f t="shared" si="3"/>
        <v>601</v>
      </c>
      <c r="K28" s="231">
        <f t="shared" si="3"/>
        <v>8813</v>
      </c>
      <c r="L28" s="231">
        <f t="shared" si="3"/>
        <v>16134</v>
      </c>
      <c r="M28" s="231">
        <f t="shared" si="3"/>
        <v>1019</v>
      </c>
    </row>
    <row r="29" spans="1:13" s="29" customFormat="1" ht="15.75" customHeight="1" thickBot="1">
      <c r="A29" s="554"/>
      <c r="B29" s="232" t="s">
        <v>376</v>
      </c>
      <c r="C29" s="233">
        <f>SUM(C22:C25)</f>
        <v>11787</v>
      </c>
      <c r="D29" s="233">
        <f aca="true" t="shared" si="4" ref="D29:M29">SUM(D22:D25)</f>
        <v>3409</v>
      </c>
      <c r="E29" s="233">
        <f t="shared" si="4"/>
        <v>20</v>
      </c>
      <c r="F29" s="233">
        <f t="shared" si="4"/>
        <v>2272</v>
      </c>
      <c r="G29" s="233">
        <f t="shared" si="4"/>
        <v>1013</v>
      </c>
      <c r="H29" s="233">
        <f t="shared" si="4"/>
        <v>44</v>
      </c>
      <c r="I29" s="233">
        <f t="shared" si="4"/>
        <v>8378</v>
      </c>
      <c r="J29" s="233">
        <f t="shared" si="4"/>
        <v>116</v>
      </c>
      <c r="K29" s="233">
        <f t="shared" si="4"/>
        <v>907</v>
      </c>
      <c r="L29" s="233">
        <f t="shared" si="4"/>
        <v>6813</v>
      </c>
      <c r="M29" s="233">
        <f t="shared" si="4"/>
        <v>217</v>
      </c>
    </row>
    <row r="30" spans="1:2" ht="15.75" customHeight="1">
      <c r="A30" s="554"/>
      <c r="B30" s="28" t="s">
        <v>66</v>
      </c>
    </row>
  </sheetData>
  <sheetProtection/>
  <mergeCells count="6">
    <mergeCell ref="A2:A30"/>
    <mergeCell ref="B2:M2"/>
    <mergeCell ref="I5:M5"/>
    <mergeCell ref="B5:B6"/>
    <mergeCell ref="C5:C6"/>
    <mergeCell ref="D5:H5"/>
  </mergeCells>
  <printOptions/>
  <pageMargins left="0.3937007874015748" right="0.3937007874015748" top="1.220472440944882" bottom="0.7874015748031497" header="1.1023622047244095" footer="0.5118110236220472"/>
  <pageSetup horizontalDpi="600" verticalDpi="600" orientation="landscape" paperSize="9" r:id="rId1"/>
  <headerFooter alignWithMargins="0">
    <oddHeader>&amp;R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</sheetPr>
  <dimension ref="A2:R73"/>
  <sheetViews>
    <sheetView view="pageBreakPreview" zoomScale="130" zoomScaleNormal="130" zoomScaleSheetLayoutView="130" zoomScalePageLayoutView="0" workbookViewId="0" topLeftCell="A1">
      <selection activeCell="A73" sqref="A73:R73"/>
    </sheetView>
  </sheetViews>
  <sheetFormatPr defaultColWidth="9.00390625" defaultRowHeight="13.5"/>
  <cols>
    <col min="1" max="1" width="6.625" style="33" customWidth="1"/>
    <col min="2" max="2" width="6.50390625" style="33" customWidth="1"/>
    <col min="3" max="5" width="6.375" style="33" customWidth="1"/>
    <col min="6" max="6" width="5.50390625" style="33" customWidth="1"/>
    <col min="7" max="8" width="4.625" style="33" customWidth="1"/>
    <col min="9" max="10" width="5.625" style="33" customWidth="1"/>
    <col min="11" max="11" width="4.875" style="33" customWidth="1"/>
    <col min="12" max="13" width="4.375" style="33" customWidth="1"/>
    <col min="14" max="14" width="5.50390625" style="33" customWidth="1"/>
    <col min="15" max="15" width="6.375" style="33" customWidth="1"/>
    <col min="16" max="18" width="4.875" style="33" customWidth="1"/>
    <col min="19" max="16384" width="9.00390625" style="33" customWidth="1"/>
  </cols>
  <sheetData>
    <row r="1" ht="20.25" customHeight="1"/>
    <row r="2" spans="1:18" ht="22.5" customHeight="1">
      <c r="A2" s="563" t="s">
        <v>33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  <c r="O2" s="563"/>
      <c r="P2" s="563"/>
      <c r="Q2" s="563"/>
      <c r="R2" s="563"/>
    </row>
    <row r="3" spans="1:18" ht="14.2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1:18" ht="14.25" customHeight="1" thickBot="1">
      <c r="A4" s="130" t="s">
        <v>32</v>
      </c>
      <c r="O4" s="564" t="s">
        <v>375</v>
      </c>
      <c r="P4" s="564"/>
      <c r="Q4" s="564"/>
      <c r="R4" s="564"/>
    </row>
    <row r="5" spans="1:18" ht="12" customHeight="1">
      <c r="A5" s="565" t="s">
        <v>910</v>
      </c>
      <c r="B5" s="575" t="s">
        <v>236</v>
      </c>
      <c r="C5" s="573" t="s">
        <v>308</v>
      </c>
      <c r="D5" s="573"/>
      <c r="E5" s="573"/>
      <c r="F5" s="573"/>
      <c r="G5" s="573"/>
      <c r="H5" s="573"/>
      <c r="I5" s="573"/>
      <c r="J5" s="573"/>
      <c r="K5" s="573"/>
      <c r="L5" s="573"/>
      <c r="M5" s="573"/>
      <c r="N5" s="574"/>
      <c r="O5" s="570" t="s">
        <v>309</v>
      </c>
      <c r="P5" s="570"/>
      <c r="Q5" s="570"/>
      <c r="R5" s="570"/>
    </row>
    <row r="6" spans="1:18" ht="12" customHeight="1">
      <c r="A6" s="566"/>
      <c r="B6" s="576"/>
      <c r="C6" s="568" t="s">
        <v>236</v>
      </c>
      <c r="D6" s="568" t="s">
        <v>310</v>
      </c>
      <c r="E6" s="568"/>
      <c r="F6" s="568"/>
      <c r="G6" s="568"/>
      <c r="H6" s="568"/>
      <c r="I6" s="571" t="s">
        <v>311</v>
      </c>
      <c r="J6" s="571"/>
      <c r="K6" s="571"/>
      <c r="L6" s="571"/>
      <c r="M6" s="571"/>
      <c r="N6" s="581" t="s">
        <v>912</v>
      </c>
      <c r="O6" s="572" t="s">
        <v>236</v>
      </c>
      <c r="P6" s="568" t="s">
        <v>314</v>
      </c>
      <c r="Q6" s="568" t="s">
        <v>315</v>
      </c>
      <c r="R6" s="578" t="s">
        <v>316</v>
      </c>
    </row>
    <row r="7" spans="1:18" ht="6" customHeight="1">
      <c r="A7" s="566"/>
      <c r="B7" s="576"/>
      <c r="C7" s="568"/>
      <c r="D7" s="568" t="s">
        <v>236</v>
      </c>
      <c r="E7" s="568" t="s">
        <v>312</v>
      </c>
      <c r="F7" s="580" t="s">
        <v>1044</v>
      </c>
      <c r="G7" s="580" t="s">
        <v>911</v>
      </c>
      <c r="H7" s="568" t="s">
        <v>313</v>
      </c>
      <c r="I7" s="568" t="s">
        <v>236</v>
      </c>
      <c r="J7" s="568" t="s">
        <v>312</v>
      </c>
      <c r="K7" s="569" t="s">
        <v>1045</v>
      </c>
      <c r="L7" s="569" t="s">
        <v>913</v>
      </c>
      <c r="M7" s="569" t="s">
        <v>313</v>
      </c>
      <c r="N7" s="581"/>
      <c r="O7" s="572"/>
      <c r="P7" s="568"/>
      <c r="Q7" s="568"/>
      <c r="R7" s="578"/>
    </row>
    <row r="8" spans="1:18" ht="6" customHeight="1">
      <c r="A8" s="566"/>
      <c r="B8" s="576"/>
      <c r="C8" s="568"/>
      <c r="D8" s="568"/>
      <c r="E8" s="568"/>
      <c r="F8" s="580"/>
      <c r="G8" s="580"/>
      <c r="H8" s="568"/>
      <c r="I8" s="568"/>
      <c r="J8" s="568"/>
      <c r="K8" s="569"/>
      <c r="L8" s="569"/>
      <c r="M8" s="569"/>
      <c r="N8" s="581"/>
      <c r="O8" s="572"/>
      <c r="P8" s="568"/>
      <c r="Q8" s="568"/>
      <c r="R8" s="578"/>
    </row>
    <row r="9" spans="1:18" ht="6" customHeight="1">
      <c r="A9" s="566"/>
      <c r="B9" s="296"/>
      <c r="C9" s="568"/>
      <c r="D9" s="568"/>
      <c r="E9" s="568"/>
      <c r="F9" s="580"/>
      <c r="G9" s="580"/>
      <c r="H9" s="568"/>
      <c r="I9" s="568"/>
      <c r="J9" s="568"/>
      <c r="K9" s="569"/>
      <c r="L9" s="569"/>
      <c r="M9" s="569"/>
      <c r="N9" s="581"/>
      <c r="O9" s="572"/>
      <c r="P9" s="568"/>
      <c r="Q9" s="568"/>
      <c r="R9" s="578"/>
    </row>
    <row r="10" spans="1:18" ht="24" customHeight="1">
      <c r="A10" s="567"/>
      <c r="B10" s="297" t="s">
        <v>980</v>
      </c>
      <c r="C10" s="568"/>
      <c r="D10" s="568"/>
      <c r="E10" s="568"/>
      <c r="F10" s="580"/>
      <c r="G10" s="580"/>
      <c r="H10" s="568"/>
      <c r="I10" s="568"/>
      <c r="J10" s="568"/>
      <c r="K10" s="569"/>
      <c r="L10" s="569"/>
      <c r="M10" s="569"/>
      <c r="N10" s="581"/>
      <c r="O10" s="572"/>
      <c r="P10" s="568"/>
      <c r="Q10" s="568"/>
      <c r="R10" s="579"/>
    </row>
    <row r="11" spans="1:18" s="238" customFormat="1" ht="12" customHeight="1">
      <c r="A11" s="236" t="s">
        <v>300</v>
      </c>
      <c r="B11" s="237">
        <f>SUM(B12:B26)</f>
        <v>305206</v>
      </c>
      <c r="C11" s="237">
        <f>D11+N11</f>
        <v>167809</v>
      </c>
      <c r="D11" s="237">
        <f>SUM(E11:H11)</f>
        <v>154253</v>
      </c>
      <c r="E11" s="237">
        <f>SUM(E12:E26)</f>
        <v>129959</v>
      </c>
      <c r="F11" s="237">
        <f>SUM(F12:F26)</f>
        <v>20405</v>
      </c>
      <c r="G11" s="237">
        <f>SUM(G12:G26)</f>
        <v>1928</v>
      </c>
      <c r="H11" s="237">
        <f>SUM(H12:H26)</f>
        <v>1961</v>
      </c>
      <c r="I11" s="449">
        <f>SUM(J11:M11)</f>
        <v>133904</v>
      </c>
      <c r="J11" s="237">
        <f>SUM(J12:J26)</f>
        <v>114263</v>
      </c>
      <c r="K11" s="237">
        <f>SUM(K12:K26)</f>
        <v>16530</v>
      </c>
      <c r="L11" s="237">
        <f>SUM(L12:L26)</f>
        <v>1760</v>
      </c>
      <c r="M11" s="237">
        <f>SUM(M12:M26)</f>
        <v>1351</v>
      </c>
      <c r="N11" s="237">
        <f>SUM(N12:N26)</f>
        <v>13556</v>
      </c>
      <c r="O11" s="237">
        <f>SUM(P11:R11)</f>
        <v>132034</v>
      </c>
      <c r="P11" s="237">
        <f>SUM(P12:P26)</f>
        <v>56164</v>
      </c>
      <c r="Q11" s="237">
        <f>SUM(Q12:Q26)</f>
        <v>14840</v>
      </c>
      <c r="R11" s="237">
        <f>SUM(R12:R26)</f>
        <v>61030</v>
      </c>
    </row>
    <row r="12" spans="1:18" s="238" customFormat="1" ht="12" customHeight="1">
      <c r="A12" s="234" t="s">
        <v>317</v>
      </c>
      <c r="B12" s="239">
        <v>15034</v>
      </c>
      <c r="C12" s="362">
        <f aca="true" t="shared" si="0" ref="C12:C26">D12+N12</f>
        <v>2603</v>
      </c>
      <c r="D12" s="239">
        <f>SUM(E12:H12)</f>
        <v>2234</v>
      </c>
      <c r="E12" s="239">
        <v>1137</v>
      </c>
      <c r="F12" s="239">
        <v>70</v>
      </c>
      <c r="G12" s="239">
        <v>1014</v>
      </c>
      <c r="H12" s="239">
        <v>13</v>
      </c>
      <c r="I12" s="362">
        <f aca="true" t="shared" si="1" ref="I12:I26">SUM(J12:M12)</f>
        <v>2133</v>
      </c>
      <c r="J12" s="239">
        <v>1094</v>
      </c>
      <c r="K12" s="239">
        <v>62</v>
      </c>
      <c r="L12" s="239">
        <v>967</v>
      </c>
      <c r="M12" s="239">
        <v>10</v>
      </c>
      <c r="N12" s="239">
        <v>369</v>
      </c>
      <c r="O12" s="362">
        <f aca="true" t="shared" si="2" ref="O12:O26">SUM(P12:R12)</f>
        <v>12316</v>
      </c>
      <c r="P12" s="239">
        <v>102</v>
      </c>
      <c r="Q12" s="239">
        <v>12050</v>
      </c>
      <c r="R12" s="239">
        <v>164</v>
      </c>
    </row>
    <row r="13" spans="1:18" s="238" customFormat="1" ht="12" customHeight="1">
      <c r="A13" s="234" t="s">
        <v>322</v>
      </c>
      <c r="B13" s="239">
        <v>14113</v>
      </c>
      <c r="C13" s="362">
        <f t="shared" si="0"/>
        <v>10538</v>
      </c>
      <c r="D13" s="239">
        <f aca="true" t="shared" si="3" ref="D13:D26">SUM(E13:H13)</f>
        <v>9292</v>
      </c>
      <c r="E13" s="239">
        <v>8213</v>
      </c>
      <c r="F13" s="239">
        <v>287</v>
      </c>
      <c r="G13" s="239">
        <v>690</v>
      </c>
      <c r="H13" s="239">
        <v>102</v>
      </c>
      <c r="I13" s="362">
        <f t="shared" si="1"/>
        <v>8763</v>
      </c>
      <c r="J13" s="239">
        <v>7826</v>
      </c>
      <c r="K13" s="239">
        <v>257</v>
      </c>
      <c r="L13" s="239">
        <v>592</v>
      </c>
      <c r="M13" s="239">
        <v>88</v>
      </c>
      <c r="N13" s="239">
        <v>1246</v>
      </c>
      <c r="O13" s="362">
        <f t="shared" si="2"/>
        <v>3187</v>
      </c>
      <c r="P13" s="239">
        <v>683</v>
      </c>
      <c r="Q13" s="239">
        <v>2292</v>
      </c>
      <c r="R13" s="239">
        <v>212</v>
      </c>
    </row>
    <row r="14" spans="1:18" s="238" customFormat="1" ht="12" customHeight="1">
      <c r="A14" s="234" t="s">
        <v>323</v>
      </c>
      <c r="B14" s="239">
        <v>17298</v>
      </c>
      <c r="C14" s="362">
        <f t="shared" si="0"/>
        <v>14425</v>
      </c>
      <c r="D14" s="239">
        <f t="shared" si="3"/>
        <v>13015</v>
      </c>
      <c r="E14" s="239">
        <v>12047</v>
      </c>
      <c r="F14" s="239">
        <v>699</v>
      </c>
      <c r="G14" s="239">
        <v>101</v>
      </c>
      <c r="H14" s="239">
        <v>168</v>
      </c>
      <c r="I14" s="362">
        <f t="shared" si="1"/>
        <v>12176</v>
      </c>
      <c r="J14" s="239">
        <v>11326</v>
      </c>
      <c r="K14" s="239">
        <v>605</v>
      </c>
      <c r="L14" s="239">
        <v>91</v>
      </c>
      <c r="M14" s="239">
        <v>154</v>
      </c>
      <c r="N14" s="239">
        <v>1410</v>
      </c>
      <c r="O14" s="362">
        <f t="shared" si="2"/>
        <v>2365</v>
      </c>
      <c r="P14" s="239">
        <v>1884</v>
      </c>
      <c r="Q14" s="239">
        <v>218</v>
      </c>
      <c r="R14" s="239">
        <v>263</v>
      </c>
    </row>
    <row r="15" spans="1:18" s="238" customFormat="1" ht="12" customHeight="1">
      <c r="A15" s="234" t="s">
        <v>324</v>
      </c>
      <c r="B15" s="239">
        <v>20723</v>
      </c>
      <c r="C15" s="362">
        <f t="shared" si="0"/>
        <v>16732</v>
      </c>
      <c r="D15" s="239">
        <f t="shared" si="3"/>
        <v>15410</v>
      </c>
      <c r="E15" s="239">
        <v>13807</v>
      </c>
      <c r="F15" s="239">
        <v>1270</v>
      </c>
      <c r="G15" s="239">
        <v>66</v>
      </c>
      <c r="H15" s="239">
        <v>267</v>
      </c>
      <c r="I15" s="362">
        <f t="shared" si="1"/>
        <v>14226</v>
      </c>
      <c r="J15" s="239">
        <v>12802</v>
      </c>
      <c r="K15" s="239">
        <v>1113</v>
      </c>
      <c r="L15" s="239">
        <v>62</v>
      </c>
      <c r="M15" s="239">
        <v>249</v>
      </c>
      <c r="N15" s="239">
        <v>1322</v>
      </c>
      <c r="O15" s="362">
        <f t="shared" si="2"/>
        <v>3537</v>
      </c>
      <c r="P15" s="239">
        <v>3089</v>
      </c>
      <c r="Q15" s="239">
        <v>113</v>
      </c>
      <c r="R15" s="239">
        <v>335</v>
      </c>
    </row>
    <row r="16" spans="1:18" s="238" customFormat="1" ht="12" customHeight="1">
      <c r="A16" s="234" t="s">
        <v>325</v>
      </c>
      <c r="B16" s="239">
        <v>23596</v>
      </c>
      <c r="C16" s="362">
        <f t="shared" si="0"/>
        <v>18998</v>
      </c>
      <c r="D16" s="239">
        <f t="shared" si="3"/>
        <v>17531</v>
      </c>
      <c r="E16" s="239">
        <v>15216</v>
      </c>
      <c r="F16" s="239">
        <v>2065</v>
      </c>
      <c r="G16" s="239">
        <v>22</v>
      </c>
      <c r="H16" s="239">
        <v>228</v>
      </c>
      <c r="I16" s="362">
        <f t="shared" si="1"/>
        <v>15987</v>
      </c>
      <c r="J16" s="239">
        <v>13955</v>
      </c>
      <c r="K16" s="239">
        <v>1810</v>
      </c>
      <c r="L16" s="239">
        <v>21</v>
      </c>
      <c r="M16" s="239">
        <v>201</v>
      </c>
      <c r="N16" s="239">
        <v>1467</v>
      </c>
      <c r="O16" s="362">
        <f t="shared" si="2"/>
        <v>4065</v>
      </c>
      <c r="P16" s="239">
        <v>3543</v>
      </c>
      <c r="Q16" s="239">
        <v>47</v>
      </c>
      <c r="R16" s="239">
        <v>475</v>
      </c>
    </row>
    <row r="17" spans="1:18" s="238" customFormat="1" ht="12" customHeight="1">
      <c r="A17" s="234" t="s">
        <v>326</v>
      </c>
      <c r="B17" s="239">
        <v>21422</v>
      </c>
      <c r="C17" s="362">
        <f t="shared" si="0"/>
        <v>17525</v>
      </c>
      <c r="D17" s="239">
        <f t="shared" si="3"/>
        <v>16226</v>
      </c>
      <c r="E17" s="239">
        <v>13698</v>
      </c>
      <c r="F17" s="239">
        <v>2405</v>
      </c>
      <c r="G17" s="239">
        <v>14</v>
      </c>
      <c r="H17" s="239">
        <v>109</v>
      </c>
      <c r="I17" s="362">
        <f t="shared" si="1"/>
        <v>14630</v>
      </c>
      <c r="J17" s="239">
        <v>12421</v>
      </c>
      <c r="K17" s="239">
        <v>2121</v>
      </c>
      <c r="L17" s="239">
        <v>13</v>
      </c>
      <c r="M17" s="239">
        <v>75</v>
      </c>
      <c r="N17" s="239">
        <v>1299</v>
      </c>
      <c r="O17" s="362">
        <f t="shared" si="2"/>
        <v>3432</v>
      </c>
      <c r="P17" s="239">
        <v>2945</v>
      </c>
      <c r="Q17" s="239">
        <v>31</v>
      </c>
      <c r="R17" s="239">
        <v>456</v>
      </c>
    </row>
    <row r="18" spans="1:18" s="238" customFormat="1" ht="12" customHeight="1">
      <c r="A18" s="234" t="s">
        <v>327</v>
      </c>
      <c r="B18" s="239">
        <v>21041</v>
      </c>
      <c r="C18" s="362">
        <f t="shared" si="0"/>
        <v>17380</v>
      </c>
      <c r="D18" s="239">
        <f t="shared" si="3"/>
        <v>16179</v>
      </c>
      <c r="E18" s="239">
        <v>13479</v>
      </c>
      <c r="F18" s="239">
        <v>2590</v>
      </c>
      <c r="G18" s="239">
        <v>8</v>
      </c>
      <c r="H18" s="239">
        <v>102</v>
      </c>
      <c r="I18" s="362">
        <f t="shared" si="1"/>
        <v>14579</v>
      </c>
      <c r="J18" s="239">
        <v>12185</v>
      </c>
      <c r="K18" s="239">
        <v>2305</v>
      </c>
      <c r="L18" s="239">
        <v>7</v>
      </c>
      <c r="M18" s="239">
        <v>82</v>
      </c>
      <c r="N18" s="239">
        <v>1201</v>
      </c>
      <c r="O18" s="362">
        <f t="shared" si="2"/>
        <v>3254</v>
      </c>
      <c r="P18" s="239">
        <v>2741</v>
      </c>
      <c r="Q18" s="239">
        <v>16</v>
      </c>
      <c r="R18" s="239">
        <v>497</v>
      </c>
    </row>
    <row r="19" spans="1:18" s="238" customFormat="1" ht="12" customHeight="1">
      <c r="A19" s="234" t="s">
        <v>328</v>
      </c>
      <c r="B19" s="239">
        <v>21827</v>
      </c>
      <c r="C19" s="362">
        <f t="shared" si="0"/>
        <v>17726</v>
      </c>
      <c r="D19" s="239">
        <f t="shared" si="3"/>
        <v>16656</v>
      </c>
      <c r="E19" s="239">
        <v>13897</v>
      </c>
      <c r="F19" s="239">
        <v>2629</v>
      </c>
      <c r="G19" s="239">
        <v>4</v>
      </c>
      <c r="H19" s="239">
        <v>126</v>
      </c>
      <c r="I19" s="362">
        <f t="shared" si="1"/>
        <v>14698</v>
      </c>
      <c r="J19" s="239">
        <v>12308</v>
      </c>
      <c r="K19" s="239">
        <v>2290</v>
      </c>
      <c r="L19" s="239">
        <v>4</v>
      </c>
      <c r="M19" s="239">
        <v>96</v>
      </c>
      <c r="N19" s="239">
        <v>1070</v>
      </c>
      <c r="O19" s="362">
        <f t="shared" si="2"/>
        <v>3745</v>
      </c>
      <c r="P19" s="239">
        <v>3197</v>
      </c>
      <c r="Q19" s="239">
        <v>10</v>
      </c>
      <c r="R19" s="239">
        <v>538</v>
      </c>
    </row>
    <row r="20" spans="1:18" s="238" customFormat="1" ht="12" customHeight="1">
      <c r="A20" s="234" t="s">
        <v>329</v>
      </c>
      <c r="B20" s="239">
        <v>26878</v>
      </c>
      <c r="C20" s="362">
        <f t="shared" si="0"/>
        <v>19716</v>
      </c>
      <c r="D20" s="239">
        <f t="shared" si="3"/>
        <v>18355</v>
      </c>
      <c r="E20" s="239">
        <v>15320</v>
      </c>
      <c r="F20" s="239">
        <v>2840</v>
      </c>
      <c r="G20" s="239">
        <v>2</v>
      </c>
      <c r="H20" s="239">
        <v>193</v>
      </c>
      <c r="I20" s="362">
        <f t="shared" si="1"/>
        <v>15466</v>
      </c>
      <c r="J20" s="239">
        <v>13048</v>
      </c>
      <c r="K20" s="239">
        <v>2299</v>
      </c>
      <c r="L20" s="239">
        <v>2</v>
      </c>
      <c r="M20" s="239">
        <v>117</v>
      </c>
      <c r="N20" s="239">
        <v>1361</v>
      </c>
      <c r="O20" s="362">
        <f t="shared" si="2"/>
        <v>6702</v>
      </c>
      <c r="P20" s="239">
        <v>5456</v>
      </c>
      <c r="Q20" s="239">
        <v>10</v>
      </c>
      <c r="R20" s="239">
        <v>1236</v>
      </c>
    </row>
    <row r="21" spans="1:18" s="238" customFormat="1" ht="12" customHeight="1">
      <c r="A21" s="234" t="s">
        <v>330</v>
      </c>
      <c r="B21" s="239">
        <v>31337</v>
      </c>
      <c r="C21" s="362">
        <f t="shared" si="0"/>
        <v>17857</v>
      </c>
      <c r="D21" s="239">
        <f t="shared" si="3"/>
        <v>16288</v>
      </c>
      <c r="E21" s="239">
        <v>13388</v>
      </c>
      <c r="F21" s="239">
        <v>2679</v>
      </c>
      <c r="G21" s="239">
        <v>4</v>
      </c>
      <c r="H21" s="239">
        <v>217</v>
      </c>
      <c r="I21" s="362">
        <f t="shared" si="1"/>
        <v>12991</v>
      </c>
      <c r="J21" s="239">
        <v>10844</v>
      </c>
      <c r="K21" s="239">
        <v>2022</v>
      </c>
      <c r="L21" s="239">
        <v>1</v>
      </c>
      <c r="M21" s="239">
        <v>124</v>
      </c>
      <c r="N21" s="239">
        <v>1569</v>
      </c>
      <c r="O21" s="362">
        <f t="shared" si="2"/>
        <v>13119</v>
      </c>
      <c r="P21" s="239">
        <v>8352</v>
      </c>
      <c r="Q21" s="239">
        <v>5</v>
      </c>
      <c r="R21" s="239">
        <v>4762</v>
      </c>
    </row>
    <row r="22" spans="1:18" s="238" customFormat="1" ht="12" customHeight="1">
      <c r="A22" s="234" t="s">
        <v>331</v>
      </c>
      <c r="B22" s="239">
        <v>25413</v>
      </c>
      <c r="C22" s="362">
        <f t="shared" si="0"/>
        <v>8070</v>
      </c>
      <c r="D22" s="239">
        <f t="shared" si="3"/>
        <v>7341</v>
      </c>
      <c r="E22" s="239">
        <v>5719</v>
      </c>
      <c r="F22" s="239">
        <v>1457</v>
      </c>
      <c r="G22" s="239">
        <v>1</v>
      </c>
      <c r="H22" s="239">
        <v>164</v>
      </c>
      <c r="I22" s="362">
        <f t="shared" si="1"/>
        <v>5194</v>
      </c>
      <c r="J22" s="239">
        <v>4149</v>
      </c>
      <c r="K22" s="239">
        <v>968</v>
      </c>
      <c r="L22" s="134" t="s">
        <v>374</v>
      </c>
      <c r="M22" s="239">
        <v>77</v>
      </c>
      <c r="N22" s="239">
        <v>729</v>
      </c>
      <c r="O22" s="362">
        <f t="shared" si="2"/>
        <v>16948</v>
      </c>
      <c r="P22" s="239">
        <v>7488</v>
      </c>
      <c r="Q22" s="239">
        <v>5</v>
      </c>
      <c r="R22" s="239">
        <v>9455</v>
      </c>
    </row>
    <row r="23" spans="1:18" s="238" customFormat="1" ht="12" customHeight="1">
      <c r="A23" s="234" t="s">
        <v>332</v>
      </c>
      <c r="B23" s="239">
        <v>21941</v>
      </c>
      <c r="C23" s="362">
        <f t="shared" si="0"/>
        <v>3560</v>
      </c>
      <c r="D23" s="239">
        <f t="shared" si="3"/>
        <v>3242</v>
      </c>
      <c r="E23" s="239">
        <v>2360</v>
      </c>
      <c r="F23" s="239">
        <v>756</v>
      </c>
      <c r="G23" s="134" t="s">
        <v>374</v>
      </c>
      <c r="H23" s="239">
        <v>126</v>
      </c>
      <c r="I23" s="362">
        <f t="shared" si="1"/>
        <v>1931</v>
      </c>
      <c r="J23" s="239">
        <v>1462</v>
      </c>
      <c r="K23" s="239">
        <v>432</v>
      </c>
      <c r="L23" s="134" t="s">
        <v>374</v>
      </c>
      <c r="M23" s="239">
        <v>37</v>
      </c>
      <c r="N23" s="239">
        <v>318</v>
      </c>
      <c r="O23" s="362">
        <f t="shared" si="2"/>
        <v>18079</v>
      </c>
      <c r="P23" s="239">
        <v>6303</v>
      </c>
      <c r="Q23" s="239">
        <v>7</v>
      </c>
      <c r="R23" s="239">
        <v>11769</v>
      </c>
    </row>
    <row r="24" spans="1:18" s="238" customFormat="1" ht="12" customHeight="1">
      <c r="A24" s="234" t="s">
        <v>333</v>
      </c>
      <c r="B24" s="239">
        <v>18990</v>
      </c>
      <c r="C24" s="362">
        <f t="shared" si="0"/>
        <v>1657</v>
      </c>
      <c r="D24" s="239">
        <f t="shared" si="3"/>
        <v>1537</v>
      </c>
      <c r="E24" s="239">
        <v>1082</v>
      </c>
      <c r="F24" s="239">
        <v>374</v>
      </c>
      <c r="G24" s="239">
        <v>1</v>
      </c>
      <c r="H24" s="239">
        <v>80</v>
      </c>
      <c r="I24" s="362">
        <f t="shared" si="1"/>
        <v>753</v>
      </c>
      <c r="J24" s="239">
        <v>571</v>
      </c>
      <c r="K24" s="239">
        <v>156</v>
      </c>
      <c r="L24" s="134" t="s">
        <v>374</v>
      </c>
      <c r="M24" s="239">
        <v>26</v>
      </c>
      <c r="N24" s="239">
        <v>120</v>
      </c>
      <c r="O24" s="362">
        <f t="shared" si="2"/>
        <v>17077</v>
      </c>
      <c r="P24" s="239">
        <v>5298</v>
      </c>
      <c r="Q24" s="239">
        <v>11</v>
      </c>
      <c r="R24" s="239">
        <v>11768</v>
      </c>
    </row>
    <row r="25" spans="1:18" s="238" customFormat="1" ht="12" customHeight="1">
      <c r="A25" s="234" t="s">
        <v>334</v>
      </c>
      <c r="B25" s="239">
        <v>13806</v>
      </c>
      <c r="C25" s="362">
        <f t="shared" si="0"/>
        <v>739</v>
      </c>
      <c r="D25" s="239">
        <f t="shared" si="3"/>
        <v>686</v>
      </c>
      <c r="E25" s="239">
        <v>443</v>
      </c>
      <c r="F25" s="239">
        <v>196</v>
      </c>
      <c r="G25" s="134" t="s">
        <v>374</v>
      </c>
      <c r="H25" s="239">
        <v>47</v>
      </c>
      <c r="I25" s="362">
        <f t="shared" si="1"/>
        <v>276</v>
      </c>
      <c r="J25" s="239">
        <v>200</v>
      </c>
      <c r="K25" s="239">
        <v>67</v>
      </c>
      <c r="L25" s="134" t="s">
        <v>374</v>
      </c>
      <c r="M25" s="239">
        <v>9</v>
      </c>
      <c r="N25" s="239">
        <v>53</v>
      </c>
      <c r="O25" s="362">
        <f t="shared" si="2"/>
        <v>12796</v>
      </c>
      <c r="P25" s="239">
        <v>3366</v>
      </c>
      <c r="Q25" s="239">
        <v>15</v>
      </c>
      <c r="R25" s="239">
        <v>9415</v>
      </c>
    </row>
    <row r="26" spans="1:18" s="238" customFormat="1" ht="12" customHeight="1">
      <c r="A26" s="281" t="s">
        <v>318</v>
      </c>
      <c r="B26" s="282">
        <v>11787</v>
      </c>
      <c r="C26" s="363">
        <f t="shared" si="0"/>
        <v>283</v>
      </c>
      <c r="D26" s="282">
        <f t="shared" si="3"/>
        <v>261</v>
      </c>
      <c r="E26" s="282">
        <v>153</v>
      </c>
      <c r="F26" s="282">
        <v>88</v>
      </c>
      <c r="G26" s="282">
        <v>1</v>
      </c>
      <c r="H26" s="282">
        <v>19</v>
      </c>
      <c r="I26" s="363">
        <f t="shared" si="1"/>
        <v>101</v>
      </c>
      <c r="J26" s="282">
        <v>72</v>
      </c>
      <c r="K26" s="282">
        <v>23</v>
      </c>
      <c r="L26" s="364" t="s">
        <v>374</v>
      </c>
      <c r="M26" s="282">
        <v>6</v>
      </c>
      <c r="N26" s="282">
        <v>22</v>
      </c>
      <c r="O26" s="363">
        <f t="shared" si="2"/>
        <v>11412</v>
      </c>
      <c r="P26" s="282">
        <v>1717</v>
      </c>
      <c r="Q26" s="282">
        <v>10</v>
      </c>
      <c r="R26" s="282">
        <v>9685</v>
      </c>
    </row>
    <row r="27" spans="1:18" s="238" customFormat="1" ht="12" customHeight="1">
      <c r="A27" s="460" t="s">
        <v>305</v>
      </c>
      <c r="B27" s="461"/>
      <c r="C27" s="461"/>
      <c r="D27" s="461"/>
      <c r="E27" s="461"/>
      <c r="F27" s="461"/>
      <c r="G27" s="461"/>
      <c r="H27" s="461"/>
      <c r="I27" s="461"/>
      <c r="J27" s="461"/>
      <c r="K27" s="461"/>
      <c r="L27" s="461"/>
      <c r="M27" s="461"/>
      <c r="N27" s="461"/>
      <c r="O27" s="461"/>
      <c r="P27" s="462"/>
      <c r="Q27" s="462"/>
      <c r="R27" s="462"/>
    </row>
    <row r="28" spans="1:18" s="238" customFormat="1" ht="12" customHeight="1">
      <c r="A28" s="234" t="s">
        <v>319</v>
      </c>
      <c r="B28" s="238">
        <f>SUM(B22:B26)</f>
        <v>91937</v>
      </c>
      <c r="C28" s="238">
        <f>SUM(C22:C26)</f>
        <v>14309</v>
      </c>
      <c r="D28" s="238">
        <f>SUM(D22:D26)</f>
        <v>13067</v>
      </c>
      <c r="E28" s="238">
        <f>SUM(E22:E26)</f>
        <v>9757</v>
      </c>
      <c r="F28" s="238">
        <f>SUM(F22:F26)</f>
        <v>2871</v>
      </c>
      <c r="G28" s="240">
        <v>3</v>
      </c>
      <c r="H28" s="238">
        <f>SUM(H22:H26)</f>
        <v>436</v>
      </c>
      <c r="I28" s="238">
        <f>SUM(I22:I26)</f>
        <v>8255</v>
      </c>
      <c r="J28" s="238">
        <f>SUM(J22:J26)</f>
        <v>6454</v>
      </c>
      <c r="K28" s="238">
        <f>SUM(K22:K26)</f>
        <v>1646</v>
      </c>
      <c r="L28" s="240" t="s">
        <v>1046</v>
      </c>
      <c r="M28" s="238">
        <f aca="true" t="shared" si="4" ref="M28:R28">SUM(M22:M26)</f>
        <v>155</v>
      </c>
      <c r="N28" s="238">
        <f t="shared" si="4"/>
        <v>1242</v>
      </c>
      <c r="O28" s="238">
        <f t="shared" si="4"/>
        <v>76312</v>
      </c>
      <c r="P28" s="238">
        <f t="shared" si="4"/>
        <v>24172</v>
      </c>
      <c r="Q28" s="238">
        <f t="shared" si="4"/>
        <v>48</v>
      </c>
      <c r="R28" s="238">
        <f t="shared" si="4"/>
        <v>52092</v>
      </c>
    </row>
    <row r="29" spans="1:18" s="238" customFormat="1" ht="12" customHeight="1">
      <c r="A29" s="234" t="s">
        <v>320</v>
      </c>
      <c r="B29" s="238">
        <f>SUM(B22:B23)</f>
        <v>47354</v>
      </c>
      <c r="C29" s="238">
        <f>SUM(C22:C23)</f>
        <v>11630</v>
      </c>
      <c r="D29" s="238">
        <f>SUM(D22:D23)</f>
        <v>10583</v>
      </c>
      <c r="E29" s="238">
        <f>SUM(E22:E23)</f>
        <v>8079</v>
      </c>
      <c r="F29" s="238">
        <f>SUM(F22:F23)</f>
        <v>2213</v>
      </c>
      <c r="G29" s="240">
        <v>1</v>
      </c>
      <c r="H29" s="238">
        <f>SUM(H22:H23)</f>
        <v>290</v>
      </c>
      <c r="I29" s="238">
        <f>SUM(I22:I23)</f>
        <v>7125</v>
      </c>
      <c r="J29" s="238">
        <f>SUM(J22:J23)</f>
        <v>5611</v>
      </c>
      <c r="K29" s="238">
        <f>SUM(K22:K23)</f>
        <v>1400</v>
      </c>
      <c r="L29" s="240" t="s">
        <v>1047</v>
      </c>
      <c r="M29" s="238">
        <f aca="true" t="shared" si="5" ref="M29:R29">SUM(M22:M23)</f>
        <v>114</v>
      </c>
      <c r="N29" s="238">
        <f t="shared" si="5"/>
        <v>1047</v>
      </c>
      <c r="O29" s="238">
        <f t="shared" si="5"/>
        <v>35027</v>
      </c>
      <c r="P29" s="238">
        <f t="shared" si="5"/>
        <v>13791</v>
      </c>
      <c r="Q29" s="238">
        <f t="shared" si="5"/>
        <v>12</v>
      </c>
      <c r="R29" s="238">
        <f t="shared" si="5"/>
        <v>21224</v>
      </c>
    </row>
    <row r="30" spans="1:18" s="238" customFormat="1" ht="12" customHeight="1">
      <c r="A30" s="235" t="s">
        <v>321</v>
      </c>
      <c r="B30" s="241">
        <f>SUM(B24:B26)</f>
        <v>44583</v>
      </c>
      <c r="C30" s="241">
        <f>SUM(C24:C26)</f>
        <v>2679</v>
      </c>
      <c r="D30" s="241">
        <f>SUM(D24:D26)</f>
        <v>2484</v>
      </c>
      <c r="E30" s="241">
        <f>SUM(E24:E26)</f>
        <v>1678</v>
      </c>
      <c r="F30" s="241">
        <f>SUM(F24:F26)</f>
        <v>658</v>
      </c>
      <c r="G30" s="242">
        <v>2</v>
      </c>
      <c r="H30" s="241">
        <f>SUM(H24:H26)</f>
        <v>146</v>
      </c>
      <c r="I30" s="241">
        <f>SUM(I24:I26)</f>
        <v>1130</v>
      </c>
      <c r="J30" s="241">
        <f>SUM(J24:J26)</f>
        <v>843</v>
      </c>
      <c r="K30" s="241">
        <f>SUM(K24:K26)</f>
        <v>246</v>
      </c>
      <c r="L30" s="242" t="s">
        <v>1047</v>
      </c>
      <c r="M30" s="241">
        <f aca="true" t="shared" si="6" ref="M30:R30">SUM(M24:M26)</f>
        <v>41</v>
      </c>
      <c r="N30" s="241">
        <f t="shared" si="6"/>
        <v>195</v>
      </c>
      <c r="O30" s="241">
        <f t="shared" si="6"/>
        <v>41285</v>
      </c>
      <c r="P30" s="241">
        <f t="shared" si="6"/>
        <v>10381</v>
      </c>
      <c r="Q30" s="241">
        <f t="shared" si="6"/>
        <v>36</v>
      </c>
      <c r="R30" s="241">
        <f t="shared" si="6"/>
        <v>30868</v>
      </c>
    </row>
    <row r="31" spans="1:18" s="238" customFormat="1" ht="12" customHeight="1">
      <c r="A31" s="234" t="s">
        <v>271</v>
      </c>
      <c r="B31" s="238">
        <f>SUM(B32:B46)</f>
        <v>138656</v>
      </c>
      <c r="C31" s="238">
        <f>D31+N31</f>
        <v>93489</v>
      </c>
      <c r="D31" s="238">
        <f>SUM(E31:H31)</f>
        <v>85078</v>
      </c>
      <c r="E31" s="238">
        <f>SUM(E32:E46)</f>
        <v>82119</v>
      </c>
      <c r="F31" s="238">
        <f>SUM(F32:F46)</f>
        <v>1116</v>
      </c>
      <c r="G31" s="238">
        <f>SUM(G32:G46)</f>
        <v>856</v>
      </c>
      <c r="H31" s="238">
        <f>SUM(H32:H46)</f>
        <v>987</v>
      </c>
      <c r="I31" s="238">
        <f>SUM(J31:M31)</f>
        <v>73065</v>
      </c>
      <c r="J31" s="238">
        <f>SUM(J32:J46)</f>
        <v>70986</v>
      </c>
      <c r="K31" s="238">
        <f>SUM(K32:K46)</f>
        <v>750</v>
      </c>
      <c r="L31" s="238">
        <f>SUM(L32:L46)</f>
        <v>767</v>
      </c>
      <c r="M31" s="238">
        <f>SUM(M32:M46)</f>
        <v>562</v>
      </c>
      <c r="N31" s="238">
        <f>SUM(N32:N46)</f>
        <v>8411</v>
      </c>
      <c r="O31" s="238">
        <f>SUM(P31:R31)</f>
        <v>42594</v>
      </c>
      <c r="P31" s="238">
        <f>SUM(P32:P46)</f>
        <v>5041</v>
      </c>
      <c r="Q31" s="238">
        <f>SUM(Q32:Q46)</f>
        <v>7613</v>
      </c>
      <c r="R31" s="238">
        <f>SUM(R32:R46)</f>
        <v>29940</v>
      </c>
    </row>
    <row r="32" spans="1:18" s="238" customFormat="1" ht="12" customHeight="1">
      <c r="A32" s="234" t="s">
        <v>317</v>
      </c>
      <c r="B32" s="239">
        <v>7563</v>
      </c>
      <c r="C32" s="362">
        <f aca="true" t="shared" si="7" ref="C32:C46">D32+N32</f>
        <v>1190</v>
      </c>
      <c r="D32" s="239">
        <f>SUM(E32:H32)</f>
        <v>994</v>
      </c>
      <c r="E32" s="239">
        <v>558</v>
      </c>
      <c r="F32" s="239">
        <v>15</v>
      </c>
      <c r="G32" s="239">
        <v>416</v>
      </c>
      <c r="H32" s="239">
        <v>5</v>
      </c>
      <c r="I32" s="362">
        <f aca="true" t="shared" si="8" ref="I32:I46">SUM(J32:M32)</f>
        <v>945</v>
      </c>
      <c r="J32" s="239">
        <v>534</v>
      </c>
      <c r="K32" s="239">
        <v>13</v>
      </c>
      <c r="L32" s="239">
        <v>394</v>
      </c>
      <c r="M32" s="239">
        <v>4</v>
      </c>
      <c r="N32" s="239">
        <v>196</v>
      </c>
      <c r="O32" s="362">
        <f aca="true" t="shared" si="9" ref="O32:O46">SUM(P32:R32)</f>
        <v>6329</v>
      </c>
      <c r="P32" s="239">
        <v>17</v>
      </c>
      <c r="Q32" s="239">
        <v>6228</v>
      </c>
      <c r="R32" s="239">
        <v>84</v>
      </c>
    </row>
    <row r="33" spans="1:18" s="238" customFormat="1" ht="12" customHeight="1">
      <c r="A33" s="234" t="s">
        <v>322</v>
      </c>
      <c r="B33" s="239">
        <v>6497</v>
      </c>
      <c r="C33" s="362">
        <f t="shared" si="7"/>
        <v>4991</v>
      </c>
      <c r="D33" s="239">
        <f aca="true" t="shared" si="10" ref="D33:D46">SUM(E33:H33)</f>
        <v>4280</v>
      </c>
      <c r="E33" s="239">
        <v>3862</v>
      </c>
      <c r="F33" s="239">
        <v>46</v>
      </c>
      <c r="G33" s="239">
        <v>338</v>
      </c>
      <c r="H33" s="239">
        <v>34</v>
      </c>
      <c r="I33" s="362">
        <f t="shared" si="8"/>
        <v>3977</v>
      </c>
      <c r="J33" s="239">
        <v>3622</v>
      </c>
      <c r="K33" s="239">
        <v>41</v>
      </c>
      <c r="L33" s="239">
        <v>287</v>
      </c>
      <c r="M33" s="239">
        <v>27</v>
      </c>
      <c r="N33" s="239">
        <v>711</v>
      </c>
      <c r="O33" s="362">
        <f t="shared" si="9"/>
        <v>1305</v>
      </c>
      <c r="P33" s="239">
        <v>35</v>
      </c>
      <c r="Q33" s="239">
        <v>1148</v>
      </c>
      <c r="R33" s="239">
        <v>122</v>
      </c>
    </row>
    <row r="34" spans="1:18" s="238" customFormat="1" ht="12" customHeight="1">
      <c r="A34" s="234" t="s">
        <v>323</v>
      </c>
      <c r="B34" s="239">
        <v>8284</v>
      </c>
      <c r="C34" s="362">
        <f t="shared" si="7"/>
        <v>7694</v>
      </c>
      <c r="D34" s="239">
        <f t="shared" si="10"/>
        <v>6892</v>
      </c>
      <c r="E34" s="239">
        <v>6766</v>
      </c>
      <c r="F34" s="239">
        <v>39</v>
      </c>
      <c r="G34" s="239">
        <v>50</v>
      </c>
      <c r="H34" s="239">
        <v>37</v>
      </c>
      <c r="I34" s="362">
        <f t="shared" si="8"/>
        <v>6392</v>
      </c>
      <c r="J34" s="239">
        <v>6290</v>
      </c>
      <c r="K34" s="239">
        <v>31</v>
      </c>
      <c r="L34" s="239">
        <v>42</v>
      </c>
      <c r="M34" s="239">
        <v>29</v>
      </c>
      <c r="N34" s="239">
        <v>802</v>
      </c>
      <c r="O34" s="362">
        <f t="shared" si="9"/>
        <v>325</v>
      </c>
      <c r="P34" s="239">
        <v>55</v>
      </c>
      <c r="Q34" s="239">
        <v>121</v>
      </c>
      <c r="R34" s="239">
        <v>149</v>
      </c>
    </row>
    <row r="35" spans="1:18" s="238" customFormat="1" ht="12" customHeight="1">
      <c r="A35" s="234" t="s">
        <v>324</v>
      </c>
      <c r="B35" s="239">
        <v>10041</v>
      </c>
      <c r="C35" s="362">
        <f t="shared" si="7"/>
        <v>9474</v>
      </c>
      <c r="D35" s="239">
        <f t="shared" si="10"/>
        <v>8751</v>
      </c>
      <c r="E35" s="239">
        <v>8625</v>
      </c>
      <c r="F35" s="239">
        <v>43</v>
      </c>
      <c r="G35" s="239">
        <v>33</v>
      </c>
      <c r="H35" s="239">
        <v>50</v>
      </c>
      <c r="I35" s="362">
        <f t="shared" si="8"/>
        <v>7972</v>
      </c>
      <c r="J35" s="239">
        <v>7872</v>
      </c>
      <c r="K35" s="239">
        <v>32</v>
      </c>
      <c r="L35" s="239">
        <v>29</v>
      </c>
      <c r="M35" s="239">
        <v>39</v>
      </c>
      <c r="N35" s="239">
        <v>723</v>
      </c>
      <c r="O35" s="362">
        <f t="shared" si="9"/>
        <v>310</v>
      </c>
      <c r="P35" s="239">
        <v>50</v>
      </c>
      <c r="Q35" s="239">
        <v>54</v>
      </c>
      <c r="R35" s="239">
        <v>206</v>
      </c>
    </row>
    <row r="36" spans="1:18" s="238" customFormat="1" ht="12" customHeight="1">
      <c r="A36" s="234" t="s">
        <v>325</v>
      </c>
      <c r="B36" s="239">
        <v>11216</v>
      </c>
      <c r="C36" s="362">
        <f t="shared" si="7"/>
        <v>10563</v>
      </c>
      <c r="D36" s="239">
        <f t="shared" si="10"/>
        <v>9733</v>
      </c>
      <c r="E36" s="239">
        <v>9613</v>
      </c>
      <c r="F36" s="239">
        <v>36</v>
      </c>
      <c r="G36" s="239">
        <v>7</v>
      </c>
      <c r="H36" s="239">
        <v>77</v>
      </c>
      <c r="I36" s="362">
        <f t="shared" si="8"/>
        <v>8802</v>
      </c>
      <c r="J36" s="239">
        <v>8714</v>
      </c>
      <c r="K36" s="239">
        <v>23</v>
      </c>
      <c r="L36" s="239">
        <v>6</v>
      </c>
      <c r="M36" s="239">
        <v>59</v>
      </c>
      <c r="N36" s="239">
        <v>830</v>
      </c>
      <c r="O36" s="362">
        <f t="shared" si="9"/>
        <v>385</v>
      </c>
      <c r="P36" s="239">
        <v>58</v>
      </c>
      <c r="Q36" s="239">
        <v>23</v>
      </c>
      <c r="R36" s="239">
        <v>304</v>
      </c>
    </row>
    <row r="37" spans="1:18" s="238" customFormat="1" ht="12" customHeight="1">
      <c r="A37" s="234" t="s">
        <v>326</v>
      </c>
      <c r="B37" s="239">
        <v>9864</v>
      </c>
      <c r="C37" s="362">
        <f t="shared" si="7"/>
        <v>9254</v>
      </c>
      <c r="D37" s="239">
        <f t="shared" si="10"/>
        <v>8525</v>
      </c>
      <c r="E37" s="239">
        <v>8443</v>
      </c>
      <c r="F37" s="239">
        <v>24</v>
      </c>
      <c r="G37" s="239">
        <v>4</v>
      </c>
      <c r="H37" s="239">
        <v>54</v>
      </c>
      <c r="I37" s="362">
        <f t="shared" si="8"/>
        <v>7621</v>
      </c>
      <c r="J37" s="239">
        <v>7571</v>
      </c>
      <c r="K37" s="239">
        <v>15</v>
      </c>
      <c r="L37" s="239">
        <v>4</v>
      </c>
      <c r="M37" s="239">
        <v>31</v>
      </c>
      <c r="N37" s="239">
        <v>729</v>
      </c>
      <c r="O37" s="362">
        <f t="shared" si="9"/>
        <v>387</v>
      </c>
      <c r="P37" s="239">
        <v>81</v>
      </c>
      <c r="Q37" s="239">
        <v>9</v>
      </c>
      <c r="R37" s="239">
        <v>297</v>
      </c>
    </row>
    <row r="38" spans="1:18" s="238" customFormat="1" ht="12" customHeight="1">
      <c r="A38" s="234" t="s">
        <v>327</v>
      </c>
      <c r="B38" s="239">
        <v>9715</v>
      </c>
      <c r="C38" s="362">
        <f t="shared" si="7"/>
        <v>9102</v>
      </c>
      <c r="D38" s="239">
        <f t="shared" si="10"/>
        <v>8450</v>
      </c>
      <c r="E38" s="239">
        <v>8345</v>
      </c>
      <c r="F38" s="239">
        <v>42</v>
      </c>
      <c r="G38" s="239">
        <v>4</v>
      </c>
      <c r="H38" s="239">
        <v>59</v>
      </c>
      <c r="I38" s="362">
        <f t="shared" si="8"/>
        <v>7488</v>
      </c>
      <c r="J38" s="239">
        <v>7413</v>
      </c>
      <c r="K38" s="239">
        <v>29</v>
      </c>
      <c r="L38" s="239">
        <v>3</v>
      </c>
      <c r="M38" s="239">
        <v>43</v>
      </c>
      <c r="N38" s="239">
        <v>652</v>
      </c>
      <c r="O38" s="362">
        <f t="shared" si="9"/>
        <v>376</v>
      </c>
      <c r="P38" s="239">
        <v>77</v>
      </c>
      <c r="Q38" s="239">
        <v>10</v>
      </c>
      <c r="R38" s="239">
        <v>289</v>
      </c>
    </row>
    <row r="39" spans="1:18" s="238" customFormat="1" ht="12" customHeight="1">
      <c r="A39" s="234" t="s">
        <v>328</v>
      </c>
      <c r="B39" s="239">
        <v>10110</v>
      </c>
      <c r="C39" s="362">
        <f t="shared" si="7"/>
        <v>9532</v>
      </c>
      <c r="D39" s="239">
        <f t="shared" si="10"/>
        <v>8867</v>
      </c>
      <c r="E39" s="239">
        <v>8754</v>
      </c>
      <c r="F39" s="239">
        <v>38</v>
      </c>
      <c r="G39" s="134" t="s">
        <v>374</v>
      </c>
      <c r="H39" s="239">
        <v>75</v>
      </c>
      <c r="I39" s="362">
        <f t="shared" si="8"/>
        <v>7705</v>
      </c>
      <c r="J39" s="239">
        <v>7634</v>
      </c>
      <c r="K39" s="239">
        <v>16</v>
      </c>
      <c r="L39" s="134" t="s">
        <v>374</v>
      </c>
      <c r="M39" s="239">
        <v>55</v>
      </c>
      <c r="N39" s="239">
        <v>665</v>
      </c>
      <c r="O39" s="362">
        <f t="shared" si="9"/>
        <v>406</v>
      </c>
      <c r="P39" s="239">
        <v>103</v>
      </c>
      <c r="Q39" s="239">
        <v>4</v>
      </c>
      <c r="R39" s="239">
        <v>299</v>
      </c>
    </row>
    <row r="40" spans="1:18" s="238" customFormat="1" ht="12" customHeight="1">
      <c r="A40" s="234" t="s">
        <v>329</v>
      </c>
      <c r="B40" s="239">
        <v>12381</v>
      </c>
      <c r="C40" s="362">
        <f t="shared" si="7"/>
        <v>11308</v>
      </c>
      <c r="D40" s="239">
        <f t="shared" si="10"/>
        <v>10403</v>
      </c>
      <c r="E40" s="239">
        <v>10212</v>
      </c>
      <c r="F40" s="239">
        <v>66</v>
      </c>
      <c r="G40" s="239">
        <v>2</v>
      </c>
      <c r="H40" s="239">
        <v>123</v>
      </c>
      <c r="I40" s="362">
        <f t="shared" si="8"/>
        <v>8688</v>
      </c>
      <c r="J40" s="239">
        <v>8590</v>
      </c>
      <c r="K40" s="239">
        <v>27</v>
      </c>
      <c r="L40" s="239">
        <v>2</v>
      </c>
      <c r="M40" s="239">
        <v>69</v>
      </c>
      <c r="N40" s="239">
        <v>905</v>
      </c>
      <c r="O40" s="362">
        <f t="shared" si="9"/>
        <v>827</v>
      </c>
      <c r="P40" s="239">
        <v>178</v>
      </c>
      <c r="Q40" s="239">
        <v>3</v>
      </c>
      <c r="R40" s="239">
        <v>646</v>
      </c>
    </row>
    <row r="41" spans="1:18" s="238" customFormat="1" ht="12" customHeight="1">
      <c r="A41" s="234" t="s">
        <v>330</v>
      </c>
      <c r="B41" s="239">
        <v>14394</v>
      </c>
      <c r="C41" s="362">
        <f t="shared" si="7"/>
        <v>11030</v>
      </c>
      <c r="D41" s="239">
        <f t="shared" si="10"/>
        <v>9849</v>
      </c>
      <c r="E41" s="239">
        <v>9524</v>
      </c>
      <c r="F41" s="239">
        <v>163</v>
      </c>
      <c r="G41" s="239">
        <v>1</v>
      </c>
      <c r="H41" s="239">
        <v>161</v>
      </c>
      <c r="I41" s="362">
        <f t="shared" si="8"/>
        <v>7944</v>
      </c>
      <c r="J41" s="239">
        <v>7735</v>
      </c>
      <c r="K41" s="239">
        <v>122</v>
      </c>
      <c r="L41" s="134" t="s">
        <v>374</v>
      </c>
      <c r="M41" s="239">
        <v>87</v>
      </c>
      <c r="N41" s="239">
        <v>1181</v>
      </c>
      <c r="O41" s="362">
        <f t="shared" si="9"/>
        <v>3219</v>
      </c>
      <c r="P41" s="239">
        <v>586</v>
      </c>
      <c r="Q41" s="239">
        <v>2</v>
      </c>
      <c r="R41" s="239">
        <v>2631</v>
      </c>
    </row>
    <row r="42" spans="1:18" s="238" customFormat="1" ht="12" customHeight="1">
      <c r="A42" s="234" t="s">
        <v>331</v>
      </c>
      <c r="B42" s="239">
        <v>11409</v>
      </c>
      <c r="C42" s="362">
        <f t="shared" si="7"/>
        <v>5251</v>
      </c>
      <c r="D42" s="239">
        <f t="shared" si="10"/>
        <v>4652</v>
      </c>
      <c r="E42" s="239">
        <v>4301</v>
      </c>
      <c r="F42" s="239">
        <v>237</v>
      </c>
      <c r="G42" s="134" t="s">
        <v>374</v>
      </c>
      <c r="H42" s="239">
        <v>114</v>
      </c>
      <c r="I42" s="362">
        <f t="shared" si="8"/>
        <v>3415</v>
      </c>
      <c r="J42" s="239">
        <v>3174</v>
      </c>
      <c r="K42" s="239">
        <v>183</v>
      </c>
      <c r="L42" s="134" t="s">
        <v>374</v>
      </c>
      <c r="M42" s="239">
        <v>58</v>
      </c>
      <c r="N42" s="239">
        <v>599</v>
      </c>
      <c r="O42" s="362">
        <f t="shared" si="9"/>
        <v>6020</v>
      </c>
      <c r="P42" s="239">
        <v>932</v>
      </c>
      <c r="Q42" s="239">
        <v>1</v>
      </c>
      <c r="R42" s="239">
        <v>5087</v>
      </c>
    </row>
    <row r="43" spans="1:18" s="238" customFormat="1" ht="12" customHeight="1">
      <c r="A43" s="234" t="s">
        <v>332</v>
      </c>
      <c r="B43" s="239">
        <v>9879</v>
      </c>
      <c r="C43" s="362">
        <f t="shared" si="7"/>
        <v>2378</v>
      </c>
      <c r="D43" s="239">
        <f t="shared" si="10"/>
        <v>2104</v>
      </c>
      <c r="E43" s="239">
        <v>1802</v>
      </c>
      <c r="F43" s="239">
        <v>202</v>
      </c>
      <c r="G43" s="134" t="s">
        <v>374</v>
      </c>
      <c r="H43" s="239">
        <v>100</v>
      </c>
      <c r="I43" s="362">
        <f t="shared" si="8"/>
        <v>1317</v>
      </c>
      <c r="J43" s="239">
        <v>1146</v>
      </c>
      <c r="K43" s="239">
        <v>140</v>
      </c>
      <c r="L43" s="134" t="s">
        <v>374</v>
      </c>
      <c r="M43" s="239">
        <v>31</v>
      </c>
      <c r="N43" s="239">
        <v>274</v>
      </c>
      <c r="O43" s="362">
        <f t="shared" si="9"/>
        <v>7359</v>
      </c>
      <c r="P43" s="239">
        <v>993</v>
      </c>
      <c r="Q43" s="239">
        <v>1</v>
      </c>
      <c r="R43" s="239">
        <v>6365</v>
      </c>
    </row>
    <row r="44" spans="1:18" s="238" customFormat="1" ht="12" customHeight="1">
      <c r="A44" s="234" t="s">
        <v>333</v>
      </c>
      <c r="B44" s="239">
        <v>8426</v>
      </c>
      <c r="C44" s="362">
        <f t="shared" si="7"/>
        <v>1106</v>
      </c>
      <c r="D44" s="239">
        <f t="shared" si="10"/>
        <v>1013</v>
      </c>
      <c r="E44" s="239">
        <v>864</v>
      </c>
      <c r="F44" s="239">
        <v>96</v>
      </c>
      <c r="G44" s="239">
        <v>1</v>
      </c>
      <c r="H44" s="239">
        <v>52</v>
      </c>
      <c r="I44" s="362">
        <f t="shared" si="8"/>
        <v>548</v>
      </c>
      <c r="J44" s="239">
        <v>473</v>
      </c>
      <c r="K44" s="239">
        <v>57</v>
      </c>
      <c r="L44" s="134" t="s">
        <v>374</v>
      </c>
      <c r="M44" s="239">
        <v>18</v>
      </c>
      <c r="N44" s="239">
        <v>93</v>
      </c>
      <c r="O44" s="362">
        <f t="shared" si="9"/>
        <v>7209</v>
      </c>
      <c r="P44" s="239">
        <v>954</v>
      </c>
      <c r="Q44" s="134" t="s">
        <v>374</v>
      </c>
      <c r="R44" s="239">
        <v>6255</v>
      </c>
    </row>
    <row r="45" spans="1:18" s="238" customFormat="1" ht="12" customHeight="1">
      <c r="A45" s="234" t="s">
        <v>334</v>
      </c>
      <c r="B45" s="239">
        <v>5468</v>
      </c>
      <c r="C45" s="362">
        <f t="shared" si="7"/>
        <v>450</v>
      </c>
      <c r="D45" s="239">
        <f t="shared" si="10"/>
        <v>414</v>
      </c>
      <c r="E45" s="239">
        <v>331</v>
      </c>
      <c r="F45" s="239">
        <v>47</v>
      </c>
      <c r="G45" s="134" t="s">
        <v>374</v>
      </c>
      <c r="H45" s="239">
        <v>36</v>
      </c>
      <c r="I45" s="362">
        <f t="shared" si="8"/>
        <v>182</v>
      </c>
      <c r="J45" s="239">
        <v>158</v>
      </c>
      <c r="K45" s="239">
        <v>16</v>
      </c>
      <c r="L45" s="134" t="s">
        <v>374</v>
      </c>
      <c r="M45" s="239">
        <v>8</v>
      </c>
      <c r="N45" s="239">
        <v>36</v>
      </c>
      <c r="O45" s="362">
        <f t="shared" si="9"/>
        <v>4914</v>
      </c>
      <c r="P45" s="239">
        <v>639</v>
      </c>
      <c r="Q45" s="239">
        <v>5</v>
      </c>
      <c r="R45" s="239">
        <v>4270</v>
      </c>
    </row>
    <row r="46" spans="1:18" s="238" customFormat="1" ht="12" customHeight="1">
      <c r="A46" s="281" t="s">
        <v>318</v>
      </c>
      <c r="B46" s="282">
        <v>3409</v>
      </c>
      <c r="C46" s="363">
        <f t="shared" si="7"/>
        <v>166</v>
      </c>
      <c r="D46" s="282">
        <f t="shared" si="10"/>
        <v>151</v>
      </c>
      <c r="E46" s="282">
        <v>119</v>
      </c>
      <c r="F46" s="282">
        <v>22</v>
      </c>
      <c r="G46" s="364" t="s">
        <v>374</v>
      </c>
      <c r="H46" s="282">
        <v>10</v>
      </c>
      <c r="I46" s="363">
        <f t="shared" si="8"/>
        <v>69</v>
      </c>
      <c r="J46" s="282">
        <v>60</v>
      </c>
      <c r="K46" s="282">
        <v>5</v>
      </c>
      <c r="L46" s="364" t="s">
        <v>374</v>
      </c>
      <c r="M46" s="282">
        <v>4</v>
      </c>
      <c r="N46" s="282">
        <v>15</v>
      </c>
      <c r="O46" s="363">
        <f t="shared" si="9"/>
        <v>3223</v>
      </c>
      <c r="P46" s="282">
        <v>283</v>
      </c>
      <c r="Q46" s="282">
        <v>4</v>
      </c>
      <c r="R46" s="282">
        <v>2936</v>
      </c>
    </row>
    <row r="47" spans="1:18" s="238" customFormat="1" ht="12" customHeight="1">
      <c r="A47" s="460" t="s">
        <v>305</v>
      </c>
      <c r="B47" s="461"/>
      <c r="C47" s="461"/>
      <c r="D47" s="461"/>
      <c r="E47" s="461"/>
      <c r="F47" s="461"/>
      <c r="G47" s="461"/>
      <c r="H47" s="461"/>
      <c r="I47" s="462"/>
      <c r="J47" s="462"/>
      <c r="K47" s="462"/>
      <c r="L47" s="462"/>
      <c r="M47" s="462"/>
      <c r="N47" s="461"/>
      <c r="O47" s="461"/>
      <c r="P47" s="462"/>
      <c r="Q47" s="462"/>
      <c r="R47" s="462"/>
    </row>
    <row r="48" spans="1:18" s="238" customFormat="1" ht="12" customHeight="1">
      <c r="A48" s="234" t="s">
        <v>319</v>
      </c>
      <c r="B48" s="238">
        <f>SUM(B42:B46)</f>
        <v>38591</v>
      </c>
      <c r="C48" s="238">
        <f>SUM(C42:C46)</f>
        <v>9351</v>
      </c>
      <c r="D48" s="238">
        <f>SUM(D42:D46)</f>
        <v>8334</v>
      </c>
      <c r="E48" s="238">
        <f>SUM(E42:E46)</f>
        <v>7417</v>
      </c>
      <c r="F48" s="238">
        <f>SUM(F42:F46)</f>
        <v>604</v>
      </c>
      <c r="G48" s="240">
        <v>1</v>
      </c>
      <c r="H48" s="238">
        <f>SUM(H42:H46)</f>
        <v>312</v>
      </c>
      <c r="I48" s="238">
        <f>SUM(I42:I46)</f>
        <v>5531</v>
      </c>
      <c r="J48" s="238">
        <f>SUM(J42:J46)</f>
        <v>5011</v>
      </c>
      <c r="K48" s="238">
        <f>SUM(K42:K46)</f>
        <v>401</v>
      </c>
      <c r="L48" s="240" t="s">
        <v>1048</v>
      </c>
      <c r="M48" s="238">
        <f aca="true" t="shared" si="11" ref="M48:R48">SUM(M42:M46)</f>
        <v>119</v>
      </c>
      <c r="N48" s="238">
        <f t="shared" si="11"/>
        <v>1017</v>
      </c>
      <c r="O48" s="238">
        <f t="shared" si="11"/>
        <v>28725</v>
      </c>
      <c r="P48" s="238">
        <f t="shared" si="11"/>
        <v>3801</v>
      </c>
      <c r="Q48" s="238">
        <f t="shared" si="11"/>
        <v>11</v>
      </c>
      <c r="R48" s="238">
        <f t="shared" si="11"/>
        <v>24913</v>
      </c>
    </row>
    <row r="49" spans="1:18" s="238" customFormat="1" ht="12" customHeight="1">
      <c r="A49" s="234" t="s">
        <v>320</v>
      </c>
      <c r="B49" s="238">
        <f>SUM(B42:B43)</f>
        <v>21288</v>
      </c>
      <c r="C49" s="238">
        <f>SUM(C42:C43)</f>
        <v>7629</v>
      </c>
      <c r="D49" s="238">
        <f>SUM(D42:D43)</f>
        <v>6756</v>
      </c>
      <c r="E49" s="238">
        <f>SUM(E42:E43)</f>
        <v>6103</v>
      </c>
      <c r="F49" s="238">
        <f>SUM(F42:F43)</f>
        <v>439</v>
      </c>
      <c r="G49" s="134" t="s">
        <v>374</v>
      </c>
      <c r="H49" s="238">
        <f>SUM(H42:H43)</f>
        <v>214</v>
      </c>
      <c r="I49" s="238">
        <f>SUM(I42:I43)</f>
        <v>4732</v>
      </c>
      <c r="J49" s="238">
        <f>SUM(J42:J43)</f>
        <v>4320</v>
      </c>
      <c r="K49" s="238">
        <f>SUM(K42:K43)</f>
        <v>323</v>
      </c>
      <c r="L49" s="240" t="s">
        <v>1048</v>
      </c>
      <c r="M49" s="238">
        <f aca="true" t="shared" si="12" ref="M49:R49">SUM(M42:M43)</f>
        <v>89</v>
      </c>
      <c r="N49" s="238">
        <f t="shared" si="12"/>
        <v>873</v>
      </c>
      <c r="O49" s="238">
        <f t="shared" si="12"/>
        <v>13379</v>
      </c>
      <c r="P49" s="238">
        <f t="shared" si="12"/>
        <v>1925</v>
      </c>
      <c r="Q49" s="238">
        <f t="shared" si="12"/>
        <v>2</v>
      </c>
      <c r="R49" s="238">
        <f t="shared" si="12"/>
        <v>11452</v>
      </c>
    </row>
    <row r="50" spans="1:18" s="238" customFormat="1" ht="12" customHeight="1">
      <c r="A50" s="235" t="s">
        <v>321</v>
      </c>
      <c r="B50" s="241">
        <f>SUM(B44:B46)</f>
        <v>17303</v>
      </c>
      <c r="C50" s="241">
        <f>SUM(C44:C46)</f>
        <v>1722</v>
      </c>
      <c r="D50" s="241">
        <f>SUM(D44:D46)</f>
        <v>1578</v>
      </c>
      <c r="E50" s="241">
        <f>SUM(E44:E46)</f>
        <v>1314</v>
      </c>
      <c r="F50" s="241">
        <f>SUM(F44:F46)</f>
        <v>165</v>
      </c>
      <c r="G50" s="242">
        <v>1</v>
      </c>
      <c r="H50" s="241">
        <f>SUM(H44:H46)</f>
        <v>98</v>
      </c>
      <c r="I50" s="241">
        <f>SUM(I44:I46)</f>
        <v>799</v>
      </c>
      <c r="J50" s="241">
        <f>SUM(J44:J46)</f>
        <v>691</v>
      </c>
      <c r="K50" s="241">
        <f>SUM(K44:K46)</f>
        <v>78</v>
      </c>
      <c r="L50" s="242" t="s">
        <v>1048</v>
      </c>
      <c r="M50" s="241">
        <f aca="true" t="shared" si="13" ref="M50:R50">SUM(M44:M46)</f>
        <v>30</v>
      </c>
      <c r="N50" s="241">
        <f t="shared" si="13"/>
        <v>144</v>
      </c>
      <c r="O50" s="241">
        <f t="shared" si="13"/>
        <v>15346</v>
      </c>
      <c r="P50" s="241">
        <f t="shared" si="13"/>
        <v>1876</v>
      </c>
      <c r="Q50" s="241">
        <f t="shared" si="13"/>
        <v>9</v>
      </c>
      <c r="R50" s="241">
        <f t="shared" si="13"/>
        <v>13461</v>
      </c>
    </row>
    <row r="51" spans="1:18" s="238" customFormat="1" ht="12" customHeight="1">
      <c r="A51" s="234" t="s">
        <v>272</v>
      </c>
      <c r="B51" s="238">
        <f>SUM(B52:B66)</f>
        <v>166550</v>
      </c>
      <c r="C51" s="238">
        <f>D51+N51</f>
        <v>74320</v>
      </c>
      <c r="D51" s="238">
        <f>SUM(E51:H51)</f>
        <v>69175</v>
      </c>
      <c r="E51" s="238">
        <f>SUM(E52:E66)</f>
        <v>47840</v>
      </c>
      <c r="F51" s="238">
        <f>SUM(F52:F66)</f>
        <v>19289</v>
      </c>
      <c r="G51" s="238">
        <f>SUM(G52:G66)</f>
        <v>1072</v>
      </c>
      <c r="H51" s="238">
        <f>SUM(H52:H66)</f>
        <v>974</v>
      </c>
      <c r="I51" s="238">
        <f>SUM(J51:M51)</f>
        <v>60839</v>
      </c>
      <c r="J51" s="238">
        <f>SUM(J52:J66)</f>
        <v>43277</v>
      </c>
      <c r="K51" s="238">
        <f>SUM(K52:K66)</f>
        <v>15780</v>
      </c>
      <c r="L51" s="238">
        <f>SUM(L52:L66)</f>
        <v>993</v>
      </c>
      <c r="M51" s="238">
        <f>SUM(M52:M66)</f>
        <v>789</v>
      </c>
      <c r="N51" s="238">
        <f>SUM(N52:N66)</f>
        <v>5145</v>
      </c>
      <c r="O51" s="238">
        <f>SUM(P51:R51)</f>
        <v>89440</v>
      </c>
      <c r="P51" s="238">
        <f>SUM(P52:P66)</f>
        <v>51123</v>
      </c>
      <c r="Q51" s="238">
        <f>SUM(Q52:Q66)</f>
        <v>7227</v>
      </c>
      <c r="R51" s="238">
        <f>SUM(R52:R66)</f>
        <v>31090</v>
      </c>
    </row>
    <row r="52" spans="1:18" s="238" customFormat="1" ht="12" customHeight="1">
      <c r="A52" s="234" t="s">
        <v>317</v>
      </c>
      <c r="B52" s="239">
        <v>7471</v>
      </c>
      <c r="C52" s="362">
        <f aca="true" t="shared" si="14" ref="C52:C66">D52+N52</f>
        <v>1413</v>
      </c>
      <c r="D52" s="362">
        <f aca="true" t="shared" si="15" ref="D52:D66">SUM(E52:H52)</f>
        <v>1240</v>
      </c>
      <c r="E52" s="239">
        <v>579</v>
      </c>
      <c r="F52" s="239">
        <v>55</v>
      </c>
      <c r="G52" s="239">
        <v>598</v>
      </c>
      <c r="H52" s="239">
        <v>8</v>
      </c>
      <c r="I52" s="362">
        <f aca="true" t="shared" si="16" ref="I52:I66">SUM(J52:M52)</f>
        <v>1188</v>
      </c>
      <c r="J52" s="239">
        <v>560</v>
      </c>
      <c r="K52" s="239">
        <v>49</v>
      </c>
      <c r="L52" s="239">
        <v>573</v>
      </c>
      <c r="M52" s="239">
        <v>6</v>
      </c>
      <c r="N52" s="239">
        <v>173</v>
      </c>
      <c r="O52" s="362">
        <f aca="true" t="shared" si="17" ref="O52:O66">SUM(P52:R52)</f>
        <v>5987</v>
      </c>
      <c r="P52" s="239">
        <v>85</v>
      </c>
      <c r="Q52" s="239">
        <v>5822</v>
      </c>
      <c r="R52" s="239">
        <v>80</v>
      </c>
    </row>
    <row r="53" spans="1:18" s="238" customFormat="1" ht="12" customHeight="1">
      <c r="A53" s="234" t="s">
        <v>322</v>
      </c>
      <c r="B53" s="239">
        <v>7616</v>
      </c>
      <c r="C53" s="362">
        <f t="shared" si="14"/>
        <v>5547</v>
      </c>
      <c r="D53" s="362">
        <f t="shared" si="15"/>
        <v>5012</v>
      </c>
      <c r="E53" s="239">
        <v>4351</v>
      </c>
      <c r="F53" s="239">
        <v>241</v>
      </c>
      <c r="G53" s="239">
        <v>352</v>
      </c>
      <c r="H53" s="239">
        <v>68</v>
      </c>
      <c r="I53" s="362">
        <f t="shared" si="16"/>
        <v>4786</v>
      </c>
      <c r="J53" s="239">
        <v>4204</v>
      </c>
      <c r="K53" s="239">
        <v>216</v>
      </c>
      <c r="L53" s="239">
        <v>305</v>
      </c>
      <c r="M53" s="239">
        <v>61</v>
      </c>
      <c r="N53" s="239">
        <v>535</v>
      </c>
      <c r="O53" s="362">
        <f t="shared" si="17"/>
        <v>1882</v>
      </c>
      <c r="P53" s="239">
        <v>648</v>
      </c>
      <c r="Q53" s="239">
        <v>1144</v>
      </c>
      <c r="R53" s="239">
        <v>90</v>
      </c>
    </row>
    <row r="54" spans="1:18" s="238" customFormat="1" ht="12" customHeight="1">
      <c r="A54" s="234" t="s">
        <v>323</v>
      </c>
      <c r="B54" s="239">
        <v>9014</v>
      </c>
      <c r="C54" s="362">
        <f t="shared" si="14"/>
        <v>6731</v>
      </c>
      <c r="D54" s="362">
        <f t="shared" si="15"/>
        <v>6123</v>
      </c>
      <c r="E54" s="239">
        <v>5281</v>
      </c>
      <c r="F54" s="239">
        <v>660</v>
      </c>
      <c r="G54" s="239">
        <v>51</v>
      </c>
      <c r="H54" s="239">
        <v>131</v>
      </c>
      <c r="I54" s="362">
        <f t="shared" si="16"/>
        <v>5784</v>
      </c>
      <c r="J54" s="239">
        <v>5036</v>
      </c>
      <c r="K54" s="239">
        <v>574</v>
      </c>
      <c r="L54" s="239">
        <v>49</v>
      </c>
      <c r="M54" s="239">
        <v>125</v>
      </c>
      <c r="N54" s="239">
        <v>608</v>
      </c>
      <c r="O54" s="362">
        <f t="shared" si="17"/>
        <v>2040</v>
      </c>
      <c r="P54" s="239">
        <v>1829</v>
      </c>
      <c r="Q54" s="239">
        <v>97</v>
      </c>
      <c r="R54" s="239">
        <v>114</v>
      </c>
    </row>
    <row r="55" spans="1:18" s="238" customFormat="1" ht="12" customHeight="1">
      <c r="A55" s="234" t="s">
        <v>324</v>
      </c>
      <c r="B55" s="239">
        <v>10682</v>
      </c>
      <c r="C55" s="362">
        <f t="shared" si="14"/>
        <v>7258</v>
      </c>
      <c r="D55" s="362">
        <f t="shared" si="15"/>
        <v>6659</v>
      </c>
      <c r="E55" s="239">
        <v>5182</v>
      </c>
      <c r="F55" s="239">
        <v>1227</v>
      </c>
      <c r="G55" s="239">
        <v>33</v>
      </c>
      <c r="H55" s="239">
        <v>217</v>
      </c>
      <c r="I55" s="362">
        <f t="shared" si="16"/>
        <v>6254</v>
      </c>
      <c r="J55" s="239">
        <v>4930</v>
      </c>
      <c r="K55" s="239">
        <v>1081</v>
      </c>
      <c r="L55" s="239">
        <v>33</v>
      </c>
      <c r="M55" s="239">
        <v>210</v>
      </c>
      <c r="N55" s="239">
        <v>599</v>
      </c>
      <c r="O55" s="362">
        <f t="shared" si="17"/>
        <v>3227</v>
      </c>
      <c r="P55" s="239">
        <v>3039</v>
      </c>
      <c r="Q55" s="239">
        <v>59</v>
      </c>
      <c r="R55" s="239">
        <v>129</v>
      </c>
    </row>
    <row r="56" spans="1:18" s="238" customFormat="1" ht="12" customHeight="1">
      <c r="A56" s="234" t="s">
        <v>325</v>
      </c>
      <c r="B56" s="239">
        <v>12380</v>
      </c>
      <c r="C56" s="362">
        <f t="shared" si="14"/>
        <v>8435</v>
      </c>
      <c r="D56" s="362">
        <f t="shared" si="15"/>
        <v>7798</v>
      </c>
      <c r="E56" s="239">
        <v>5603</v>
      </c>
      <c r="F56" s="239">
        <v>2029</v>
      </c>
      <c r="G56" s="239">
        <v>15</v>
      </c>
      <c r="H56" s="239">
        <v>151</v>
      </c>
      <c r="I56" s="362">
        <f t="shared" si="16"/>
        <v>7185</v>
      </c>
      <c r="J56" s="239">
        <v>5241</v>
      </c>
      <c r="K56" s="239">
        <v>1787</v>
      </c>
      <c r="L56" s="239">
        <v>15</v>
      </c>
      <c r="M56" s="239">
        <v>142</v>
      </c>
      <c r="N56" s="239">
        <v>637</v>
      </c>
      <c r="O56" s="362">
        <f t="shared" si="17"/>
        <v>3680</v>
      </c>
      <c r="P56" s="239">
        <v>3485</v>
      </c>
      <c r="Q56" s="239">
        <v>24</v>
      </c>
      <c r="R56" s="239">
        <v>171</v>
      </c>
    </row>
    <row r="57" spans="1:18" s="238" customFormat="1" ht="12" customHeight="1">
      <c r="A57" s="234" t="s">
        <v>326</v>
      </c>
      <c r="B57" s="239">
        <v>11558</v>
      </c>
      <c r="C57" s="362">
        <f t="shared" si="14"/>
        <v>8271</v>
      </c>
      <c r="D57" s="362">
        <f t="shared" si="15"/>
        <v>7701</v>
      </c>
      <c r="E57" s="239">
        <v>5255</v>
      </c>
      <c r="F57" s="239">
        <v>2381</v>
      </c>
      <c r="G57" s="239">
        <v>10</v>
      </c>
      <c r="H57" s="239">
        <v>55</v>
      </c>
      <c r="I57" s="362">
        <f t="shared" si="16"/>
        <v>7009</v>
      </c>
      <c r="J57" s="239">
        <v>4850</v>
      </c>
      <c r="K57" s="239">
        <v>2106</v>
      </c>
      <c r="L57" s="239">
        <v>9</v>
      </c>
      <c r="M57" s="239">
        <v>44</v>
      </c>
      <c r="N57" s="239">
        <v>570</v>
      </c>
      <c r="O57" s="362">
        <f t="shared" si="17"/>
        <v>3045</v>
      </c>
      <c r="P57" s="239">
        <v>2864</v>
      </c>
      <c r="Q57" s="239">
        <v>22</v>
      </c>
      <c r="R57" s="239">
        <v>159</v>
      </c>
    </row>
    <row r="58" spans="1:18" s="238" customFormat="1" ht="12" customHeight="1">
      <c r="A58" s="234" t="s">
        <v>327</v>
      </c>
      <c r="B58" s="239">
        <v>11326</v>
      </c>
      <c r="C58" s="362">
        <f t="shared" si="14"/>
        <v>8278</v>
      </c>
      <c r="D58" s="362">
        <f t="shared" si="15"/>
        <v>7729</v>
      </c>
      <c r="E58" s="239">
        <v>5134</v>
      </c>
      <c r="F58" s="239">
        <v>2548</v>
      </c>
      <c r="G58" s="239">
        <v>4</v>
      </c>
      <c r="H58" s="239">
        <v>43</v>
      </c>
      <c r="I58" s="362">
        <f t="shared" si="16"/>
        <v>7091</v>
      </c>
      <c r="J58" s="239">
        <v>4772</v>
      </c>
      <c r="K58" s="239">
        <v>2276</v>
      </c>
      <c r="L58" s="239">
        <v>4</v>
      </c>
      <c r="M58" s="239">
        <v>39</v>
      </c>
      <c r="N58" s="239">
        <v>549</v>
      </c>
      <c r="O58" s="362">
        <f t="shared" si="17"/>
        <v>2878</v>
      </c>
      <c r="P58" s="239">
        <v>2664</v>
      </c>
      <c r="Q58" s="239">
        <v>6</v>
      </c>
      <c r="R58" s="239">
        <v>208</v>
      </c>
    </row>
    <row r="59" spans="1:18" s="238" customFormat="1" ht="12" customHeight="1">
      <c r="A59" s="234" t="s">
        <v>328</v>
      </c>
      <c r="B59" s="239">
        <v>11717</v>
      </c>
      <c r="C59" s="362">
        <f t="shared" si="14"/>
        <v>8194</v>
      </c>
      <c r="D59" s="362">
        <f t="shared" si="15"/>
        <v>7789</v>
      </c>
      <c r="E59" s="239">
        <v>5143</v>
      </c>
      <c r="F59" s="239">
        <v>2591</v>
      </c>
      <c r="G59" s="239">
        <v>4</v>
      </c>
      <c r="H59" s="239">
        <v>51</v>
      </c>
      <c r="I59" s="362">
        <f t="shared" si="16"/>
        <v>6993</v>
      </c>
      <c r="J59" s="239">
        <v>4674</v>
      </c>
      <c r="K59" s="239">
        <v>2274</v>
      </c>
      <c r="L59" s="239">
        <v>4</v>
      </c>
      <c r="M59" s="239">
        <v>41</v>
      </c>
      <c r="N59" s="239">
        <v>405</v>
      </c>
      <c r="O59" s="362">
        <f t="shared" si="17"/>
        <v>3339</v>
      </c>
      <c r="P59" s="239">
        <v>3094</v>
      </c>
      <c r="Q59" s="239">
        <v>6</v>
      </c>
      <c r="R59" s="239">
        <v>239</v>
      </c>
    </row>
    <row r="60" spans="1:18" s="238" customFormat="1" ht="12" customHeight="1">
      <c r="A60" s="234" t="s">
        <v>329</v>
      </c>
      <c r="B60" s="239">
        <v>14497</v>
      </c>
      <c r="C60" s="362">
        <f t="shared" si="14"/>
        <v>8408</v>
      </c>
      <c r="D60" s="362">
        <f t="shared" si="15"/>
        <v>7952</v>
      </c>
      <c r="E60" s="239">
        <v>5108</v>
      </c>
      <c r="F60" s="239">
        <v>2774</v>
      </c>
      <c r="G60" s="134" t="s">
        <v>374</v>
      </c>
      <c r="H60" s="239">
        <v>70</v>
      </c>
      <c r="I60" s="362">
        <f t="shared" si="16"/>
        <v>6778</v>
      </c>
      <c r="J60" s="239">
        <v>4458</v>
      </c>
      <c r="K60" s="239">
        <v>2272</v>
      </c>
      <c r="L60" s="134" t="s">
        <v>374</v>
      </c>
      <c r="M60" s="239">
        <v>48</v>
      </c>
      <c r="N60" s="239">
        <v>456</v>
      </c>
      <c r="O60" s="362">
        <f t="shared" si="17"/>
        <v>5875</v>
      </c>
      <c r="P60" s="239">
        <v>5278</v>
      </c>
      <c r="Q60" s="239">
        <v>7</v>
      </c>
      <c r="R60" s="239">
        <v>590</v>
      </c>
    </row>
    <row r="61" spans="1:18" s="238" customFormat="1" ht="12" customHeight="1">
      <c r="A61" s="234" t="s">
        <v>330</v>
      </c>
      <c r="B61" s="239">
        <v>16943</v>
      </c>
      <c r="C61" s="362">
        <f t="shared" si="14"/>
        <v>6827</v>
      </c>
      <c r="D61" s="362">
        <f t="shared" si="15"/>
        <v>6439</v>
      </c>
      <c r="E61" s="239">
        <v>3864</v>
      </c>
      <c r="F61" s="239">
        <v>2516</v>
      </c>
      <c r="G61" s="239">
        <v>3</v>
      </c>
      <c r="H61" s="239">
        <v>56</v>
      </c>
      <c r="I61" s="362">
        <f t="shared" si="16"/>
        <v>5047</v>
      </c>
      <c r="J61" s="239">
        <v>3109</v>
      </c>
      <c r="K61" s="239">
        <v>1900</v>
      </c>
      <c r="L61" s="239">
        <v>1</v>
      </c>
      <c r="M61" s="239">
        <v>37</v>
      </c>
      <c r="N61" s="239">
        <v>388</v>
      </c>
      <c r="O61" s="362">
        <f t="shared" si="17"/>
        <v>9900</v>
      </c>
      <c r="P61" s="239">
        <v>7766</v>
      </c>
      <c r="Q61" s="239">
        <v>3</v>
      </c>
      <c r="R61" s="239">
        <v>2131</v>
      </c>
    </row>
    <row r="62" spans="1:18" s="238" customFormat="1" ht="12" customHeight="1">
      <c r="A62" s="234" t="s">
        <v>331</v>
      </c>
      <c r="B62" s="239">
        <v>14004</v>
      </c>
      <c r="C62" s="362">
        <f t="shared" si="14"/>
        <v>2819</v>
      </c>
      <c r="D62" s="362">
        <f t="shared" si="15"/>
        <v>2689</v>
      </c>
      <c r="E62" s="239">
        <v>1418</v>
      </c>
      <c r="F62" s="239">
        <v>1220</v>
      </c>
      <c r="G62" s="239">
        <v>1</v>
      </c>
      <c r="H62" s="239">
        <v>50</v>
      </c>
      <c r="I62" s="362">
        <f t="shared" si="16"/>
        <v>1779</v>
      </c>
      <c r="J62" s="239">
        <v>975</v>
      </c>
      <c r="K62" s="239">
        <v>785</v>
      </c>
      <c r="L62" s="134" t="s">
        <v>374</v>
      </c>
      <c r="M62" s="239">
        <v>19</v>
      </c>
      <c r="N62" s="239">
        <v>130</v>
      </c>
      <c r="O62" s="362">
        <f t="shared" si="17"/>
        <v>10928</v>
      </c>
      <c r="P62" s="239">
        <v>6556</v>
      </c>
      <c r="Q62" s="239">
        <v>4</v>
      </c>
      <c r="R62" s="239">
        <v>4368</v>
      </c>
    </row>
    <row r="63" spans="1:18" s="238" customFormat="1" ht="12" customHeight="1">
      <c r="A63" s="234" t="s">
        <v>332</v>
      </c>
      <c r="B63" s="239">
        <v>12062</v>
      </c>
      <c r="C63" s="362">
        <f t="shared" si="14"/>
        <v>1182</v>
      </c>
      <c r="D63" s="362">
        <f t="shared" si="15"/>
        <v>1138</v>
      </c>
      <c r="E63" s="239">
        <v>558</v>
      </c>
      <c r="F63" s="239">
        <v>554</v>
      </c>
      <c r="G63" s="134" t="s">
        <v>374</v>
      </c>
      <c r="H63" s="239">
        <v>26</v>
      </c>
      <c r="I63" s="362">
        <f t="shared" si="16"/>
        <v>614</v>
      </c>
      <c r="J63" s="239">
        <v>316</v>
      </c>
      <c r="K63" s="239">
        <v>292</v>
      </c>
      <c r="L63" s="134" t="s">
        <v>374</v>
      </c>
      <c r="M63" s="239">
        <v>6</v>
      </c>
      <c r="N63" s="239">
        <v>44</v>
      </c>
      <c r="O63" s="362">
        <f t="shared" si="17"/>
        <v>10720</v>
      </c>
      <c r="P63" s="239">
        <v>5310</v>
      </c>
      <c r="Q63" s="239">
        <v>6</v>
      </c>
      <c r="R63" s="239">
        <v>5404</v>
      </c>
    </row>
    <row r="64" spans="1:18" s="238" customFormat="1" ht="12" customHeight="1">
      <c r="A64" s="234" t="s">
        <v>333</v>
      </c>
      <c r="B64" s="239">
        <v>10564</v>
      </c>
      <c r="C64" s="362">
        <f t="shared" si="14"/>
        <v>551</v>
      </c>
      <c r="D64" s="362">
        <f t="shared" si="15"/>
        <v>524</v>
      </c>
      <c r="E64" s="239">
        <v>218</v>
      </c>
      <c r="F64" s="239">
        <v>278</v>
      </c>
      <c r="G64" s="134" t="s">
        <v>374</v>
      </c>
      <c r="H64" s="239">
        <v>28</v>
      </c>
      <c r="I64" s="362">
        <f t="shared" si="16"/>
        <v>205</v>
      </c>
      <c r="J64" s="239">
        <v>98</v>
      </c>
      <c r="K64" s="239">
        <v>99</v>
      </c>
      <c r="L64" s="134" t="s">
        <v>374</v>
      </c>
      <c r="M64" s="239">
        <v>8</v>
      </c>
      <c r="N64" s="239">
        <v>27</v>
      </c>
      <c r="O64" s="362">
        <f t="shared" si="17"/>
        <v>9868</v>
      </c>
      <c r="P64" s="239">
        <v>4344</v>
      </c>
      <c r="Q64" s="239">
        <v>11</v>
      </c>
      <c r="R64" s="239">
        <v>5513</v>
      </c>
    </row>
    <row r="65" spans="1:18" s="238" customFormat="1" ht="12" customHeight="1">
      <c r="A65" s="234" t="s">
        <v>334</v>
      </c>
      <c r="B65" s="239">
        <v>8338</v>
      </c>
      <c r="C65" s="362">
        <f t="shared" si="14"/>
        <v>289</v>
      </c>
      <c r="D65" s="362">
        <f t="shared" si="15"/>
        <v>272</v>
      </c>
      <c r="E65" s="239">
        <v>112</v>
      </c>
      <c r="F65" s="239">
        <v>149</v>
      </c>
      <c r="G65" s="134" t="s">
        <v>374</v>
      </c>
      <c r="H65" s="239">
        <v>11</v>
      </c>
      <c r="I65" s="362">
        <f t="shared" si="16"/>
        <v>94</v>
      </c>
      <c r="J65" s="239">
        <v>42</v>
      </c>
      <c r="K65" s="239">
        <v>51</v>
      </c>
      <c r="L65" s="134" t="s">
        <v>374</v>
      </c>
      <c r="M65" s="239">
        <v>1</v>
      </c>
      <c r="N65" s="239">
        <v>17</v>
      </c>
      <c r="O65" s="362">
        <f t="shared" si="17"/>
        <v>7882</v>
      </c>
      <c r="P65" s="239">
        <v>2727</v>
      </c>
      <c r="Q65" s="239">
        <v>10</v>
      </c>
      <c r="R65" s="239">
        <v>5145</v>
      </c>
    </row>
    <row r="66" spans="1:18" s="238" customFormat="1" ht="12" customHeight="1">
      <c r="A66" s="281" t="s">
        <v>318</v>
      </c>
      <c r="B66" s="282">
        <v>8378</v>
      </c>
      <c r="C66" s="363">
        <f t="shared" si="14"/>
        <v>117</v>
      </c>
      <c r="D66" s="363">
        <f t="shared" si="15"/>
        <v>110</v>
      </c>
      <c r="E66" s="282">
        <v>34</v>
      </c>
      <c r="F66" s="282">
        <v>66</v>
      </c>
      <c r="G66" s="282">
        <v>1</v>
      </c>
      <c r="H66" s="282">
        <v>9</v>
      </c>
      <c r="I66" s="363">
        <f t="shared" si="16"/>
        <v>32</v>
      </c>
      <c r="J66" s="282">
        <v>12</v>
      </c>
      <c r="K66" s="282">
        <v>18</v>
      </c>
      <c r="L66" s="364" t="s">
        <v>374</v>
      </c>
      <c r="M66" s="282">
        <v>2</v>
      </c>
      <c r="N66" s="282">
        <v>7</v>
      </c>
      <c r="O66" s="363">
        <f t="shared" si="17"/>
        <v>8189</v>
      </c>
      <c r="P66" s="282">
        <v>1434</v>
      </c>
      <c r="Q66" s="282">
        <v>6</v>
      </c>
      <c r="R66" s="282">
        <v>6749</v>
      </c>
    </row>
    <row r="67" spans="1:18" s="238" customFormat="1" ht="12" customHeight="1">
      <c r="A67" s="460" t="s">
        <v>305</v>
      </c>
      <c r="B67" s="461"/>
      <c r="C67" s="461"/>
      <c r="D67" s="461"/>
      <c r="E67" s="461"/>
      <c r="F67" s="461"/>
      <c r="G67" s="461"/>
      <c r="H67" s="461"/>
      <c r="I67" s="461"/>
      <c r="J67" s="461"/>
      <c r="K67" s="461"/>
      <c r="L67" s="461"/>
      <c r="M67" s="461"/>
      <c r="N67" s="461"/>
      <c r="O67" s="461"/>
      <c r="P67" s="462"/>
      <c r="Q67" s="462"/>
      <c r="R67" s="462"/>
    </row>
    <row r="68" spans="1:18" s="238" customFormat="1" ht="12" customHeight="1">
      <c r="A68" s="234" t="s">
        <v>319</v>
      </c>
      <c r="B68" s="238">
        <f>SUM(B62:B66)</f>
        <v>53346</v>
      </c>
      <c r="C68" s="238">
        <f>SUM(C62:C66)</f>
        <v>4958</v>
      </c>
      <c r="D68" s="238">
        <f>SUM(D62:D66)</f>
        <v>4733</v>
      </c>
      <c r="E68" s="238">
        <f>SUM(E62:E66)</f>
        <v>2340</v>
      </c>
      <c r="F68" s="238">
        <f>SUM(F62:F66)</f>
        <v>2267</v>
      </c>
      <c r="G68" s="240">
        <v>2</v>
      </c>
      <c r="H68" s="238">
        <f>SUM(H62:H66)</f>
        <v>124</v>
      </c>
      <c r="I68" s="238">
        <f>SUM(I62:I66)</f>
        <v>2724</v>
      </c>
      <c r="J68" s="238">
        <f>SUM(J62:J66)</f>
        <v>1443</v>
      </c>
      <c r="K68" s="238">
        <f>SUM(K62:K66)</f>
        <v>1245</v>
      </c>
      <c r="L68" s="240" t="s">
        <v>1048</v>
      </c>
      <c r="M68" s="238">
        <f aca="true" t="shared" si="18" ref="M68:R68">SUM(M62:M66)</f>
        <v>36</v>
      </c>
      <c r="N68" s="238">
        <f t="shared" si="18"/>
        <v>225</v>
      </c>
      <c r="O68" s="238">
        <f t="shared" si="18"/>
        <v>47587</v>
      </c>
      <c r="P68" s="238">
        <f t="shared" si="18"/>
        <v>20371</v>
      </c>
      <c r="Q68" s="238">
        <f t="shared" si="18"/>
        <v>37</v>
      </c>
      <c r="R68" s="238">
        <f t="shared" si="18"/>
        <v>27179</v>
      </c>
    </row>
    <row r="69" spans="1:18" s="238" customFormat="1" ht="12" customHeight="1">
      <c r="A69" s="234" t="s">
        <v>320</v>
      </c>
      <c r="B69" s="238">
        <f>SUM(B62:B63)</f>
        <v>26066</v>
      </c>
      <c r="C69" s="238">
        <f>SUM(C62:C63)</f>
        <v>4001</v>
      </c>
      <c r="D69" s="238">
        <f>SUM(D62:D63)</f>
        <v>3827</v>
      </c>
      <c r="E69" s="238">
        <f>SUM(E62:E63)</f>
        <v>1976</v>
      </c>
      <c r="F69" s="238">
        <f>SUM(F62:F63)</f>
        <v>1774</v>
      </c>
      <c r="G69" s="240">
        <v>1</v>
      </c>
      <c r="H69" s="238">
        <f>SUM(H62:H63)</f>
        <v>76</v>
      </c>
      <c r="I69" s="238">
        <f>SUM(I62:I63)</f>
        <v>2393</v>
      </c>
      <c r="J69" s="238">
        <f>SUM(J62:J63)</f>
        <v>1291</v>
      </c>
      <c r="K69" s="238">
        <f>SUM(K62:K63)</f>
        <v>1077</v>
      </c>
      <c r="L69" s="240" t="s">
        <v>1048</v>
      </c>
      <c r="M69" s="238">
        <f aca="true" t="shared" si="19" ref="M69:R69">SUM(M62:M63)</f>
        <v>25</v>
      </c>
      <c r="N69" s="238">
        <f t="shared" si="19"/>
        <v>174</v>
      </c>
      <c r="O69" s="238">
        <f t="shared" si="19"/>
        <v>21648</v>
      </c>
      <c r="P69" s="238">
        <f t="shared" si="19"/>
        <v>11866</v>
      </c>
      <c r="Q69" s="238">
        <f t="shared" si="19"/>
        <v>10</v>
      </c>
      <c r="R69" s="238">
        <f t="shared" si="19"/>
        <v>9772</v>
      </c>
    </row>
    <row r="70" spans="1:18" s="238" customFormat="1" ht="12" customHeight="1" thickBot="1">
      <c r="A70" s="243" t="s">
        <v>321</v>
      </c>
      <c r="B70" s="244">
        <f>SUM(B64:B66)</f>
        <v>27280</v>
      </c>
      <c r="C70" s="244">
        <f>SUM(C64:C66)</f>
        <v>957</v>
      </c>
      <c r="D70" s="244">
        <f>SUM(D64:D66)</f>
        <v>906</v>
      </c>
      <c r="E70" s="244">
        <f>SUM(E64:E66)</f>
        <v>364</v>
      </c>
      <c r="F70" s="244">
        <f>SUM(F64:F66)</f>
        <v>493</v>
      </c>
      <c r="G70" s="245">
        <v>1</v>
      </c>
      <c r="H70" s="244">
        <f>SUM(H64:H66)</f>
        <v>48</v>
      </c>
      <c r="I70" s="244">
        <f>SUM(I64:I66)</f>
        <v>331</v>
      </c>
      <c r="J70" s="244">
        <f>SUM(J64:J66)</f>
        <v>152</v>
      </c>
      <c r="K70" s="244">
        <f>SUM(K64:K66)</f>
        <v>168</v>
      </c>
      <c r="L70" s="245" t="s">
        <v>1048</v>
      </c>
      <c r="M70" s="244">
        <f aca="true" t="shared" si="20" ref="M70:R70">SUM(M64:M66)</f>
        <v>11</v>
      </c>
      <c r="N70" s="244">
        <f t="shared" si="20"/>
        <v>51</v>
      </c>
      <c r="O70" s="244">
        <f t="shared" si="20"/>
        <v>25939</v>
      </c>
      <c r="P70" s="244">
        <f t="shared" si="20"/>
        <v>8505</v>
      </c>
      <c r="Q70" s="244">
        <f t="shared" si="20"/>
        <v>27</v>
      </c>
      <c r="R70" s="244">
        <f t="shared" si="20"/>
        <v>17407</v>
      </c>
    </row>
    <row r="71" ht="12" customHeight="1">
      <c r="A71" s="33" t="s">
        <v>982</v>
      </c>
    </row>
    <row r="72" ht="12" customHeight="1">
      <c r="A72" s="33" t="s">
        <v>65</v>
      </c>
    </row>
    <row r="73" spans="1:18" ht="27.75" customHeight="1">
      <c r="A73" s="577">
        <v>102</v>
      </c>
      <c r="B73" s="577"/>
      <c r="C73" s="577"/>
      <c r="D73" s="577"/>
      <c r="E73" s="577"/>
      <c r="F73" s="577"/>
      <c r="G73" s="577"/>
      <c r="H73" s="577"/>
      <c r="I73" s="577"/>
      <c r="J73" s="577"/>
      <c r="K73" s="577"/>
      <c r="L73" s="577"/>
      <c r="M73" s="577"/>
      <c r="N73" s="577"/>
      <c r="O73" s="577"/>
      <c r="P73" s="577"/>
      <c r="Q73" s="577"/>
      <c r="R73" s="577"/>
    </row>
  </sheetData>
  <sheetProtection/>
  <mergeCells count="25">
    <mergeCell ref="D6:H6"/>
    <mergeCell ref="F7:F10"/>
    <mergeCell ref="D7:D10"/>
    <mergeCell ref="G7:G10"/>
    <mergeCell ref="N6:N10"/>
    <mergeCell ref="B5:B8"/>
    <mergeCell ref="A73:R73"/>
    <mergeCell ref="C6:C10"/>
    <mergeCell ref="M7:M10"/>
    <mergeCell ref="E7:E10"/>
    <mergeCell ref="Q6:Q10"/>
    <mergeCell ref="R6:R10"/>
    <mergeCell ref="L7:L10"/>
    <mergeCell ref="H7:H10"/>
    <mergeCell ref="P6:P10"/>
    <mergeCell ref="A2:R2"/>
    <mergeCell ref="O4:R4"/>
    <mergeCell ref="A5:A10"/>
    <mergeCell ref="J7:J10"/>
    <mergeCell ref="K7:K10"/>
    <mergeCell ref="I7:I10"/>
    <mergeCell ref="O5:R5"/>
    <mergeCell ref="I6:M6"/>
    <mergeCell ref="O6:O10"/>
    <mergeCell ref="C5:N5"/>
  </mergeCells>
  <printOptions/>
  <pageMargins left="0.15748031496062992" right="0.5511811023622047" top="0.1968503937007874" bottom="0" header="0.1968503937007874" footer="0.1968503937007874"/>
  <pageSetup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2:R622"/>
  <sheetViews>
    <sheetView zoomScalePageLayoutView="0" workbookViewId="0" topLeftCell="A1">
      <selection activeCell="F55" sqref="F55"/>
    </sheetView>
  </sheetViews>
  <sheetFormatPr defaultColWidth="9.00390625" defaultRowHeight="13.5"/>
  <cols>
    <col min="1" max="1" width="35.75390625" style="40" customWidth="1"/>
    <col min="2" max="7" width="10.00390625" style="41" customWidth="1"/>
    <col min="8" max="16384" width="9.00390625" style="41" customWidth="1"/>
  </cols>
  <sheetData>
    <row r="1" ht="17.25" customHeight="1"/>
    <row r="2" spans="1:7" ht="16.5" customHeight="1">
      <c r="A2" s="583" t="s">
        <v>53</v>
      </c>
      <c r="B2" s="583"/>
      <c r="C2" s="583"/>
      <c r="D2" s="583"/>
      <c r="E2" s="583"/>
      <c r="F2" s="583"/>
      <c r="G2" s="583"/>
    </row>
    <row r="3" spans="1:7" ht="16.5" customHeight="1">
      <c r="A3" s="584" t="s">
        <v>377</v>
      </c>
      <c r="B3" s="584"/>
      <c r="C3" s="584"/>
      <c r="D3" s="584"/>
      <c r="E3" s="584"/>
      <c r="F3" s="584"/>
      <c r="G3" s="584"/>
    </row>
    <row r="4" spans="1:7" ht="3.75" customHeight="1">
      <c r="A4" s="42"/>
      <c r="B4" s="42"/>
      <c r="C4" s="42"/>
      <c r="D4" s="42"/>
      <c r="E4" s="42"/>
      <c r="F4" s="42"/>
      <c r="G4" s="42"/>
    </row>
    <row r="5" spans="1:9" ht="12.75" thickBot="1">
      <c r="A5" s="43" t="s">
        <v>32</v>
      </c>
      <c r="F5" s="585" t="s">
        <v>375</v>
      </c>
      <c r="G5" s="585"/>
      <c r="I5" s="40"/>
    </row>
    <row r="6" spans="1:7" ht="12">
      <c r="A6" s="591" t="s">
        <v>52</v>
      </c>
      <c r="B6" s="596" t="s">
        <v>957</v>
      </c>
      <c r="C6" s="594" t="s">
        <v>1039</v>
      </c>
      <c r="D6" s="586" t="s">
        <v>1040</v>
      </c>
      <c r="E6" s="586" t="s">
        <v>1041</v>
      </c>
      <c r="F6" s="586" t="s">
        <v>1042</v>
      </c>
      <c r="G6" s="588" t="s">
        <v>1043</v>
      </c>
    </row>
    <row r="7" spans="1:7" ht="12">
      <c r="A7" s="592"/>
      <c r="B7" s="597"/>
      <c r="C7" s="595"/>
      <c r="D7" s="587"/>
      <c r="E7" s="587"/>
      <c r="F7" s="587"/>
      <c r="G7" s="589"/>
    </row>
    <row r="8" spans="1:7" ht="12">
      <c r="A8" s="593"/>
      <c r="B8" s="453" t="s">
        <v>980</v>
      </c>
      <c r="C8" s="595"/>
      <c r="D8" s="587"/>
      <c r="E8" s="587"/>
      <c r="F8" s="587"/>
      <c r="G8" s="590"/>
    </row>
    <row r="9" ht="11.25" customHeight="1">
      <c r="A9" s="442" t="s">
        <v>344</v>
      </c>
    </row>
    <row r="10" spans="1:13" ht="11.25" customHeight="1">
      <c r="A10" s="443" t="s">
        <v>347</v>
      </c>
      <c r="B10" s="246">
        <f aca="true" t="shared" si="0" ref="B10:G10">SUM(B11:B12)</f>
        <v>83605</v>
      </c>
      <c r="C10" s="246">
        <f t="shared" si="0"/>
        <v>31630</v>
      </c>
      <c r="D10" s="246">
        <f t="shared" si="0"/>
        <v>24781</v>
      </c>
      <c r="E10" s="246">
        <f t="shared" si="0"/>
        <v>3031</v>
      </c>
      <c r="F10" s="246">
        <f t="shared" si="0"/>
        <v>23490</v>
      </c>
      <c r="G10" s="246">
        <f t="shared" si="0"/>
        <v>24898</v>
      </c>
      <c r="H10" s="133"/>
      <c r="I10" s="133"/>
      <c r="J10" s="133"/>
      <c r="K10" s="133"/>
      <c r="L10" s="133"/>
      <c r="M10" s="133"/>
    </row>
    <row r="11" spans="1:13" ht="11.25" customHeight="1">
      <c r="A11" s="443" t="s">
        <v>345</v>
      </c>
      <c r="B11" s="246">
        <v>42426</v>
      </c>
      <c r="C11" s="246">
        <v>12181</v>
      </c>
      <c r="D11" s="246">
        <v>10017</v>
      </c>
      <c r="E11" s="246">
        <v>1755</v>
      </c>
      <c r="F11" s="246">
        <v>18122</v>
      </c>
      <c r="G11" s="246">
        <v>9053</v>
      </c>
      <c r="H11" s="133"/>
      <c r="I11" s="133"/>
      <c r="J11" s="133"/>
      <c r="K11" s="133"/>
      <c r="L11" s="133"/>
      <c r="M11" s="133"/>
    </row>
    <row r="12" spans="1:13" ht="11.25" customHeight="1">
      <c r="A12" s="443" t="s">
        <v>346</v>
      </c>
      <c r="B12" s="247">
        <f aca="true" t="shared" si="1" ref="B12:G12">SUM(B13:B17)</f>
        <v>41179</v>
      </c>
      <c r="C12" s="247">
        <f t="shared" si="1"/>
        <v>19449</v>
      </c>
      <c r="D12" s="247">
        <f t="shared" si="1"/>
        <v>14764</v>
      </c>
      <c r="E12" s="247">
        <f t="shared" si="1"/>
        <v>1276</v>
      </c>
      <c r="F12" s="247">
        <f t="shared" si="1"/>
        <v>5368</v>
      </c>
      <c r="G12" s="247">
        <f t="shared" si="1"/>
        <v>15845</v>
      </c>
      <c r="H12" s="133"/>
      <c r="I12" s="133"/>
      <c r="J12" s="133"/>
      <c r="K12" s="133"/>
      <c r="L12" s="133"/>
      <c r="M12" s="133"/>
    </row>
    <row r="13" spans="1:13" ht="11.25" customHeight="1">
      <c r="A13" s="443" t="s">
        <v>339</v>
      </c>
      <c r="B13" s="246">
        <v>8956</v>
      </c>
      <c r="C13" s="246">
        <v>3483</v>
      </c>
      <c r="D13" s="246">
        <v>5159</v>
      </c>
      <c r="E13" s="246">
        <v>84</v>
      </c>
      <c r="F13" s="246">
        <v>153</v>
      </c>
      <c r="G13" s="246">
        <v>2999</v>
      </c>
      <c r="H13" s="136"/>
      <c r="I13" s="136"/>
      <c r="J13" s="136"/>
      <c r="K13" s="136"/>
      <c r="L13" s="136"/>
      <c r="M13" s="136"/>
    </row>
    <row r="14" spans="1:7" ht="11.25" customHeight="1">
      <c r="A14" s="443" t="s">
        <v>340</v>
      </c>
      <c r="B14" s="246">
        <v>5811</v>
      </c>
      <c r="C14" s="246">
        <v>3300</v>
      </c>
      <c r="D14" s="246">
        <v>2313</v>
      </c>
      <c r="E14" s="246">
        <v>70</v>
      </c>
      <c r="F14" s="246">
        <v>82</v>
      </c>
      <c r="G14" s="246">
        <v>2841</v>
      </c>
    </row>
    <row r="15" spans="1:7" ht="11.25" customHeight="1">
      <c r="A15" s="443" t="s">
        <v>341</v>
      </c>
      <c r="B15" s="246">
        <v>5301</v>
      </c>
      <c r="C15" s="246">
        <v>3492</v>
      </c>
      <c r="D15" s="246">
        <v>1611</v>
      </c>
      <c r="E15" s="246">
        <v>95</v>
      </c>
      <c r="F15" s="246">
        <v>69</v>
      </c>
      <c r="G15" s="246">
        <v>2994</v>
      </c>
    </row>
    <row r="16" spans="1:7" ht="11.25" customHeight="1">
      <c r="A16" s="443" t="s">
        <v>317</v>
      </c>
      <c r="B16" s="246">
        <v>4608</v>
      </c>
      <c r="C16" s="246">
        <v>3143</v>
      </c>
      <c r="D16" s="246">
        <v>1242</v>
      </c>
      <c r="E16" s="246">
        <v>111</v>
      </c>
      <c r="F16" s="246">
        <v>78</v>
      </c>
      <c r="G16" s="246">
        <v>2663</v>
      </c>
    </row>
    <row r="17" spans="1:7" ht="11.25" customHeight="1">
      <c r="A17" s="444" t="s">
        <v>342</v>
      </c>
      <c r="B17" s="365">
        <v>16503</v>
      </c>
      <c r="C17" s="366">
        <v>6031</v>
      </c>
      <c r="D17" s="366">
        <v>4439</v>
      </c>
      <c r="E17" s="366">
        <v>916</v>
      </c>
      <c r="F17" s="366">
        <v>4986</v>
      </c>
      <c r="G17" s="366">
        <v>4348</v>
      </c>
    </row>
    <row r="18" spans="1:7" ht="11.25" customHeight="1">
      <c r="A18" s="463" t="s">
        <v>378</v>
      </c>
      <c r="B18" s="464">
        <f aca="true" t="shared" si="2" ref="B18:G18">SUM(B19:B20)</f>
        <v>239910</v>
      </c>
      <c r="C18" s="464">
        <f t="shared" si="2"/>
        <v>99518</v>
      </c>
      <c r="D18" s="464">
        <f t="shared" si="2"/>
        <v>75479</v>
      </c>
      <c r="E18" s="464">
        <f t="shared" si="2"/>
        <v>8142</v>
      </c>
      <c r="F18" s="464">
        <f t="shared" si="2"/>
        <v>54813</v>
      </c>
      <c r="G18" s="464">
        <f t="shared" si="2"/>
        <v>79251</v>
      </c>
    </row>
    <row r="19" spans="1:7" ht="11.25" customHeight="1">
      <c r="A19" s="443" t="s">
        <v>345</v>
      </c>
      <c r="B19" s="246">
        <v>88556</v>
      </c>
      <c r="C19" s="246">
        <v>26073</v>
      </c>
      <c r="D19" s="246">
        <v>21065</v>
      </c>
      <c r="E19" s="246">
        <v>3683</v>
      </c>
      <c r="F19" s="246">
        <v>36988</v>
      </c>
      <c r="G19" s="246">
        <v>19307</v>
      </c>
    </row>
    <row r="20" spans="1:7" ht="11.25" customHeight="1">
      <c r="A20" s="443" t="s">
        <v>346</v>
      </c>
      <c r="B20" s="246">
        <f aca="true" t="shared" si="3" ref="B20:G20">SUM(B21:B25)</f>
        <v>151354</v>
      </c>
      <c r="C20" s="246">
        <f t="shared" si="3"/>
        <v>73445</v>
      </c>
      <c r="D20" s="246">
        <f t="shared" si="3"/>
        <v>54414</v>
      </c>
      <c r="E20" s="246">
        <f t="shared" si="3"/>
        <v>4459</v>
      </c>
      <c r="F20" s="246">
        <f t="shared" si="3"/>
        <v>17825</v>
      </c>
      <c r="G20" s="246">
        <f t="shared" si="3"/>
        <v>59944</v>
      </c>
    </row>
    <row r="21" spans="1:7" ht="11.25" customHeight="1">
      <c r="A21" s="443" t="s">
        <v>339</v>
      </c>
      <c r="B21" s="247">
        <v>34322</v>
      </c>
      <c r="C21" s="247">
        <v>13563</v>
      </c>
      <c r="D21" s="247">
        <v>19513</v>
      </c>
      <c r="E21" s="247">
        <v>311</v>
      </c>
      <c r="F21" s="247">
        <v>619</v>
      </c>
      <c r="G21" s="247">
        <v>11601</v>
      </c>
    </row>
    <row r="22" spans="1:7" ht="11.25" customHeight="1">
      <c r="A22" s="443" t="s">
        <v>340</v>
      </c>
      <c r="B22" s="247">
        <v>23202</v>
      </c>
      <c r="C22" s="247">
        <v>13302</v>
      </c>
      <c r="D22" s="247">
        <v>9087</v>
      </c>
      <c r="E22" s="247">
        <v>289</v>
      </c>
      <c r="F22" s="247">
        <v>339</v>
      </c>
      <c r="G22" s="247">
        <v>11397</v>
      </c>
    </row>
    <row r="23" spans="1:7" ht="11.25" customHeight="1">
      <c r="A23" s="443" t="s">
        <v>341</v>
      </c>
      <c r="B23" s="247">
        <v>21015</v>
      </c>
      <c r="C23" s="247">
        <v>14016</v>
      </c>
      <c r="D23" s="247">
        <v>6210</v>
      </c>
      <c r="E23" s="247">
        <v>381</v>
      </c>
      <c r="F23" s="247">
        <v>271</v>
      </c>
      <c r="G23" s="247">
        <v>11998</v>
      </c>
    </row>
    <row r="24" spans="1:7" ht="11.25" customHeight="1">
      <c r="A24" s="443" t="s">
        <v>317</v>
      </c>
      <c r="B24" s="247">
        <v>17148</v>
      </c>
      <c r="C24" s="247">
        <v>11775</v>
      </c>
      <c r="D24" s="247">
        <v>4539</v>
      </c>
      <c r="E24" s="247">
        <v>408</v>
      </c>
      <c r="F24" s="247">
        <v>295</v>
      </c>
      <c r="G24" s="247">
        <v>9974</v>
      </c>
    </row>
    <row r="25" spans="1:7" ht="11.25" customHeight="1">
      <c r="A25" s="443" t="s">
        <v>342</v>
      </c>
      <c r="B25" s="367">
        <v>55667</v>
      </c>
      <c r="C25" s="367">
        <v>20789</v>
      </c>
      <c r="D25" s="367">
        <v>15065</v>
      </c>
      <c r="E25" s="367">
        <v>3070</v>
      </c>
      <c r="F25" s="367">
        <v>16301</v>
      </c>
      <c r="G25" s="367">
        <v>14974</v>
      </c>
    </row>
    <row r="26" spans="1:7" ht="11.25" customHeight="1">
      <c r="A26" s="442" t="s">
        <v>343</v>
      </c>
      <c r="B26" s="252"/>
      <c r="C26" s="252"/>
      <c r="D26" s="252"/>
      <c r="E26" s="252"/>
      <c r="F26" s="252"/>
      <c r="G26" s="252"/>
    </row>
    <row r="27" spans="1:7" ht="11.25" customHeight="1">
      <c r="A27" s="443" t="s">
        <v>347</v>
      </c>
      <c r="B27" s="246">
        <f aca="true" t="shared" si="4" ref="B27:G27">SUM(B28:B29)</f>
        <v>76433</v>
      </c>
      <c r="C27" s="246">
        <f t="shared" si="4"/>
        <v>28207</v>
      </c>
      <c r="D27" s="246">
        <f t="shared" si="4"/>
        <v>22673</v>
      </c>
      <c r="E27" s="246">
        <f t="shared" si="4"/>
        <v>2728</v>
      </c>
      <c r="F27" s="246">
        <f t="shared" si="4"/>
        <v>22233</v>
      </c>
      <c r="G27" s="246">
        <f t="shared" si="4"/>
        <v>22380</v>
      </c>
    </row>
    <row r="28" spans="1:7" ht="11.25" customHeight="1">
      <c r="A28" s="443" t="s">
        <v>345</v>
      </c>
      <c r="B28" s="246">
        <v>39422</v>
      </c>
      <c r="C28" s="246">
        <v>10859</v>
      </c>
      <c r="D28" s="246">
        <v>9172</v>
      </c>
      <c r="E28" s="246">
        <v>1607</v>
      </c>
      <c r="F28" s="246">
        <v>17470</v>
      </c>
      <c r="G28" s="246">
        <v>8127</v>
      </c>
    </row>
    <row r="29" spans="1:7" ht="11.25" customHeight="1">
      <c r="A29" s="443" t="s">
        <v>346</v>
      </c>
      <c r="B29" s="246">
        <f aca="true" t="shared" si="5" ref="B29:G29">SUM(B30:B34)</f>
        <v>37011</v>
      </c>
      <c r="C29" s="246">
        <f t="shared" si="5"/>
        <v>17348</v>
      </c>
      <c r="D29" s="246">
        <f t="shared" si="5"/>
        <v>13501</v>
      </c>
      <c r="E29" s="246">
        <f t="shared" si="5"/>
        <v>1121</v>
      </c>
      <c r="F29" s="246">
        <f t="shared" si="5"/>
        <v>4763</v>
      </c>
      <c r="G29" s="246">
        <f t="shared" si="5"/>
        <v>14253</v>
      </c>
    </row>
    <row r="30" spans="1:7" ht="11.25" customHeight="1">
      <c r="A30" s="443" t="s">
        <v>339</v>
      </c>
      <c r="B30" s="367">
        <v>8485</v>
      </c>
      <c r="C30" s="367">
        <v>3278</v>
      </c>
      <c r="D30" s="367">
        <v>4925</v>
      </c>
      <c r="E30" s="367">
        <v>78</v>
      </c>
      <c r="F30" s="367">
        <v>132</v>
      </c>
      <c r="G30" s="367">
        <v>2831</v>
      </c>
    </row>
    <row r="31" spans="1:7" ht="11.25" customHeight="1">
      <c r="A31" s="443" t="s">
        <v>340</v>
      </c>
      <c r="B31" s="367">
        <v>5448</v>
      </c>
      <c r="C31" s="367">
        <v>3075</v>
      </c>
      <c r="D31" s="367">
        <v>2198</v>
      </c>
      <c r="E31" s="367">
        <v>58</v>
      </c>
      <c r="F31" s="367">
        <v>76</v>
      </c>
      <c r="G31" s="367">
        <v>2659</v>
      </c>
    </row>
    <row r="32" spans="1:7" ht="11.25" customHeight="1">
      <c r="A32" s="443" t="s">
        <v>341</v>
      </c>
      <c r="B32" s="367">
        <v>4839</v>
      </c>
      <c r="C32" s="367">
        <v>3177</v>
      </c>
      <c r="D32" s="367">
        <v>1493</v>
      </c>
      <c r="E32" s="367">
        <v>81</v>
      </c>
      <c r="F32" s="367">
        <v>60</v>
      </c>
      <c r="G32" s="367">
        <v>2741</v>
      </c>
    </row>
    <row r="33" spans="1:7" ht="11.25" customHeight="1">
      <c r="A33" s="443" t="s">
        <v>317</v>
      </c>
      <c r="B33" s="367">
        <v>4049</v>
      </c>
      <c r="C33" s="367">
        <v>2755</v>
      </c>
      <c r="D33" s="367">
        <v>1105</v>
      </c>
      <c r="E33" s="367">
        <v>96</v>
      </c>
      <c r="F33" s="367">
        <v>65</v>
      </c>
      <c r="G33" s="367">
        <v>2340</v>
      </c>
    </row>
    <row r="34" spans="1:7" ht="11.25" customHeight="1">
      <c r="A34" s="444" t="s">
        <v>342</v>
      </c>
      <c r="B34" s="262">
        <v>14190</v>
      </c>
      <c r="C34" s="262">
        <v>5063</v>
      </c>
      <c r="D34" s="262">
        <v>3780</v>
      </c>
      <c r="E34" s="262">
        <v>808</v>
      </c>
      <c r="F34" s="262">
        <v>4430</v>
      </c>
      <c r="G34" s="262">
        <v>3682</v>
      </c>
    </row>
    <row r="35" spans="1:7" ht="11.25" customHeight="1">
      <c r="A35" s="463" t="s">
        <v>378</v>
      </c>
      <c r="B35" s="464">
        <f aca="true" t="shared" si="6" ref="B35:G35">SUM(B36:B37)</f>
        <v>210231</v>
      </c>
      <c r="C35" s="464">
        <f t="shared" si="6"/>
        <v>84902</v>
      </c>
      <c r="D35" s="464">
        <f t="shared" si="6"/>
        <v>66695</v>
      </c>
      <c r="E35" s="464">
        <f t="shared" si="6"/>
        <v>6950</v>
      </c>
      <c r="F35" s="464">
        <f t="shared" si="6"/>
        <v>50056</v>
      </c>
      <c r="G35" s="464">
        <f t="shared" si="6"/>
        <v>68450</v>
      </c>
    </row>
    <row r="36" spans="1:7" ht="11.25" customHeight="1">
      <c r="A36" s="443" t="s">
        <v>345</v>
      </c>
      <c r="B36" s="246">
        <v>78844</v>
      </c>
      <c r="C36" s="246">
        <v>21718</v>
      </c>
      <c r="D36" s="246">
        <v>18344</v>
      </c>
      <c r="E36" s="246">
        <v>3214</v>
      </c>
      <c r="F36" s="246">
        <v>34940</v>
      </c>
      <c r="G36" s="246">
        <v>16254</v>
      </c>
    </row>
    <row r="37" spans="1:7" ht="11.25" customHeight="1">
      <c r="A37" s="443" t="s">
        <v>346</v>
      </c>
      <c r="B37" s="246">
        <f aca="true" t="shared" si="7" ref="B37:G37">SUM(B38:B42)</f>
        <v>131387</v>
      </c>
      <c r="C37" s="246">
        <f t="shared" si="7"/>
        <v>63184</v>
      </c>
      <c r="D37" s="246">
        <f t="shared" si="7"/>
        <v>48351</v>
      </c>
      <c r="E37" s="246">
        <f t="shared" si="7"/>
        <v>3736</v>
      </c>
      <c r="F37" s="246">
        <f t="shared" si="7"/>
        <v>15116</v>
      </c>
      <c r="G37" s="246">
        <f t="shared" si="7"/>
        <v>52196</v>
      </c>
    </row>
    <row r="38" spans="1:7" ht="11.25" customHeight="1">
      <c r="A38" s="443" t="s">
        <v>339</v>
      </c>
      <c r="B38" s="246">
        <v>31737</v>
      </c>
      <c r="C38" s="246">
        <v>12432</v>
      </c>
      <c r="D38" s="246">
        <v>18244</v>
      </c>
      <c r="E38" s="246">
        <v>278</v>
      </c>
      <c r="F38" s="246">
        <v>500</v>
      </c>
      <c r="G38" s="246">
        <v>10692</v>
      </c>
    </row>
    <row r="39" spans="1:7" ht="11.25" customHeight="1">
      <c r="A39" s="443" t="s">
        <v>340</v>
      </c>
      <c r="B39" s="246">
        <v>21222</v>
      </c>
      <c r="C39" s="246">
        <v>12064</v>
      </c>
      <c r="D39" s="246">
        <v>8469</v>
      </c>
      <c r="E39" s="246">
        <v>220</v>
      </c>
      <c r="F39" s="246">
        <v>305</v>
      </c>
      <c r="G39" s="246">
        <v>10419</v>
      </c>
    </row>
    <row r="40" spans="1:7" ht="11.25" customHeight="1">
      <c r="A40" s="443" t="s">
        <v>341</v>
      </c>
      <c r="B40" s="246">
        <v>18583</v>
      </c>
      <c r="C40" s="246">
        <v>12348</v>
      </c>
      <c r="D40" s="246">
        <v>5598</v>
      </c>
      <c r="E40" s="246">
        <v>305</v>
      </c>
      <c r="F40" s="246">
        <v>226</v>
      </c>
      <c r="G40" s="246">
        <v>10676</v>
      </c>
    </row>
    <row r="41" spans="1:7" ht="11.25" customHeight="1">
      <c r="A41" s="443" t="s">
        <v>317</v>
      </c>
      <c r="B41" s="246">
        <v>14437</v>
      </c>
      <c r="C41" s="246">
        <v>9893</v>
      </c>
      <c r="D41" s="246">
        <v>3882</v>
      </c>
      <c r="E41" s="246">
        <v>334</v>
      </c>
      <c r="F41" s="246">
        <v>227</v>
      </c>
      <c r="G41" s="246">
        <v>8419</v>
      </c>
    </row>
    <row r="42" spans="1:7" ht="11.25" customHeight="1">
      <c r="A42" s="445" t="s">
        <v>342</v>
      </c>
      <c r="B42" s="246">
        <v>45408</v>
      </c>
      <c r="C42" s="246">
        <v>16447</v>
      </c>
      <c r="D42" s="246">
        <v>12158</v>
      </c>
      <c r="E42" s="246">
        <v>2599</v>
      </c>
      <c r="F42" s="246">
        <v>13858</v>
      </c>
      <c r="G42" s="246">
        <v>11990</v>
      </c>
    </row>
    <row r="43" spans="1:7" ht="11.25" customHeight="1">
      <c r="A43" s="446" t="s">
        <v>379</v>
      </c>
      <c r="B43" s="248"/>
      <c r="C43" s="249"/>
      <c r="D43" s="249"/>
      <c r="E43" s="249"/>
      <c r="F43" s="249"/>
      <c r="G43" s="249"/>
    </row>
    <row r="44" spans="1:7" ht="11.25" customHeight="1">
      <c r="A44" s="443" t="s">
        <v>347</v>
      </c>
      <c r="B44" s="246">
        <f aca="true" t="shared" si="8" ref="B44:G44">SUM(B45:B46)</f>
        <v>5864</v>
      </c>
      <c r="C44" s="246">
        <f t="shared" si="8"/>
        <v>3074</v>
      </c>
      <c r="D44" s="246">
        <f t="shared" si="8"/>
        <v>1814</v>
      </c>
      <c r="E44" s="246">
        <f t="shared" si="8"/>
        <v>243</v>
      </c>
      <c r="F44" s="246">
        <f t="shared" si="8"/>
        <v>669</v>
      </c>
      <c r="G44" s="246">
        <f t="shared" si="8"/>
        <v>2278</v>
      </c>
    </row>
    <row r="45" spans="1:7" ht="11.25" customHeight="1">
      <c r="A45" s="443" t="s">
        <v>345</v>
      </c>
      <c r="B45" s="246">
        <v>2631</v>
      </c>
      <c r="C45" s="246">
        <v>1228</v>
      </c>
      <c r="D45" s="246">
        <v>768</v>
      </c>
      <c r="E45" s="246">
        <v>131</v>
      </c>
      <c r="F45" s="246">
        <v>469</v>
      </c>
      <c r="G45" s="246">
        <v>866</v>
      </c>
    </row>
    <row r="46" spans="1:7" ht="11.25" customHeight="1">
      <c r="A46" s="443" t="s">
        <v>346</v>
      </c>
      <c r="B46" s="246">
        <f aca="true" t="shared" si="9" ref="B46:G46">SUM(B47:B51)</f>
        <v>3233</v>
      </c>
      <c r="C46" s="246">
        <f t="shared" si="9"/>
        <v>1846</v>
      </c>
      <c r="D46" s="246">
        <f t="shared" si="9"/>
        <v>1046</v>
      </c>
      <c r="E46" s="246">
        <f t="shared" si="9"/>
        <v>112</v>
      </c>
      <c r="F46" s="246">
        <f t="shared" si="9"/>
        <v>200</v>
      </c>
      <c r="G46" s="246">
        <f t="shared" si="9"/>
        <v>1412</v>
      </c>
    </row>
    <row r="47" spans="1:7" ht="11.25" customHeight="1">
      <c r="A47" s="443" t="s">
        <v>339</v>
      </c>
      <c r="B47" s="246">
        <v>448</v>
      </c>
      <c r="C47" s="246">
        <v>197</v>
      </c>
      <c r="D47" s="246">
        <v>221</v>
      </c>
      <c r="E47" s="246">
        <v>5</v>
      </c>
      <c r="F47" s="246">
        <v>20</v>
      </c>
      <c r="G47" s="246">
        <v>163</v>
      </c>
    </row>
    <row r="48" spans="1:7" ht="11.25" customHeight="1">
      <c r="A48" s="443" t="s">
        <v>340</v>
      </c>
      <c r="B48" s="246">
        <v>347</v>
      </c>
      <c r="C48" s="246">
        <v>215</v>
      </c>
      <c r="D48" s="246">
        <v>110</v>
      </c>
      <c r="E48" s="246">
        <v>12</v>
      </c>
      <c r="F48" s="246">
        <v>6</v>
      </c>
      <c r="G48" s="246">
        <v>173</v>
      </c>
    </row>
    <row r="49" spans="1:7" ht="11.25" customHeight="1">
      <c r="A49" s="443" t="s">
        <v>341</v>
      </c>
      <c r="B49" s="246">
        <v>437</v>
      </c>
      <c r="C49" s="246">
        <v>297</v>
      </c>
      <c r="D49" s="246">
        <v>112</v>
      </c>
      <c r="E49" s="246">
        <v>14</v>
      </c>
      <c r="F49" s="246">
        <v>9</v>
      </c>
      <c r="G49" s="246">
        <v>237</v>
      </c>
    </row>
    <row r="50" spans="1:7" ht="11.25" customHeight="1">
      <c r="A50" s="443" t="s">
        <v>317</v>
      </c>
      <c r="B50" s="246">
        <v>535</v>
      </c>
      <c r="C50" s="246">
        <v>372</v>
      </c>
      <c r="D50" s="246">
        <v>133</v>
      </c>
      <c r="E50" s="246">
        <v>13</v>
      </c>
      <c r="F50" s="246">
        <v>11</v>
      </c>
      <c r="G50" s="246">
        <v>309</v>
      </c>
    </row>
    <row r="51" spans="1:7" ht="11.25" customHeight="1">
      <c r="A51" s="444" t="s">
        <v>342</v>
      </c>
      <c r="B51" s="365">
        <v>1466</v>
      </c>
      <c r="C51" s="366">
        <v>765</v>
      </c>
      <c r="D51" s="366">
        <v>470</v>
      </c>
      <c r="E51" s="366">
        <v>68</v>
      </c>
      <c r="F51" s="366">
        <v>154</v>
      </c>
      <c r="G51" s="366">
        <v>530</v>
      </c>
    </row>
    <row r="52" spans="1:7" ht="11.25" customHeight="1">
      <c r="A52" s="463" t="s">
        <v>378</v>
      </c>
      <c r="B52" s="464">
        <f aca="true" t="shared" si="10" ref="B52:G52">SUM(B53:B54)</f>
        <v>24260</v>
      </c>
      <c r="C52" s="464">
        <f t="shared" si="10"/>
        <v>13133</v>
      </c>
      <c r="D52" s="464">
        <f t="shared" si="10"/>
        <v>7545</v>
      </c>
      <c r="E52" s="464">
        <f t="shared" si="10"/>
        <v>953</v>
      </c>
      <c r="F52" s="464">
        <f t="shared" si="10"/>
        <v>2367</v>
      </c>
      <c r="G52" s="464">
        <f t="shared" si="10"/>
        <v>9769</v>
      </c>
    </row>
    <row r="53" spans="1:7" ht="11.25" customHeight="1">
      <c r="A53" s="443" t="s">
        <v>345</v>
      </c>
      <c r="B53" s="246">
        <v>8506</v>
      </c>
      <c r="C53" s="246">
        <v>4049</v>
      </c>
      <c r="D53" s="246">
        <v>2469</v>
      </c>
      <c r="E53" s="246">
        <v>417</v>
      </c>
      <c r="F53" s="246">
        <v>1458</v>
      </c>
      <c r="G53" s="246">
        <v>2855</v>
      </c>
    </row>
    <row r="54" spans="1:7" ht="11.25" customHeight="1">
      <c r="A54" s="443" t="s">
        <v>346</v>
      </c>
      <c r="B54" s="246">
        <f aca="true" t="shared" si="11" ref="B54:G54">SUM(B55:B59)</f>
        <v>15754</v>
      </c>
      <c r="C54" s="246">
        <f t="shared" si="11"/>
        <v>9084</v>
      </c>
      <c r="D54" s="246">
        <f t="shared" si="11"/>
        <v>5076</v>
      </c>
      <c r="E54" s="246">
        <f t="shared" si="11"/>
        <v>536</v>
      </c>
      <c r="F54" s="246">
        <f t="shared" si="11"/>
        <v>909</v>
      </c>
      <c r="G54" s="246">
        <f t="shared" si="11"/>
        <v>6914</v>
      </c>
    </row>
    <row r="55" spans="1:7" ht="11.25" customHeight="1">
      <c r="A55" s="443" t="s">
        <v>339</v>
      </c>
      <c r="B55" s="368">
        <v>2466</v>
      </c>
      <c r="C55" s="368">
        <v>1090</v>
      </c>
      <c r="D55" s="368">
        <v>1205</v>
      </c>
      <c r="E55" s="368">
        <v>26</v>
      </c>
      <c r="F55" s="368">
        <v>112</v>
      </c>
      <c r="G55" s="368">
        <v>887</v>
      </c>
    </row>
    <row r="56" spans="1:7" ht="11.25" customHeight="1">
      <c r="A56" s="443" t="s">
        <v>340</v>
      </c>
      <c r="B56" s="368">
        <v>1902</v>
      </c>
      <c r="C56" s="368">
        <v>1186</v>
      </c>
      <c r="D56" s="368">
        <v>596</v>
      </c>
      <c r="E56" s="368">
        <v>69</v>
      </c>
      <c r="F56" s="368">
        <v>34</v>
      </c>
      <c r="G56" s="368">
        <v>931</v>
      </c>
    </row>
    <row r="57" spans="1:7" ht="11.25" customHeight="1">
      <c r="A57" s="443" t="s">
        <v>341</v>
      </c>
      <c r="B57" s="368">
        <v>2307</v>
      </c>
      <c r="C57" s="368">
        <v>1577</v>
      </c>
      <c r="D57" s="368">
        <v>583</v>
      </c>
      <c r="E57" s="368">
        <v>76</v>
      </c>
      <c r="F57" s="368">
        <v>45</v>
      </c>
      <c r="G57" s="368">
        <v>1239</v>
      </c>
    </row>
    <row r="58" spans="1:7" ht="11.25" customHeight="1">
      <c r="A58" s="443" t="s">
        <v>317</v>
      </c>
      <c r="B58" s="368">
        <v>2590</v>
      </c>
      <c r="C58" s="368">
        <v>1800</v>
      </c>
      <c r="D58" s="368">
        <v>636</v>
      </c>
      <c r="E58" s="368">
        <v>65</v>
      </c>
      <c r="F58" s="368">
        <v>59</v>
      </c>
      <c r="G58" s="368">
        <v>1486</v>
      </c>
    </row>
    <row r="59" spans="1:7" ht="11.25" customHeight="1">
      <c r="A59" s="445" t="s">
        <v>342</v>
      </c>
      <c r="B59" s="369">
        <v>6489</v>
      </c>
      <c r="C59" s="369">
        <v>3431</v>
      </c>
      <c r="D59" s="369">
        <v>2056</v>
      </c>
      <c r="E59" s="369">
        <v>300</v>
      </c>
      <c r="F59" s="369">
        <v>659</v>
      </c>
      <c r="G59" s="369">
        <v>2371</v>
      </c>
    </row>
    <row r="60" spans="1:7" ht="11.25" customHeight="1">
      <c r="A60" s="447" t="s">
        <v>380</v>
      </c>
      <c r="B60" s="250"/>
      <c r="C60" s="251"/>
      <c r="D60" s="251"/>
      <c r="E60" s="251"/>
      <c r="F60" s="251"/>
      <c r="G60" s="251"/>
    </row>
    <row r="61" spans="1:7" ht="11.25" customHeight="1">
      <c r="A61" s="443" t="s">
        <v>347</v>
      </c>
      <c r="B61" s="246">
        <f aca="true" t="shared" si="12" ref="B61:G61">SUM(B62:B63)</f>
        <v>1308</v>
      </c>
      <c r="C61" s="246">
        <f t="shared" si="12"/>
        <v>349</v>
      </c>
      <c r="D61" s="246">
        <f t="shared" si="12"/>
        <v>294</v>
      </c>
      <c r="E61" s="246">
        <f t="shared" si="12"/>
        <v>60</v>
      </c>
      <c r="F61" s="246">
        <f t="shared" si="12"/>
        <v>588</v>
      </c>
      <c r="G61" s="246">
        <f t="shared" si="12"/>
        <v>240</v>
      </c>
    </row>
    <row r="62" spans="1:7" ht="11.25" customHeight="1">
      <c r="A62" s="443" t="s">
        <v>345</v>
      </c>
      <c r="B62" s="246">
        <v>373</v>
      </c>
      <c r="C62" s="246">
        <v>94</v>
      </c>
      <c r="D62" s="246">
        <v>77</v>
      </c>
      <c r="E62" s="246">
        <v>17</v>
      </c>
      <c r="F62" s="246">
        <v>183</v>
      </c>
      <c r="G62" s="246">
        <v>60</v>
      </c>
    </row>
    <row r="63" spans="1:7" ht="11.25" customHeight="1">
      <c r="A63" s="443" t="s">
        <v>346</v>
      </c>
      <c r="B63" s="246">
        <f aca="true" t="shared" si="13" ref="B63:G63">SUM(B64:B68)</f>
        <v>935</v>
      </c>
      <c r="C63" s="246">
        <f t="shared" si="13"/>
        <v>255</v>
      </c>
      <c r="D63" s="246">
        <f t="shared" si="13"/>
        <v>217</v>
      </c>
      <c r="E63" s="246">
        <f t="shared" si="13"/>
        <v>43</v>
      </c>
      <c r="F63" s="246">
        <f t="shared" si="13"/>
        <v>405</v>
      </c>
      <c r="G63" s="246">
        <f t="shared" si="13"/>
        <v>180</v>
      </c>
    </row>
    <row r="64" spans="1:7" ht="11.25" customHeight="1">
      <c r="A64" s="443" t="s">
        <v>339</v>
      </c>
      <c r="B64" s="251">
        <v>23</v>
      </c>
      <c r="C64" s="251">
        <v>8</v>
      </c>
      <c r="D64" s="251">
        <v>13</v>
      </c>
      <c r="E64" s="370">
        <v>1</v>
      </c>
      <c r="F64" s="370">
        <v>1</v>
      </c>
      <c r="G64" s="251">
        <v>5</v>
      </c>
    </row>
    <row r="65" spans="1:7" ht="11.25" customHeight="1">
      <c r="A65" s="443" t="s">
        <v>340</v>
      </c>
      <c r="B65" s="251">
        <v>16</v>
      </c>
      <c r="C65" s="251">
        <v>10</v>
      </c>
      <c r="D65" s="251">
        <v>5</v>
      </c>
      <c r="E65" s="370" t="s">
        <v>374</v>
      </c>
      <c r="F65" s="370" t="s">
        <v>374</v>
      </c>
      <c r="G65" s="251">
        <v>9</v>
      </c>
    </row>
    <row r="66" spans="1:7" ht="11.25" customHeight="1">
      <c r="A66" s="443" t="s">
        <v>341</v>
      </c>
      <c r="B66" s="251">
        <v>25</v>
      </c>
      <c r="C66" s="251">
        <v>18</v>
      </c>
      <c r="D66" s="251">
        <v>6</v>
      </c>
      <c r="E66" s="370" t="s">
        <v>374</v>
      </c>
      <c r="F66" s="370" t="s">
        <v>374</v>
      </c>
      <c r="G66" s="251">
        <v>16</v>
      </c>
    </row>
    <row r="67" spans="1:7" ht="11.25" customHeight="1">
      <c r="A67" s="443" t="s">
        <v>317</v>
      </c>
      <c r="B67" s="251">
        <v>24</v>
      </c>
      <c r="C67" s="251">
        <v>16</v>
      </c>
      <c r="D67" s="251">
        <v>4</v>
      </c>
      <c r="E67" s="370">
        <v>2</v>
      </c>
      <c r="F67" s="370">
        <v>2</v>
      </c>
      <c r="G67" s="251">
        <v>14</v>
      </c>
    </row>
    <row r="68" spans="1:7" ht="11.25" customHeight="1">
      <c r="A68" s="444" t="s">
        <v>342</v>
      </c>
      <c r="B68" s="371">
        <v>847</v>
      </c>
      <c r="C68" s="371">
        <v>203</v>
      </c>
      <c r="D68" s="371">
        <v>189</v>
      </c>
      <c r="E68" s="371">
        <v>40</v>
      </c>
      <c r="F68" s="371">
        <v>402</v>
      </c>
      <c r="G68" s="371">
        <v>136</v>
      </c>
    </row>
    <row r="69" spans="1:7" ht="11.25" customHeight="1">
      <c r="A69" s="463" t="s">
        <v>378</v>
      </c>
      <c r="B69" s="464">
        <f aca="true" t="shared" si="14" ref="B69:G69">SUM(B70:B71)</f>
        <v>5419</v>
      </c>
      <c r="C69" s="464">
        <f t="shared" si="14"/>
        <v>1483</v>
      </c>
      <c r="D69" s="464">
        <f t="shared" si="14"/>
        <v>1239</v>
      </c>
      <c r="E69" s="464">
        <f t="shared" si="14"/>
        <v>239</v>
      </c>
      <c r="F69" s="464">
        <f t="shared" si="14"/>
        <v>2390</v>
      </c>
      <c r="G69" s="464">
        <f t="shared" si="14"/>
        <v>1032</v>
      </c>
    </row>
    <row r="70" spans="1:7" ht="11.25" customHeight="1">
      <c r="A70" s="443" t="s">
        <v>345</v>
      </c>
      <c r="B70" s="246">
        <v>1206</v>
      </c>
      <c r="C70" s="246">
        <v>306</v>
      </c>
      <c r="D70" s="246">
        <v>252</v>
      </c>
      <c r="E70" s="246">
        <v>52</v>
      </c>
      <c r="F70" s="246">
        <v>590</v>
      </c>
      <c r="G70" s="246">
        <v>198</v>
      </c>
    </row>
    <row r="71" spans="1:7" ht="11.25" customHeight="1">
      <c r="A71" s="443" t="s">
        <v>346</v>
      </c>
      <c r="B71" s="246">
        <f aca="true" t="shared" si="15" ref="B71:G71">SUM(B72:B76)</f>
        <v>4213</v>
      </c>
      <c r="C71" s="246">
        <f t="shared" si="15"/>
        <v>1177</v>
      </c>
      <c r="D71" s="246">
        <f t="shared" si="15"/>
        <v>987</v>
      </c>
      <c r="E71" s="246">
        <f t="shared" si="15"/>
        <v>187</v>
      </c>
      <c r="F71" s="246">
        <f t="shared" si="15"/>
        <v>1800</v>
      </c>
      <c r="G71" s="246">
        <f t="shared" si="15"/>
        <v>834</v>
      </c>
    </row>
    <row r="72" spans="1:7" ht="11.25" customHeight="1">
      <c r="A72" s="443" t="s">
        <v>339</v>
      </c>
      <c r="B72" s="251">
        <v>119</v>
      </c>
      <c r="C72" s="251">
        <v>41</v>
      </c>
      <c r="D72" s="251">
        <v>64</v>
      </c>
      <c r="E72" s="370">
        <v>7</v>
      </c>
      <c r="F72" s="370">
        <v>7</v>
      </c>
      <c r="G72" s="251">
        <v>22</v>
      </c>
    </row>
    <row r="73" spans="1:7" ht="11.25" customHeight="1">
      <c r="A73" s="443" t="s">
        <v>340</v>
      </c>
      <c r="B73" s="251">
        <v>78</v>
      </c>
      <c r="C73" s="251">
        <v>52</v>
      </c>
      <c r="D73" s="251">
        <v>22</v>
      </c>
      <c r="E73" s="370" t="s">
        <v>374</v>
      </c>
      <c r="F73" s="370" t="s">
        <v>374</v>
      </c>
      <c r="G73" s="251">
        <v>47</v>
      </c>
    </row>
    <row r="74" spans="1:7" ht="11.25" customHeight="1">
      <c r="A74" s="443" t="s">
        <v>341</v>
      </c>
      <c r="B74" s="251">
        <v>125</v>
      </c>
      <c r="C74" s="251">
        <v>91</v>
      </c>
      <c r="D74" s="251">
        <v>29</v>
      </c>
      <c r="E74" s="370" t="s">
        <v>374</v>
      </c>
      <c r="F74" s="370" t="s">
        <v>374</v>
      </c>
      <c r="G74" s="251">
        <v>83</v>
      </c>
    </row>
    <row r="75" spans="1:7" ht="11.25" customHeight="1">
      <c r="A75" s="443" t="s">
        <v>317</v>
      </c>
      <c r="B75" s="251">
        <v>121</v>
      </c>
      <c r="C75" s="251">
        <v>82</v>
      </c>
      <c r="D75" s="251">
        <v>21</v>
      </c>
      <c r="E75" s="370">
        <v>9</v>
      </c>
      <c r="F75" s="370">
        <v>9</v>
      </c>
      <c r="G75" s="251">
        <v>69</v>
      </c>
    </row>
    <row r="76" spans="1:7" ht="12" customHeight="1" thickBot="1">
      <c r="A76" s="448" t="s">
        <v>342</v>
      </c>
      <c r="B76" s="372">
        <v>3770</v>
      </c>
      <c r="C76" s="372">
        <v>911</v>
      </c>
      <c r="D76" s="372">
        <v>851</v>
      </c>
      <c r="E76" s="372">
        <v>171</v>
      </c>
      <c r="F76" s="372">
        <v>1784</v>
      </c>
      <c r="G76" s="372">
        <v>613</v>
      </c>
    </row>
    <row r="77" ht="12" customHeight="1">
      <c r="A77" s="284" t="s">
        <v>381</v>
      </c>
    </row>
    <row r="78" spans="1:7" ht="12" customHeight="1">
      <c r="A78" s="137" t="s">
        <v>65</v>
      </c>
      <c r="B78" s="33"/>
      <c r="C78" s="283"/>
      <c r="D78" s="138"/>
      <c r="E78" s="135"/>
      <c r="F78" s="135"/>
      <c r="G78" s="135"/>
    </row>
    <row r="79" spans="1:7" ht="13.5">
      <c r="A79" s="582">
        <v>103</v>
      </c>
      <c r="B79" s="582"/>
      <c r="C79" s="582"/>
      <c r="D79" s="582"/>
      <c r="E79" s="582"/>
      <c r="F79" s="582"/>
      <c r="G79" s="582"/>
    </row>
    <row r="80" spans="1:18" ht="13.5">
      <c r="A80" s="133"/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</row>
    <row r="81" spans="1:8" ht="13.5">
      <c r="A81" s="133"/>
      <c r="B81" s="133"/>
      <c r="C81" s="136"/>
      <c r="D81" s="136"/>
      <c r="E81" s="136"/>
      <c r="F81" s="136"/>
      <c r="G81" s="136"/>
      <c r="H81" s="136"/>
    </row>
    <row r="82" spans="1:8" ht="13.5">
      <c r="A82" s="133"/>
      <c r="B82" s="133"/>
      <c r="C82" s="133"/>
      <c r="D82" s="133"/>
      <c r="E82" s="133"/>
      <c r="F82" s="133"/>
      <c r="G82" s="133"/>
      <c r="H82" s="133"/>
    </row>
    <row r="83" spans="1:8" ht="13.5">
      <c r="A83" s="133"/>
      <c r="B83" s="133"/>
      <c r="C83" s="133"/>
      <c r="D83" s="133"/>
      <c r="E83" s="133"/>
      <c r="F83" s="133"/>
      <c r="G83" s="133"/>
      <c r="H83" s="133"/>
    </row>
    <row r="84" spans="1:8" ht="13.5">
      <c r="A84" s="133"/>
      <c r="B84" s="133"/>
      <c r="C84" s="133"/>
      <c r="D84" s="133"/>
      <c r="E84" s="133"/>
      <c r="F84" s="133"/>
      <c r="G84" s="133"/>
      <c r="H84" s="133"/>
    </row>
    <row r="85" spans="1:8" ht="13.5">
      <c r="A85" s="133"/>
      <c r="B85" s="133"/>
      <c r="C85" s="133"/>
      <c r="D85" s="133"/>
      <c r="E85" s="133"/>
      <c r="F85" s="133"/>
      <c r="G85" s="133"/>
      <c r="H85" s="133"/>
    </row>
    <row r="86" spans="1:8" ht="13.5">
      <c r="A86" s="133"/>
      <c r="B86" s="133"/>
      <c r="C86" s="133"/>
      <c r="D86" s="133"/>
      <c r="E86" s="133"/>
      <c r="F86" s="133"/>
      <c r="G86" s="133"/>
      <c r="H86" s="133"/>
    </row>
    <row r="87" spans="1:8" ht="13.5">
      <c r="A87" s="133"/>
      <c r="B87" s="133"/>
      <c r="C87" s="133"/>
      <c r="D87" s="133"/>
      <c r="E87" s="133"/>
      <c r="F87" s="133"/>
      <c r="G87" s="133"/>
      <c r="H87" s="133"/>
    </row>
    <row r="88" spans="1:8" ht="13.5">
      <c r="A88" s="133"/>
      <c r="B88" s="133"/>
      <c r="C88" s="133"/>
      <c r="D88" s="133"/>
      <c r="E88" s="133"/>
      <c r="F88" s="133"/>
      <c r="G88" s="133"/>
      <c r="H88" s="133"/>
    </row>
    <row r="89" spans="1:8" ht="13.5">
      <c r="A89" s="133"/>
      <c r="B89" s="133"/>
      <c r="C89" s="133"/>
      <c r="D89" s="133"/>
      <c r="E89" s="133"/>
      <c r="F89" s="133"/>
      <c r="G89" s="133"/>
      <c r="H89" s="133"/>
    </row>
    <row r="90" spans="1:8" ht="13.5">
      <c r="A90" s="133"/>
      <c r="B90" s="133"/>
      <c r="C90" s="133"/>
      <c r="D90" s="133"/>
      <c r="E90" s="133"/>
      <c r="F90" s="133"/>
      <c r="G90" s="133"/>
      <c r="H90" s="133"/>
    </row>
    <row r="91" spans="1:8" ht="13.5">
      <c r="A91" s="133"/>
      <c r="B91" s="133"/>
      <c r="C91" s="133"/>
      <c r="D91" s="133"/>
      <c r="E91" s="133"/>
      <c r="F91" s="133"/>
      <c r="G91" s="133"/>
      <c r="H91" s="133"/>
    </row>
    <row r="92" spans="1:8" ht="13.5">
      <c r="A92" s="133"/>
      <c r="B92" s="133"/>
      <c r="C92" s="133"/>
      <c r="D92" s="133"/>
      <c r="E92" s="133"/>
      <c r="F92" s="133"/>
      <c r="G92" s="133"/>
      <c r="H92" s="133"/>
    </row>
    <row r="93" spans="1:8" ht="13.5">
      <c r="A93" s="133"/>
      <c r="B93" s="133"/>
      <c r="C93" s="133"/>
      <c r="D93" s="133"/>
      <c r="E93" s="133"/>
      <c r="F93" s="133"/>
      <c r="G93" s="133"/>
      <c r="H93" s="133"/>
    </row>
    <row r="94" spans="1:8" ht="13.5">
      <c r="A94" s="133"/>
      <c r="B94" s="133"/>
      <c r="C94" s="133"/>
      <c r="D94" s="133"/>
      <c r="E94" s="133"/>
      <c r="F94" s="133"/>
      <c r="G94" s="133"/>
      <c r="H94" s="133"/>
    </row>
    <row r="95" spans="1:8" ht="13.5">
      <c r="A95" s="133"/>
      <c r="B95" s="133"/>
      <c r="C95" s="133"/>
      <c r="D95" s="133"/>
      <c r="E95" s="133"/>
      <c r="F95" s="133"/>
      <c r="G95" s="133"/>
      <c r="H95" s="133"/>
    </row>
    <row r="96" spans="1:8" ht="13.5">
      <c r="A96" s="133"/>
      <c r="B96" s="133"/>
      <c r="C96" s="133"/>
      <c r="D96" s="133"/>
      <c r="E96" s="133"/>
      <c r="F96" s="133"/>
      <c r="G96" s="133"/>
      <c r="H96" s="133"/>
    </row>
    <row r="97" spans="1:8" ht="13.5">
      <c r="A97" s="133"/>
      <c r="B97" s="133"/>
      <c r="C97" s="133"/>
      <c r="D97" s="133"/>
      <c r="E97" s="133"/>
      <c r="F97" s="133"/>
      <c r="G97" s="133"/>
      <c r="H97" s="133"/>
    </row>
    <row r="98" spans="1:8" ht="13.5">
      <c r="A98" s="133"/>
      <c r="B98" s="133"/>
      <c r="C98" s="133"/>
      <c r="D98" s="133"/>
      <c r="E98" s="133"/>
      <c r="F98" s="133"/>
      <c r="G98" s="133"/>
      <c r="H98" s="133"/>
    </row>
    <row r="99" spans="1:8" ht="13.5">
      <c r="A99" s="133"/>
      <c r="B99" s="133"/>
      <c r="C99" s="133"/>
      <c r="D99" s="133"/>
      <c r="E99" s="133"/>
      <c r="F99" s="133"/>
      <c r="G99" s="133"/>
      <c r="H99" s="133"/>
    </row>
    <row r="100" spans="1:8" ht="13.5">
      <c r="A100" s="133"/>
      <c r="B100" s="133"/>
      <c r="C100" s="133"/>
      <c r="D100" s="133"/>
      <c r="E100" s="133"/>
      <c r="F100" s="133"/>
      <c r="G100" s="133"/>
      <c r="H100" s="133"/>
    </row>
    <row r="101" spans="1:8" ht="13.5">
      <c r="A101" s="133"/>
      <c r="B101" s="133"/>
      <c r="C101" s="133"/>
      <c r="D101" s="133"/>
      <c r="E101" s="133"/>
      <c r="F101" s="133"/>
      <c r="G101" s="133"/>
      <c r="H101" s="133"/>
    </row>
    <row r="102" spans="1:8" ht="13.5">
      <c r="A102" s="133"/>
      <c r="B102" s="133"/>
      <c r="C102" s="133"/>
      <c r="D102" s="133"/>
      <c r="E102" s="133"/>
      <c r="F102" s="133"/>
      <c r="G102" s="133"/>
      <c r="H102" s="133"/>
    </row>
    <row r="103" spans="1:8" ht="13.5">
      <c r="A103" s="133"/>
      <c r="B103" s="133"/>
      <c r="C103" s="133"/>
      <c r="D103" s="133"/>
      <c r="E103" s="133"/>
      <c r="F103" s="133"/>
      <c r="G103" s="133"/>
      <c r="H103" s="133"/>
    </row>
    <row r="104" spans="1:8" ht="13.5">
      <c r="A104" s="133"/>
      <c r="B104" s="133"/>
      <c r="C104" s="133"/>
      <c r="D104" s="133"/>
      <c r="E104" s="133"/>
      <c r="F104" s="133"/>
      <c r="G104" s="133"/>
      <c r="H104" s="133"/>
    </row>
    <row r="105" spans="1:8" ht="13.5">
      <c r="A105" s="133"/>
      <c r="B105" s="133"/>
      <c r="C105" s="133"/>
      <c r="D105" s="133"/>
      <c r="E105" s="133"/>
      <c r="F105" s="133"/>
      <c r="G105" s="133"/>
      <c r="H105" s="133"/>
    </row>
    <row r="106" spans="1:8" ht="13.5">
      <c r="A106" s="133"/>
      <c r="B106" s="133"/>
      <c r="C106" s="133"/>
      <c r="D106" s="133"/>
      <c r="E106" s="133"/>
      <c r="F106" s="133"/>
      <c r="G106" s="133"/>
      <c r="H106" s="133"/>
    </row>
    <row r="107" spans="1:8" ht="13.5">
      <c r="A107" s="133"/>
      <c r="B107" s="133"/>
      <c r="C107" s="133"/>
      <c r="D107" s="133"/>
      <c r="E107" s="133"/>
      <c r="F107" s="133"/>
      <c r="G107" s="133"/>
      <c r="H107" s="133"/>
    </row>
    <row r="108" spans="1:8" ht="13.5">
      <c r="A108" s="133"/>
      <c r="B108" s="133"/>
      <c r="C108" s="133"/>
      <c r="D108" s="133"/>
      <c r="E108" s="133"/>
      <c r="F108" s="133"/>
      <c r="G108" s="133"/>
      <c r="H108" s="133"/>
    </row>
    <row r="109" spans="1:8" ht="13.5">
      <c r="A109" s="133"/>
      <c r="B109" s="133"/>
      <c r="C109" s="133"/>
      <c r="D109" s="133"/>
      <c r="E109" s="133"/>
      <c r="F109" s="133"/>
      <c r="G109" s="133"/>
      <c r="H109" s="133"/>
    </row>
    <row r="110" spans="1:8" ht="13.5">
      <c r="A110" s="133"/>
      <c r="B110" s="133"/>
      <c r="C110" s="133"/>
      <c r="D110" s="133"/>
      <c r="E110" s="133"/>
      <c r="F110" s="133"/>
      <c r="G110" s="133"/>
      <c r="H110" s="133"/>
    </row>
    <row r="111" spans="1:8" ht="13.5">
      <c r="A111" s="133"/>
      <c r="B111" s="133"/>
      <c r="C111" s="133"/>
      <c r="D111" s="133"/>
      <c r="E111" s="133"/>
      <c r="F111" s="133"/>
      <c r="G111" s="133"/>
      <c r="H111" s="133"/>
    </row>
    <row r="112" spans="1:8" ht="13.5">
      <c r="A112" s="133"/>
      <c r="B112" s="133"/>
      <c r="C112" s="133"/>
      <c r="D112" s="133"/>
      <c r="E112" s="133"/>
      <c r="F112" s="133"/>
      <c r="G112" s="133"/>
      <c r="H112" s="133"/>
    </row>
    <row r="113" spans="1:8" ht="13.5">
      <c r="A113" s="133"/>
      <c r="B113" s="133"/>
      <c r="C113" s="133"/>
      <c r="D113" s="133"/>
      <c r="E113" s="133"/>
      <c r="F113" s="133"/>
      <c r="G113" s="133"/>
      <c r="H113" s="133"/>
    </row>
    <row r="114" spans="1:8" ht="13.5">
      <c r="A114" s="133"/>
      <c r="B114" s="133"/>
      <c r="C114" s="133"/>
      <c r="D114" s="133"/>
      <c r="E114" s="133"/>
      <c r="F114" s="133"/>
      <c r="G114" s="133"/>
      <c r="H114" s="133"/>
    </row>
    <row r="115" spans="1:8" ht="13.5">
      <c r="A115" s="133"/>
      <c r="B115" s="133"/>
      <c r="C115" s="133"/>
      <c r="D115" s="133"/>
      <c r="E115" s="133"/>
      <c r="F115" s="133"/>
      <c r="G115" s="133"/>
      <c r="H115" s="133"/>
    </row>
    <row r="116" spans="1:8" ht="13.5">
      <c r="A116" s="133"/>
      <c r="B116" s="133"/>
      <c r="C116" s="133"/>
      <c r="D116" s="133"/>
      <c r="E116" s="133"/>
      <c r="F116" s="133"/>
      <c r="G116" s="133"/>
      <c r="H116" s="133"/>
    </row>
    <row r="117" spans="1:8" ht="13.5">
      <c r="A117" s="133"/>
      <c r="B117" s="133"/>
      <c r="C117" s="133"/>
      <c r="D117" s="133"/>
      <c r="E117" s="133"/>
      <c r="F117" s="133"/>
      <c r="G117" s="133"/>
      <c r="H117" s="133"/>
    </row>
    <row r="118" spans="1:8" ht="13.5">
      <c r="A118" s="133"/>
      <c r="B118" s="133"/>
      <c r="C118" s="133"/>
      <c r="D118" s="133"/>
      <c r="E118" s="133"/>
      <c r="F118" s="133"/>
      <c r="G118" s="133"/>
      <c r="H118" s="133"/>
    </row>
    <row r="119" spans="1:8" ht="13.5">
      <c r="A119" s="133"/>
      <c r="B119" s="133"/>
      <c r="C119" s="133"/>
      <c r="D119" s="133"/>
      <c r="E119" s="133"/>
      <c r="F119" s="133"/>
      <c r="G119" s="133"/>
      <c r="H119" s="133"/>
    </row>
    <row r="120" spans="1:8" ht="13.5">
      <c r="A120" s="133"/>
      <c r="B120" s="133"/>
      <c r="C120" s="133"/>
      <c r="D120" s="133"/>
      <c r="E120" s="133"/>
      <c r="F120" s="133"/>
      <c r="G120" s="133"/>
      <c r="H120" s="133"/>
    </row>
    <row r="121" spans="1:8" ht="13.5">
      <c r="A121" s="133"/>
      <c r="B121" s="133"/>
      <c r="C121" s="133"/>
      <c r="D121" s="133"/>
      <c r="E121" s="133"/>
      <c r="F121" s="133"/>
      <c r="G121" s="133"/>
      <c r="H121" s="133"/>
    </row>
    <row r="122" spans="1:8" ht="13.5">
      <c r="A122" s="133"/>
      <c r="B122" s="133"/>
      <c r="C122" s="133"/>
      <c r="D122" s="133"/>
      <c r="E122" s="133"/>
      <c r="F122" s="133"/>
      <c r="G122" s="133"/>
      <c r="H122" s="133"/>
    </row>
    <row r="123" spans="1:8" ht="13.5">
      <c r="A123" s="133"/>
      <c r="B123" s="133"/>
      <c r="C123" s="133"/>
      <c r="D123" s="133"/>
      <c r="E123" s="133"/>
      <c r="F123" s="133"/>
      <c r="G123" s="133"/>
      <c r="H123" s="133"/>
    </row>
    <row r="124" spans="1:8" ht="13.5">
      <c r="A124" s="133"/>
      <c r="B124" s="133"/>
      <c r="C124" s="133"/>
      <c r="D124" s="133"/>
      <c r="E124" s="133"/>
      <c r="F124" s="133"/>
      <c r="G124" s="133"/>
      <c r="H124" s="133"/>
    </row>
    <row r="125" spans="1:8" ht="13.5">
      <c r="A125" s="133"/>
      <c r="B125" s="133"/>
      <c r="C125" s="133"/>
      <c r="D125" s="133"/>
      <c r="E125" s="133"/>
      <c r="F125" s="133"/>
      <c r="G125" s="133"/>
      <c r="H125" s="133"/>
    </row>
    <row r="126" spans="1:8" ht="13.5">
      <c r="A126" s="133"/>
      <c r="B126" s="133"/>
      <c r="C126" s="133"/>
      <c r="D126" s="133"/>
      <c r="E126" s="133"/>
      <c r="F126" s="133"/>
      <c r="G126" s="133"/>
      <c r="H126" s="133"/>
    </row>
    <row r="127" spans="1:8" ht="13.5">
      <c r="A127" s="133"/>
      <c r="B127" s="133"/>
      <c r="C127" s="133"/>
      <c r="D127" s="133"/>
      <c r="E127" s="133"/>
      <c r="F127" s="133"/>
      <c r="G127" s="133"/>
      <c r="H127" s="133"/>
    </row>
    <row r="128" spans="1:8" ht="13.5">
      <c r="A128" s="133"/>
      <c r="B128" s="133"/>
      <c r="C128" s="133"/>
      <c r="D128" s="133"/>
      <c r="E128" s="133"/>
      <c r="F128" s="133"/>
      <c r="G128" s="133"/>
      <c r="H128" s="133"/>
    </row>
    <row r="129" spans="1:8" ht="13.5">
      <c r="A129" s="133"/>
      <c r="B129" s="133"/>
      <c r="C129" s="133"/>
      <c r="D129" s="133"/>
      <c r="E129" s="133"/>
      <c r="F129" s="133"/>
      <c r="G129" s="133"/>
      <c r="H129" s="133"/>
    </row>
    <row r="130" spans="1:8" ht="13.5">
      <c r="A130" s="133"/>
      <c r="B130" s="133"/>
      <c r="C130" s="133"/>
      <c r="D130" s="133"/>
      <c r="E130" s="133"/>
      <c r="F130" s="133"/>
      <c r="G130" s="133"/>
      <c r="H130" s="133"/>
    </row>
    <row r="131" spans="1:8" ht="13.5">
      <c r="A131" s="133"/>
      <c r="B131" s="133"/>
      <c r="C131" s="133"/>
      <c r="D131" s="133"/>
      <c r="E131" s="133"/>
      <c r="F131" s="133"/>
      <c r="G131" s="133"/>
      <c r="H131" s="133"/>
    </row>
    <row r="132" spans="1:8" ht="13.5">
      <c r="A132" s="133"/>
      <c r="B132" s="133"/>
      <c r="C132" s="133"/>
      <c r="D132" s="133"/>
      <c r="E132" s="133"/>
      <c r="F132" s="133"/>
      <c r="G132" s="133"/>
      <c r="H132" s="133"/>
    </row>
    <row r="133" spans="1:8" ht="13.5">
      <c r="A133" s="133"/>
      <c r="B133" s="133"/>
      <c r="C133" s="133"/>
      <c r="D133" s="133"/>
      <c r="E133" s="133"/>
      <c r="F133" s="133"/>
      <c r="G133" s="133"/>
      <c r="H133" s="133"/>
    </row>
    <row r="134" spans="1:8" ht="13.5">
      <c r="A134" s="133"/>
      <c r="B134" s="133"/>
      <c r="C134" s="133"/>
      <c r="D134" s="133"/>
      <c r="E134" s="133"/>
      <c r="F134" s="133"/>
      <c r="G134" s="133"/>
      <c r="H134" s="133"/>
    </row>
    <row r="135" spans="1:8" ht="13.5">
      <c r="A135" s="133"/>
      <c r="B135" s="133"/>
      <c r="C135" s="133"/>
      <c r="D135" s="133"/>
      <c r="E135" s="133"/>
      <c r="F135" s="133"/>
      <c r="G135" s="133"/>
      <c r="H135" s="133"/>
    </row>
    <row r="136" spans="1:8" ht="13.5">
      <c r="A136" s="133"/>
      <c r="B136" s="133"/>
      <c r="C136" s="133"/>
      <c r="D136" s="133"/>
      <c r="E136" s="133"/>
      <c r="F136" s="133"/>
      <c r="G136" s="133"/>
      <c r="H136" s="133"/>
    </row>
    <row r="137" spans="1:8" ht="13.5">
      <c r="A137" s="133"/>
      <c r="B137" s="133"/>
      <c r="C137" s="133"/>
      <c r="D137" s="133"/>
      <c r="E137" s="133"/>
      <c r="F137" s="133"/>
      <c r="G137" s="133"/>
      <c r="H137" s="133"/>
    </row>
    <row r="138" spans="1:8" ht="13.5">
      <c r="A138" s="133"/>
      <c r="B138" s="133"/>
      <c r="C138" s="133"/>
      <c r="D138" s="133"/>
      <c r="E138" s="133"/>
      <c r="F138" s="133"/>
      <c r="G138" s="133"/>
      <c r="H138" s="133"/>
    </row>
    <row r="139" spans="1:8" ht="13.5">
      <c r="A139" s="133"/>
      <c r="B139" s="133"/>
      <c r="C139" s="133"/>
      <c r="D139" s="133"/>
      <c r="E139" s="133"/>
      <c r="F139" s="133"/>
      <c r="G139" s="133"/>
      <c r="H139" s="133"/>
    </row>
    <row r="140" spans="1:8" ht="13.5">
      <c r="A140" s="133"/>
      <c r="B140" s="133"/>
      <c r="C140" s="133"/>
      <c r="D140" s="133"/>
      <c r="E140" s="133"/>
      <c r="F140" s="133"/>
      <c r="G140" s="133"/>
      <c r="H140" s="133"/>
    </row>
    <row r="141" spans="1:8" ht="13.5">
      <c r="A141" s="133"/>
      <c r="B141" s="133"/>
      <c r="C141" s="133"/>
      <c r="D141" s="133"/>
      <c r="E141" s="133"/>
      <c r="F141" s="133"/>
      <c r="G141" s="133"/>
      <c r="H141" s="133"/>
    </row>
    <row r="142" spans="1:8" ht="13.5">
      <c r="A142" s="133"/>
      <c r="B142" s="133"/>
      <c r="C142" s="133"/>
      <c r="D142" s="133"/>
      <c r="E142" s="133"/>
      <c r="F142" s="133"/>
      <c r="G142" s="133"/>
      <c r="H142" s="133"/>
    </row>
    <row r="143" spans="1:8" ht="13.5">
      <c r="A143" s="133"/>
      <c r="B143" s="133"/>
      <c r="C143" s="133"/>
      <c r="D143" s="133"/>
      <c r="E143" s="133"/>
      <c r="F143" s="133"/>
      <c r="G143" s="133"/>
      <c r="H143" s="133"/>
    </row>
    <row r="144" spans="1:8" ht="13.5">
      <c r="A144" s="133"/>
      <c r="B144" s="133"/>
      <c r="C144" s="133"/>
      <c r="D144" s="133"/>
      <c r="E144" s="133"/>
      <c r="F144" s="133"/>
      <c r="G144" s="133"/>
      <c r="H144" s="133"/>
    </row>
    <row r="145" spans="1:8" ht="13.5">
      <c r="A145" s="133"/>
      <c r="B145" s="133"/>
      <c r="C145" s="133"/>
      <c r="D145" s="133"/>
      <c r="E145" s="133"/>
      <c r="F145" s="133"/>
      <c r="G145" s="133"/>
      <c r="H145" s="133"/>
    </row>
    <row r="146" spans="1:8" ht="13.5">
      <c r="A146" s="133"/>
      <c r="B146" s="133"/>
      <c r="C146" s="133"/>
      <c r="D146" s="133"/>
      <c r="E146" s="133"/>
      <c r="F146" s="133"/>
      <c r="G146" s="133"/>
      <c r="H146" s="133"/>
    </row>
    <row r="147" spans="1:8" ht="13.5">
      <c r="A147" s="133"/>
      <c r="B147" s="133"/>
      <c r="C147" s="133"/>
      <c r="D147" s="133"/>
      <c r="E147" s="133"/>
      <c r="F147" s="133"/>
      <c r="G147" s="133"/>
      <c r="H147" s="133"/>
    </row>
    <row r="148" spans="1:8" ht="13.5">
      <c r="A148" s="133"/>
      <c r="B148" s="133"/>
      <c r="C148" s="133"/>
      <c r="D148" s="133"/>
      <c r="E148" s="133"/>
      <c r="F148" s="133"/>
      <c r="G148" s="133"/>
      <c r="H148" s="133"/>
    </row>
    <row r="149" spans="1:8" ht="13.5">
      <c r="A149" s="133"/>
      <c r="B149" s="133"/>
      <c r="C149" s="133"/>
      <c r="D149" s="133"/>
      <c r="E149" s="133"/>
      <c r="F149" s="133"/>
      <c r="G149" s="133"/>
      <c r="H149" s="133"/>
    </row>
    <row r="150" spans="1:8" ht="13.5">
      <c r="A150" s="133"/>
      <c r="B150" s="133"/>
      <c r="C150" s="133"/>
      <c r="D150" s="133"/>
      <c r="E150" s="133"/>
      <c r="F150" s="133"/>
      <c r="G150" s="133"/>
      <c r="H150" s="133"/>
    </row>
    <row r="151" spans="1:8" ht="13.5">
      <c r="A151" s="133"/>
      <c r="B151" s="133"/>
      <c r="C151" s="133"/>
      <c r="D151" s="133"/>
      <c r="E151" s="133"/>
      <c r="F151" s="133"/>
      <c r="G151" s="133"/>
      <c r="H151" s="133"/>
    </row>
    <row r="152" spans="1:8" ht="13.5">
      <c r="A152" s="133"/>
      <c r="B152" s="133"/>
      <c r="C152" s="133"/>
      <c r="D152" s="133"/>
      <c r="E152" s="133"/>
      <c r="F152" s="133"/>
      <c r="G152" s="133"/>
      <c r="H152" s="133"/>
    </row>
    <row r="153" spans="1:8" ht="13.5">
      <c r="A153" s="133"/>
      <c r="B153" s="133"/>
      <c r="C153" s="133"/>
      <c r="D153" s="133"/>
      <c r="E153" s="133"/>
      <c r="F153" s="133"/>
      <c r="G153" s="133"/>
      <c r="H153" s="133"/>
    </row>
    <row r="154" spans="1:8" ht="13.5">
      <c r="A154" s="133"/>
      <c r="B154" s="133"/>
      <c r="C154" s="133"/>
      <c r="D154" s="133"/>
      <c r="E154" s="133"/>
      <c r="F154" s="133"/>
      <c r="G154" s="133"/>
      <c r="H154" s="133"/>
    </row>
    <row r="155" spans="1:8" ht="13.5">
      <c r="A155" s="133"/>
      <c r="B155" s="133"/>
      <c r="C155" s="133"/>
      <c r="D155" s="133"/>
      <c r="E155" s="133"/>
      <c r="F155" s="133"/>
      <c r="G155" s="133"/>
      <c r="H155" s="133"/>
    </row>
    <row r="156" spans="1:8" ht="13.5">
      <c r="A156" s="133"/>
      <c r="B156" s="133"/>
      <c r="C156" s="133"/>
      <c r="D156" s="133"/>
      <c r="E156" s="133"/>
      <c r="F156" s="133"/>
      <c r="G156" s="133"/>
      <c r="H156" s="133"/>
    </row>
    <row r="157" spans="1:8" ht="13.5">
      <c r="A157" s="133"/>
      <c r="B157" s="133"/>
      <c r="C157" s="133"/>
      <c r="D157" s="133"/>
      <c r="E157" s="133"/>
      <c r="F157" s="133"/>
      <c r="G157" s="133"/>
      <c r="H157" s="133"/>
    </row>
    <row r="158" spans="1:8" ht="13.5">
      <c r="A158" s="133"/>
      <c r="B158" s="133"/>
      <c r="C158" s="133"/>
      <c r="D158" s="133"/>
      <c r="E158" s="133"/>
      <c r="F158" s="133"/>
      <c r="G158" s="133"/>
      <c r="H158" s="133"/>
    </row>
    <row r="159" spans="1:8" ht="13.5">
      <c r="A159" s="133"/>
      <c r="B159" s="133"/>
      <c r="C159" s="133"/>
      <c r="D159" s="133"/>
      <c r="E159" s="133"/>
      <c r="F159" s="133"/>
      <c r="G159" s="133"/>
      <c r="H159" s="133"/>
    </row>
    <row r="160" spans="1:8" ht="13.5">
      <c r="A160" s="133"/>
      <c r="B160" s="133"/>
      <c r="C160" s="133"/>
      <c r="D160" s="133"/>
      <c r="E160" s="133"/>
      <c r="F160" s="133"/>
      <c r="G160" s="133"/>
      <c r="H160" s="133"/>
    </row>
    <row r="161" spans="1:8" ht="13.5">
      <c r="A161" s="133"/>
      <c r="B161" s="133"/>
      <c r="C161" s="133"/>
      <c r="D161" s="133"/>
      <c r="E161" s="133"/>
      <c r="F161" s="133"/>
      <c r="G161" s="133"/>
      <c r="H161" s="133"/>
    </row>
    <row r="162" spans="1:8" ht="13.5">
      <c r="A162" s="133"/>
      <c r="B162" s="133"/>
      <c r="C162" s="133"/>
      <c r="D162" s="133"/>
      <c r="E162" s="133"/>
      <c r="F162" s="133"/>
      <c r="G162" s="133"/>
      <c r="H162" s="133"/>
    </row>
    <row r="163" spans="1:8" ht="13.5">
      <c r="A163" s="133"/>
      <c r="B163" s="133"/>
      <c r="C163" s="133"/>
      <c r="D163" s="133"/>
      <c r="E163" s="133"/>
      <c r="F163" s="133"/>
      <c r="G163" s="133"/>
      <c r="H163" s="133"/>
    </row>
    <row r="164" spans="1:8" ht="13.5">
      <c r="A164" s="133"/>
      <c r="B164" s="133"/>
      <c r="C164" s="133"/>
      <c r="D164" s="133"/>
      <c r="E164" s="133"/>
      <c r="F164" s="133"/>
      <c r="G164" s="133"/>
      <c r="H164" s="133"/>
    </row>
    <row r="165" spans="1:8" ht="13.5">
      <c r="A165" s="133"/>
      <c r="B165" s="133"/>
      <c r="C165" s="133"/>
      <c r="D165" s="133"/>
      <c r="E165" s="133"/>
      <c r="F165" s="133"/>
      <c r="G165" s="133"/>
      <c r="H165" s="133"/>
    </row>
    <row r="166" spans="1:8" ht="13.5">
      <c r="A166" s="133"/>
      <c r="B166" s="133"/>
      <c r="C166" s="133"/>
      <c r="D166" s="133"/>
      <c r="E166" s="133"/>
      <c r="F166" s="133"/>
      <c r="G166" s="133"/>
      <c r="H166" s="133"/>
    </row>
    <row r="167" spans="1:8" ht="13.5">
      <c r="A167" s="133"/>
      <c r="B167" s="133"/>
      <c r="C167" s="133"/>
      <c r="D167" s="133"/>
      <c r="E167" s="133"/>
      <c r="F167" s="133"/>
      <c r="G167" s="133"/>
      <c r="H167" s="133"/>
    </row>
    <row r="168" spans="1:8" ht="13.5">
      <c r="A168" s="133"/>
      <c r="B168" s="133"/>
      <c r="C168" s="133"/>
      <c r="D168" s="133"/>
      <c r="E168" s="133"/>
      <c r="F168" s="133"/>
      <c r="G168" s="133"/>
      <c r="H168" s="133"/>
    </row>
    <row r="169" spans="1:8" ht="13.5">
      <c r="A169" s="133"/>
      <c r="B169" s="133"/>
      <c r="C169" s="133"/>
      <c r="D169" s="133"/>
      <c r="E169" s="133"/>
      <c r="F169" s="133"/>
      <c r="G169" s="133"/>
      <c r="H169" s="133"/>
    </row>
    <row r="170" spans="1:8" ht="13.5">
      <c r="A170" s="133"/>
      <c r="B170" s="133"/>
      <c r="C170" s="133"/>
      <c r="D170" s="133"/>
      <c r="E170" s="133"/>
      <c r="F170" s="133"/>
      <c r="G170" s="133"/>
      <c r="H170" s="133"/>
    </row>
    <row r="171" spans="1:8" ht="13.5">
      <c r="A171" s="133"/>
      <c r="B171" s="133"/>
      <c r="C171" s="133"/>
      <c r="D171" s="133"/>
      <c r="E171" s="133"/>
      <c r="F171" s="133"/>
      <c r="G171" s="133"/>
      <c r="H171" s="133"/>
    </row>
    <row r="172" spans="1:8" ht="13.5">
      <c r="A172" s="133"/>
      <c r="B172" s="133"/>
      <c r="C172" s="133"/>
      <c r="D172" s="133"/>
      <c r="E172" s="133"/>
      <c r="F172" s="133"/>
      <c r="G172" s="133"/>
      <c r="H172" s="133"/>
    </row>
    <row r="173" spans="1:8" ht="13.5">
      <c r="A173" s="133"/>
      <c r="B173" s="133"/>
      <c r="C173" s="133"/>
      <c r="D173" s="133"/>
      <c r="E173" s="133"/>
      <c r="F173" s="133"/>
      <c r="G173" s="133"/>
      <c r="H173" s="133"/>
    </row>
    <row r="174" spans="1:8" ht="13.5">
      <c r="A174" s="133"/>
      <c r="B174" s="133"/>
      <c r="C174" s="133"/>
      <c r="D174" s="133"/>
      <c r="E174" s="133"/>
      <c r="F174" s="133"/>
      <c r="G174" s="133"/>
      <c r="H174" s="133"/>
    </row>
    <row r="175" spans="1:8" ht="13.5">
      <c r="A175" s="133"/>
      <c r="B175" s="133"/>
      <c r="C175" s="133"/>
      <c r="D175" s="133"/>
      <c r="E175" s="133"/>
      <c r="F175" s="133"/>
      <c r="G175" s="133"/>
      <c r="H175" s="133"/>
    </row>
    <row r="176" spans="1:8" ht="13.5">
      <c r="A176" s="133"/>
      <c r="B176" s="133"/>
      <c r="C176" s="133"/>
      <c r="D176" s="133"/>
      <c r="E176" s="133"/>
      <c r="F176" s="133"/>
      <c r="G176" s="133"/>
      <c r="H176" s="133"/>
    </row>
    <row r="177" spans="1:8" ht="13.5">
      <c r="A177" s="133"/>
      <c r="B177" s="133"/>
      <c r="C177" s="133"/>
      <c r="D177" s="133"/>
      <c r="E177" s="133"/>
      <c r="F177" s="133"/>
      <c r="G177" s="133"/>
      <c r="H177" s="133"/>
    </row>
    <row r="178" spans="1:8" ht="13.5">
      <c r="A178" s="133"/>
      <c r="B178" s="133"/>
      <c r="C178" s="133"/>
      <c r="D178" s="133"/>
      <c r="E178" s="133"/>
      <c r="F178" s="133"/>
      <c r="G178" s="133"/>
      <c r="H178" s="133"/>
    </row>
    <row r="179" spans="1:8" ht="13.5">
      <c r="A179" s="133"/>
      <c r="B179" s="133"/>
      <c r="C179" s="133"/>
      <c r="D179" s="133"/>
      <c r="E179" s="133"/>
      <c r="F179" s="133"/>
      <c r="G179" s="133"/>
      <c r="H179" s="133"/>
    </row>
    <row r="180" spans="1:8" ht="13.5">
      <c r="A180" s="133"/>
      <c r="B180" s="133"/>
      <c r="C180" s="133"/>
      <c r="D180" s="133"/>
      <c r="E180" s="133"/>
      <c r="F180" s="133"/>
      <c r="G180" s="133"/>
      <c r="H180" s="133"/>
    </row>
    <row r="181" spans="1:8" ht="13.5">
      <c r="A181" s="133"/>
      <c r="B181" s="133"/>
      <c r="C181" s="133"/>
      <c r="D181" s="133"/>
      <c r="E181" s="133"/>
      <c r="F181" s="133"/>
      <c r="G181" s="133"/>
      <c r="H181" s="133"/>
    </row>
    <row r="182" spans="1:8" ht="13.5">
      <c r="A182" s="133"/>
      <c r="B182" s="133"/>
      <c r="C182" s="133"/>
      <c r="D182" s="133"/>
      <c r="E182" s="133"/>
      <c r="F182" s="133"/>
      <c r="G182" s="133"/>
      <c r="H182" s="133"/>
    </row>
    <row r="183" spans="1:8" ht="13.5">
      <c r="A183" s="133"/>
      <c r="B183" s="133"/>
      <c r="C183" s="133"/>
      <c r="D183" s="133"/>
      <c r="E183" s="133"/>
      <c r="F183" s="133"/>
      <c r="G183" s="133"/>
      <c r="H183" s="133"/>
    </row>
    <row r="184" spans="1:8" ht="13.5">
      <c r="A184" s="133"/>
      <c r="B184" s="133"/>
      <c r="C184" s="133"/>
      <c r="D184" s="133"/>
      <c r="E184" s="133"/>
      <c r="F184" s="133"/>
      <c r="G184" s="133"/>
      <c r="H184" s="133"/>
    </row>
    <row r="185" spans="1:8" ht="13.5">
      <c r="A185" s="133"/>
      <c r="B185" s="133"/>
      <c r="C185" s="133"/>
      <c r="D185" s="133"/>
      <c r="E185" s="133"/>
      <c r="F185" s="133"/>
      <c r="G185" s="133"/>
      <c r="H185" s="133"/>
    </row>
    <row r="186" spans="1:8" ht="13.5">
      <c r="A186" s="133"/>
      <c r="B186" s="133"/>
      <c r="C186" s="133"/>
      <c r="D186" s="133"/>
      <c r="E186" s="133"/>
      <c r="F186" s="133"/>
      <c r="G186" s="133"/>
      <c r="H186" s="133"/>
    </row>
    <row r="187" spans="1:8" ht="13.5">
      <c r="A187" s="133"/>
      <c r="B187" s="133"/>
      <c r="C187" s="133"/>
      <c r="D187" s="133"/>
      <c r="E187" s="133"/>
      <c r="F187" s="133"/>
      <c r="G187" s="133"/>
      <c r="H187" s="133"/>
    </row>
    <row r="188" spans="1:8" ht="13.5">
      <c r="A188" s="133"/>
      <c r="B188" s="133"/>
      <c r="C188" s="133"/>
      <c r="D188" s="133"/>
      <c r="E188" s="133"/>
      <c r="F188" s="133"/>
      <c r="G188" s="133"/>
      <c r="H188" s="133"/>
    </row>
    <row r="189" spans="1:8" ht="13.5">
      <c r="A189" s="133"/>
      <c r="B189" s="133"/>
      <c r="C189" s="133"/>
      <c r="D189" s="133"/>
      <c r="E189" s="133"/>
      <c r="F189" s="133"/>
      <c r="G189" s="133"/>
      <c r="H189" s="133"/>
    </row>
    <row r="190" spans="1:8" ht="13.5">
      <c r="A190" s="133"/>
      <c r="B190" s="133"/>
      <c r="C190" s="133"/>
      <c r="D190" s="133"/>
      <c r="E190" s="133"/>
      <c r="F190" s="133"/>
      <c r="G190" s="133"/>
      <c r="H190" s="133"/>
    </row>
    <row r="191" spans="1:8" ht="13.5">
      <c r="A191" s="133"/>
      <c r="B191" s="133"/>
      <c r="C191" s="133"/>
      <c r="D191" s="133"/>
      <c r="E191" s="133"/>
      <c r="F191" s="133"/>
      <c r="G191" s="133"/>
      <c r="H191" s="133"/>
    </row>
    <row r="192" spans="1:8" ht="13.5">
      <c r="A192" s="133"/>
      <c r="B192" s="133"/>
      <c r="C192" s="133"/>
      <c r="D192" s="133"/>
      <c r="E192" s="133"/>
      <c r="F192" s="133"/>
      <c r="G192" s="133"/>
      <c r="H192" s="133"/>
    </row>
    <row r="193" spans="1:8" ht="13.5">
      <c r="A193" s="133"/>
      <c r="B193" s="133"/>
      <c r="C193" s="133"/>
      <c r="D193" s="133"/>
      <c r="E193" s="133"/>
      <c r="F193" s="133"/>
      <c r="G193" s="133"/>
      <c r="H193" s="133"/>
    </row>
    <row r="194" spans="1:8" ht="13.5">
      <c r="A194" s="133"/>
      <c r="B194" s="133"/>
      <c r="C194" s="133"/>
      <c r="D194" s="133"/>
      <c r="E194" s="133"/>
      <c r="F194" s="133"/>
      <c r="G194" s="133"/>
      <c r="H194" s="133"/>
    </row>
    <row r="195" spans="1:8" ht="13.5">
      <c r="A195" s="133"/>
      <c r="B195" s="133"/>
      <c r="C195" s="133"/>
      <c r="D195" s="133"/>
      <c r="E195" s="133"/>
      <c r="F195" s="133"/>
      <c r="G195" s="133"/>
      <c r="H195" s="133"/>
    </row>
    <row r="196" spans="1:8" ht="13.5">
      <c r="A196" s="133"/>
      <c r="B196" s="133"/>
      <c r="C196" s="133"/>
      <c r="D196" s="133"/>
      <c r="E196" s="133"/>
      <c r="F196" s="133"/>
      <c r="G196" s="133"/>
      <c r="H196" s="133"/>
    </row>
    <row r="197" spans="1:8" ht="13.5">
      <c r="A197" s="133"/>
      <c r="B197" s="133"/>
      <c r="C197" s="133"/>
      <c r="D197" s="133"/>
      <c r="E197" s="133"/>
      <c r="F197" s="133"/>
      <c r="G197" s="133"/>
      <c r="H197" s="133"/>
    </row>
    <row r="198" spans="1:8" ht="13.5">
      <c r="A198" s="133"/>
      <c r="B198" s="133"/>
      <c r="C198" s="133"/>
      <c r="D198" s="133"/>
      <c r="E198" s="133"/>
      <c r="F198" s="133"/>
      <c r="G198" s="133"/>
      <c r="H198" s="133"/>
    </row>
    <row r="199" spans="1:8" ht="13.5">
      <c r="A199" s="133"/>
      <c r="B199" s="133"/>
      <c r="C199" s="133"/>
      <c r="D199" s="133"/>
      <c r="E199" s="133"/>
      <c r="F199" s="133"/>
      <c r="G199" s="133"/>
      <c r="H199" s="133"/>
    </row>
    <row r="200" spans="1:8" ht="13.5">
      <c r="A200" s="133"/>
      <c r="B200" s="133"/>
      <c r="C200" s="133"/>
      <c r="D200" s="133"/>
      <c r="E200" s="133"/>
      <c r="F200" s="133"/>
      <c r="G200" s="133"/>
      <c r="H200" s="133"/>
    </row>
    <row r="201" spans="1:8" ht="13.5">
      <c r="A201" s="133"/>
      <c r="B201" s="133"/>
      <c r="C201" s="133"/>
      <c r="D201" s="133"/>
      <c r="E201" s="133"/>
      <c r="F201" s="133"/>
      <c r="G201" s="133"/>
      <c r="H201" s="133"/>
    </row>
    <row r="202" spans="1:8" ht="13.5">
      <c r="A202" s="133"/>
      <c r="B202" s="133"/>
      <c r="C202" s="133"/>
      <c r="D202" s="133"/>
      <c r="E202" s="133"/>
      <c r="F202" s="133"/>
      <c r="G202" s="133"/>
      <c r="H202" s="133"/>
    </row>
    <row r="203" spans="1:8" ht="13.5">
      <c r="A203" s="133"/>
      <c r="B203" s="133"/>
      <c r="C203" s="133"/>
      <c r="D203" s="133"/>
      <c r="E203" s="133"/>
      <c r="F203" s="133"/>
      <c r="G203" s="133"/>
      <c r="H203" s="133"/>
    </row>
    <row r="204" spans="1:8" ht="13.5">
      <c r="A204" s="133"/>
      <c r="B204" s="133"/>
      <c r="C204" s="133"/>
      <c r="D204" s="133"/>
      <c r="E204" s="133"/>
      <c r="F204" s="133"/>
      <c r="G204" s="133"/>
      <c r="H204" s="133"/>
    </row>
    <row r="205" spans="1:8" ht="13.5">
      <c r="A205" s="133"/>
      <c r="B205" s="133"/>
      <c r="C205" s="133"/>
      <c r="D205" s="133"/>
      <c r="E205" s="133"/>
      <c r="F205" s="133"/>
      <c r="G205" s="133"/>
      <c r="H205" s="133"/>
    </row>
    <row r="206" spans="1:8" ht="13.5">
      <c r="A206" s="133"/>
      <c r="B206" s="133"/>
      <c r="C206" s="133"/>
      <c r="D206" s="133"/>
      <c r="E206" s="133"/>
      <c r="F206" s="133"/>
      <c r="G206" s="133"/>
      <c r="H206" s="133"/>
    </row>
    <row r="207" spans="1:8" ht="13.5">
      <c r="A207" s="133"/>
      <c r="B207" s="133"/>
      <c r="C207" s="133"/>
      <c r="D207" s="133"/>
      <c r="E207" s="133"/>
      <c r="F207" s="133"/>
      <c r="G207" s="133"/>
      <c r="H207" s="133"/>
    </row>
    <row r="208" spans="1:8" ht="13.5">
      <c r="A208" s="133"/>
      <c r="B208" s="133"/>
      <c r="C208" s="133"/>
      <c r="D208" s="133"/>
      <c r="E208" s="133"/>
      <c r="F208" s="133"/>
      <c r="G208" s="133"/>
      <c r="H208" s="133"/>
    </row>
    <row r="209" spans="1:8" ht="13.5">
      <c r="A209" s="133"/>
      <c r="B209" s="133"/>
      <c r="C209" s="133"/>
      <c r="D209" s="133"/>
      <c r="E209" s="133"/>
      <c r="F209" s="133"/>
      <c r="G209" s="133"/>
      <c r="H209" s="133"/>
    </row>
    <row r="210" spans="1:8" ht="13.5">
      <c r="A210" s="133"/>
      <c r="B210" s="133"/>
      <c r="C210" s="133"/>
      <c r="D210" s="133"/>
      <c r="E210" s="133"/>
      <c r="F210" s="133"/>
      <c r="G210" s="133"/>
      <c r="H210" s="133"/>
    </row>
    <row r="211" spans="1:8" ht="13.5">
      <c r="A211" s="133"/>
      <c r="B211" s="133"/>
      <c r="C211" s="133"/>
      <c r="D211" s="133"/>
      <c r="E211" s="133"/>
      <c r="F211" s="133"/>
      <c r="G211" s="133"/>
      <c r="H211" s="133"/>
    </row>
    <row r="212" spans="1:8" ht="13.5">
      <c r="A212" s="133"/>
      <c r="B212" s="133"/>
      <c r="C212" s="133"/>
      <c r="D212" s="133"/>
      <c r="E212" s="133"/>
      <c r="F212" s="133"/>
      <c r="G212" s="133"/>
      <c r="H212" s="133"/>
    </row>
    <row r="213" spans="1:8" ht="13.5">
      <c r="A213" s="133"/>
      <c r="B213" s="133"/>
      <c r="C213" s="133"/>
      <c r="D213" s="133"/>
      <c r="E213" s="133"/>
      <c r="F213" s="133"/>
      <c r="G213" s="133"/>
      <c r="H213" s="133"/>
    </row>
    <row r="214" spans="1:8" ht="13.5">
      <c r="A214" s="133"/>
      <c r="B214" s="133"/>
      <c r="C214" s="133"/>
      <c r="D214" s="133"/>
      <c r="E214" s="133"/>
      <c r="F214" s="133"/>
      <c r="G214" s="133"/>
      <c r="H214" s="133"/>
    </row>
    <row r="215" spans="1:8" ht="13.5">
      <c r="A215" s="133"/>
      <c r="B215" s="133"/>
      <c r="C215" s="133"/>
      <c r="D215" s="133"/>
      <c r="E215" s="133"/>
      <c r="F215" s="133"/>
      <c r="G215" s="133"/>
      <c r="H215" s="133"/>
    </row>
    <row r="216" spans="1:8" ht="13.5">
      <c r="A216" s="133"/>
      <c r="B216" s="133"/>
      <c r="C216" s="133"/>
      <c r="D216" s="133"/>
      <c r="E216" s="133"/>
      <c r="F216" s="133"/>
      <c r="G216" s="133"/>
      <c r="H216" s="133"/>
    </row>
    <row r="217" spans="1:8" ht="13.5">
      <c r="A217" s="133"/>
      <c r="B217" s="133"/>
      <c r="C217" s="133"/>
      <c r="D217" s="133"/>
      <c r="E217" s="133"/>
      <c r="F217" s="133"/>
      <c r="G217" s="133"/>
      <c r="H217" s="133"/>
    </row>
    <row r="218" spans="1:8" ht="13.5">
      <c r="A218" s="133"/>
      <c r="B218" s="133"/>
      <c r="C218" s="133"/>
      <c r="D218" s="133"/>
      <c r="E218" s="133"/>
      <c r="F218" s="133"/>
      <c r="G218" s="133"/>
      <c r="H218" s="133"/>
    </row>
    <row r="219" spans="1:8" ht="13.5">
      <c r="A219" s="133"/>
      <c r="B219" s="133"/>
      <c r="C219" s="133"/>
      <c r="D219" s="133"/>
      <c r="E219" s="133"/>
      <c r="F219" s="133"/>
      <c r="G219" s="133"/>
      <c r="H219" s="133"/>
    </row>
    <row r="220" spans="1:8" ht="13.5">
      <c r="A220" s="133"/>
      <c r="B220" s="133"/>
      <c r="C220" s="133"/>
      <c r="D220" s="133"/>
      <c r="E220" s="133"/>
      <c r="F220" s="133"/>
      <c r="G220" s="133"/>
      <c r="H220" s="133"/>
    </row>
    <row r="221" spans="1:8" ht="13.5">
      <c r="A221" s="133"/>
      <c r="B221" s="133"/>
      <c r="C221" s="133"/>
      <c r="D221" s="133"/>
      <c r="E221" s="133"/>
      <c r="F221" s="133"/>
      <c r="G221" s="133"/>
      <c r="H221" s="133"/>
    </row>
    <row r="222" spans="1:8" ht="13.5">
      <c r="A222" s="133"/>
      <c r="B222" s="133"/>
      <c r="C222" s="133"/>
      <c r="D222" s="133"/>
      <c r="E222" s="133"/>
      <c r="F222" s="133"/>
      <c r="G222" s="133"/>
      <c r="H222" s="133"/>
    </row>
    <row r="223" spans="1:8" ht="13.5">
      <c r="A223" s="133"/>
      <c r="B223" s="133"/>
      <c r="C223" s="133"/>
      <c r="D223" s="133"/>
      <c r="E223" s="133"/>
      <c r="F223" s="133"/>
      <c r="G223" s="133"/>
      <c r="H223" s="133"/>
    </row>
    <row r="224" spans="1:8" ht="13.5">
      <c r="A224" s="133"/>
      <c r="B224" s="133"/>
      <c r="C224" s="133"/>
      <c r="D224" s="133"/>
      <c r="E224" s="133"/>
      <c r="F224" s="133"/>
      <c r="G224" s="133"/>
      <c r="H224" s="133"/>
    </row>
    <row r="225" spans="1:8" ht="13.5">
      <c r="A225" s="133"/>
      <c r="B225" s="133"/>
      <c r="C225" s="133"/>
      <c r="D225" s="133"/>
      <c r="E225" s="133"/>
      <c r="F225" s="133"/>
      <c r="G225" s="133"/>
      <c r="H225" s="133"/>
    </row>
    <row r="226" spans="1:8" ht="13.5">
      <c r="A226" s="133"/>
      <c r="B226" s="133"/>
      <c r="C226" s="133"/>
      <c r="D226" s="133"/>
      <c r="E226" s="133"/>
      <c r="F226" s="133"/>
      <c r="G226" s="133"/>
      <c r="H226" s="133"/>
    </row>
    <row r="227" spans="1:8" ht="13.5">
      <c r="A227" s="133"/>
      <c r="B227" s="133"/>
      <c r="C227" s="133"/>
      <c r="D227" s="133"/>
      <c r="E227" s="133"/>
      <c r="F227" s="133"/>
      <c r="G227" s="133"/>
      <c r="H227" s="133"/>
    </row>
    <row r="228" spans="1:8" ht="13.5">
      <c r="A228" s="133"/>
      <c r="B228" s="133"/>
      <c r="C228" s="133"/>
      <c r="D228" s="133"/>
      <c r="E228" s="133"/>
      <c r="F228" s="133"/>
      <c r="G228" s="133"/>
      <c r="H228" s="133"/>
    </row>
    <row r="229" spans="1:8" ht="13.5">
      <c r="A229" s="133"/>
      <c r="B229" s="133"/>
      <c r="C229" s="133"/>
      <c r="D229" s="133"/>
      <c r="E229" s="133"/>
      <c r="F229" s="133"/>
      <c r="G229" s="133"/>
      <c r="H229" s="133"/>
    </row>
    <row r="230" spans="1:8" ht="13.5">
      <c r="A230" s="133"/>
      <c r="B230" s="133"/>
      <c r="C230" s="133"/>
      <c r="D230" s="133"/>
      <c r="E230" s="133"/>
      <c r="F230" s="133"/>
      <c r="G230" s="133"/>
      <c r="H230" s="133"/>
    </row>
    <row r="231" spans="1:8" ht="13.5">
      <c r="A231" s="133"/>
      <c r="B231" s="133"/>
      <c r="C231" s="133"/>
      <c r="D231" s="133"/>
      <c r="E231" s="133"/>
      <c r="F231" s="133"/>
      <c r="G231" s="133"/>
      <c r="H231" s="133"/>
    </row>
    <row r="232" spans="1:8" ht="13.5">
      <c r="A232" s="133"/>
      <c r="B232" s="133"/>
      <c r="C232" s="133"/>
      <c r="D232" s="133"/>
      <c r="E232" s="133"/>
      <c r="F232" s="133"/>
      <c r="G232" s="133"/>
      <c r="H232" s="133"/>
    </row>
    <row r="233" spans="1:8" ht="13.5">
      <c r="A233" s="133"/>
      <c r="B233" s="133"/>
      <c r="C233" s="133"/>
      <c r="D233" s="133"/>
      <c r="E233" s="133"/>
      <c r="F233" s="133"/>
      <c r="G233" s="133"/>
      <c r="H233" s="133"/>
    </row>
    <row r="234" spans="1:8" ht="13.5">
      <c r="A234" s="133"/>
      <c r="B234" s="133"/>
      <c r="C234" s="133"/>
      <c r="D234" s="133"/>
      <c r="E234" s="133"/>
      <c r="F234" s="133"/>
      <c r="G234" s="133"/>
      <c r="H234" s="133"/>
    </row>
    <row r="235" spans="1:8" ht="13.5">
      <c r="A235" s="133"/>
      <c r="B235" s="133"/>
      <c r="C235" s="133"/>
      <c r="D235" s="133"/>
      <c r="E235" s="133"/>
      <c r="F235" s="133"/>
      <c r="G235" s="133"/>
      <c r="H235" s="133"/>
    </row>
    <row r="236" spans="1:8" ht="13.5">
      <c r="A236" s="133"/>
      <c r="B236" s="133"/>
      <c r="C236" s="133"/>
      <c r="D236" s="133"/>
      <c r="E236" s="133"/>
      <c r="F236" s="133"/>
      <c r="G236" s="133"/>
      <c r="H236" s="133"/>
    </row>
    <row r="237" spans="1:8" ht="13.5">
      <c r="A237" s="133"/>
      <c r="B237" s="133"/>
      <c r="C237" s="133"/>
      <c r="D237" s="133"/>
      <c r="E237" s="133"/>
      <c r="F237" s="133"/>
      <c r="G237" s="133"/>
      <c r="H237" s="133"/>
    </row>
    <row r="238" spans="1:8" ht="13.5">
      <c r="A238" s="133"/>
      <c r="B238" s="133"/>
      <c r="C238" s="133"/>
      <c r="D238" s="133"/>
      <c r="E238" s="133"/>
      <c r="F238" s="133"/>
      <c r="G238" s="133"/>
      <c r="H238" s="133"/>
    </row>
    <row r="239" spans="1:8" ht="13.5">
      <c r="A239" s="133"/>
      <c r="B239" s="133"/>
      <c r="C239" s="133"/>
      <c r="D239" s="133"/>
      <c r="E239" s="133"/>
      <c r="F239" s="133"/>
      <c r="G239" s="133"/>
      <c r="H239" s="133"/>
    </row>
    <row r="240" spans="1:8" ht="13.5">
      <c r="A240" s="133"/>
      <c r="B240" s="133"/>
      <c r="C240" s="133"/>
      <c r="D240" s="133"/>
      <c r="E240" s="133"/>
      <c r="F240" s="133"/>
      <c r="G240" s="133"/>
      <c r="H240" s="133"/>
    </row>
    <row r="241" spans="1:8" ht="13.5">
      <c r="A241" s="133"/>
      <c r="B241" s="133"/>
      <c r="C241" s="133"/>
      <c r="D241" s="133"/>
      <c r="E241" s="133"/>
      <c r="F241" s="133"/>
      <c r="G241" s="133"/>
      <c r="H241" s="133"/>
    </row>
    <row r="242" spans="1:8" ht="13.5">
      <c r="A242" s="133"/>
      <c r="B242" s="133"/>
      <c r="C242" s="133"/>
      <c r="D242" s="133"/>
      <c r="E242" s="133"/>
      <c r="F242" s="133"/>
      <c r="G242" s="133"/>
      <c r="H242" s="133"/>
    </row>
    <row r="243" spans="1:8" ht="13.5">
      <c r="A243" s="133"/>
      <c r="B243" s="133"/>
      <c r="C243" s="133"/>
      <c r="D243" s="133"/>
      <c r="E243" s="133"/>
      <c r="F243" s="133"/>
      <c r="G243" s="133"/>
      <c r="H243" s="133"/>
    </row>
    <row r="244" spans="1:8" ht="13.5">
      <c r="A244" s="133"/>
      <c r="B244" s="133"/>
      <c r="C244" s="133"/>
      <c r="D244" s="133"/>
      <c r="E244" s="133"/>
      <c r="F244" s="133"/>
      <c r="G244" s="133"/>
      <c r="H244" s="133"/>
    </row>
    <row r="245" spans="1:8" ht="13.5">
      <c r="A245" s="133"/>
      <c r="B245" s="133"/>
      <c r="C245" s="133"/>
      <c r="D245" s="133"/>
      <c r="E245" s="133"/>
      <c r="F245" s="133"/>
      <c r="G245" s="133"/>
      <c r="H245" s="133"/>
    </row>
    <row r="246" spans="1:8" ht="13.5">
      <c r="A246" s="133"/>
      <c r="B246" s="133"/>
      <c r="C246" s="133"/>
      <c r="D246" s="133"/>
      <c r="E246" s="133"/>
      <c r="F246" s="133"/>
      <c r="G246" s="133"/>
      <c r="H246" s="133"/>
    </row>
    <row r="247" spans="1:8" ht="13.5">
      <c r="A247" s="133"/>
      <c r="B247" s="133"/>
      <c r="C247" s="133"/>
      <c r="D247" s="133"/>
      <c r="E247" s="133"/>
      <c r="F247" s="133"/>
      <c r="G247" s="133"/>
      <c r="H247" s="133"/>
    </row>
    <row r="248" spans="1:8" ht="13.5">
      <c r="A248" s="133"/>
      <c r="B248" s="133"/>
      <c r="C248" s="133"/>
      <c r="D248" s="133"/>
      <c r="E248" s="133"/>
      <c r="F248" s="133"/>
      <c r="G248" s="133"/>
      <c r="H248" s="133"/>
    </row>
    <row r="249" spans="1:8" ht="13.5">
      <c r="A249" s="133"/>
      <c r="B249" s="133"/>
      <c r="C249" s="133"/>
      <c r="D249" s="133"/>
      <c r="E249" s="133"/>
      <c r="F249" s="133"/>
      <c r="G249" s="133"/>
      <c r="H249" s="133"/>
    </row>
    <row r="250" spans="1:8" ht="13.5">
      <c r="A250" s="133"/>
      <c r="B250" s="133"/>
      <c r="C250" s="133"/>
      <c r="D250" s="133"/>
      <c r="E250" s="133"/>
      <c r="F250" s="133"/>
      <c r="G250" s="133"/>
      <c r="H250" s="133"/>
    </row>
    <row r="251" spans="1:8" ht="13.5">
      <c r="A251" s="133"/>
      <c r="B251" s="133"/>
      <c r="C251" s="133"/>
      <c r="D251" s="133"/>
      <c r="E251" s="133"/>
      <c r="F251" s="133"/>
      <c r="G251" s="133"/>
      <c r="H251" s="133"/>
    </row>
    <row r="252" spans="1:8" ht="13.5">
      <c r="A252" s="133"/>
      <c r="B252" s="133"/>
      <c r="C252" s="133"/>
      <c r="D252" s="133"/>
      <c r="E252" s="133"/>
      <c r="F252" s="133"/>
      <c r="G252" s="133"/>
      <c r="H252" s="133"/>
    </row>
    <row r="253" spans="1:8" ht="13.5">
      <c r="A253" s="133"/>
      <c r="B253" s="133"/>
      <c r="C253" s="133"/>
      <c r="D253" s="133"/>
      <c r="E253" s="133"/>
      <c r="F253" s="133"/>
      <c r="G253" s="133"/>
      <c r="H253" s="133"/>
    </row>
    <row r="254" spans="1:8" ht="13.5">
      <c r="A254" s="133"/>
      <c r="B254" s="133"/>
      <c r="C254" s="133"/>
      <c r="D254" s="133"/>
      <c r="E254" s="133"/>
      <c r="F254" s="133"/>
      <c r="G254" s="133"/>
      <c r="H254" s="133"/>
    </row>
    <row r="255" spans="1:8" ht="13.5">
      <c r="A255" s="133"/>
      <c r="B255" s="133"/>
      <c r="C255" s="133"/>
      <c r="D255" s="133"/>
      <c r="E255" s="133"/>
      <c r="F255" s="133"/>
      <c r="G255" s="133"/>
      <c r="H255" s="133"/>
    </row>
    <row r="256" spans="1:8" ht="13.5">
      <c r="A256" s="133"/>
      <c r="B256" s="133"/>
      <c r="C256" s="133"/>
      <c r="D256" s="133"/>
      <c r="E256" s="133"/>
      <c r="F256" s="133"/>
      <c r="G256" s="133"/>
      <c r="H256" s="133"/>
    </row>
    <row r="257" spans="1:8" ht="13.5">
      <c r="A257" s="133"/>
      <c r="B257" s="133"/>
      <c r="C257" s="133"/>
      <c r="D257" s="133"/>
      <c r="E257" s="133"/>
      <c r="F257" s="133"/>
      <c r="G257" s="133"/>
      <c r="H257" s="133"/>
    </row>
    <row r="258" spans="1:8" ht="13.5">
      <c r="A258" s="133"/>
      <c r="B258" s="133"/>
      <c r="C258" s="133"/>
      <c r="D258" s="133"/>
      <c r="E258" s="133"/>
      <c r="F258" s="133"/>
      <c r="G258" s="133"/>
      <c r="H258" s="133"/>
    </row>
    <row r="259" spans="1:8" ht="13.5">
      <c r="A259" s="133"/>
      <c r="B259" s="133"/>
      <c r="C259" s="133"/>
      <c r="D259" s="133"/>
      <c r="E259" s="133"/>
      <c r="F259" s="133"/>
      <c r="G259" s="133"/>
      <c r="H259" s="133"/>
    </row>
    <row r="260" spans="1:8" ht="13.5">
      <c r="A260" s="133"/>
      <c r="B260" s="133"/>
      <c r="C260" s="133"/>
      <c r="D260" s="133"/>
      <c r="E260" s="133"/>
      <c r="F260" s="133"/>
      <c r="G260" s="133"/>
      <c r="H260" s="133"/>
    </row>
    <row r="261" spans="1:8" ht="13.5">
      <c r="A261" s="133"/>
      <c r="B261" s="133"/>
      <c r="C261" s="133"/>
      <c r="D261" s="133"/>
      <c r="E261" s="133"/>
      <c r="F261" s="133"/>
      <c r="G261" s="133"/>
      <c r="H261" s="133"/>
    </row>
    <row r="262" spans="1:8" ht="13.5">
      <c r="A262" s="133"/>
      <c r="B262" s="133"/>
      <c r="C262" s="133"/>
      <c r="D262" s="133"/>
      <c r="E262" s="133"/>
      <c r="F262" s="133"/>
      <c r="G262" s="133"/>
      <c r="H262" s="133"/>
    </row>
    <row r="263" spans="1:8" ht="13.5">
      <c r="A263" s="133"/>
      <c r="B263" s="133"/>
      <c r="C263" s="133"/>
      <c r="D263" s="133"/>
      <c r="E263" s="133"/>
      <c r="F263" s="133"/>
      <c r="G263" s="133"/>
      <c r="H263" s="133"/>
    </row>
    <row r="264" spans="1:8" ht="13.5">
      <c r="A264" s="133"/>
      <c r="B264" s="133"/>
      <c r="C264" s="133"/>
      <c r="D264" s="133"/>
      <c r="E264" s="133"/>
      <c r="F264" s="133"/>
      <c r="G264" s="133"/>
      <c r="H264" s="133"/>
    </row>
    <row r="265" spans="1:8" ht="13.5">
      <c r="A265" s="133"/>
      <c r="B265" s="133"/>
      <c r="C265" s="133"/>
      <c r="D265" s="133"/>
      <c r="E265" s="133"/>
      <c r="F265" s="133"/>
      <c r="G265" s="133"/>
      <c r="H265" s="133"/>
    </row>
    <row r="266" spans="1:8" ht="13.5">
      <c r="A266" s="133"/>
      <c r="B266" s="133"/>
      <c r="C266" s="133"/>
      <c r="D266" s="133"/>
      <c r="E266" s="133"/>
      <c r="F266" s="133"/>
      <c r="G266" s="133"/>
      <c r="H266" s="133"/>
    </row>
    <row r="267" spans="1:8" ht="13.5">
      <c r="A267" s="133"/>
      <c r="B267" s="133"/>
      <c r="C267" s="133"/>
      <c r="D267" s="133"/>
      <c r="E267" s="133"/>
      <c r="F267" s="133"/>
      <c r="G267" s="133"/>
      <c r="H267" s="133"/>
    </row>
    <row r="268" spans="1:8" ht="13.5">
      <c r="A268" s="133"/>
      <c r="B268" s="133"/>
      <c r="C268" s="133"/>
      <c r="D268" s="133"/>
      <c r="E268" s="133"/>
      <c r="F268" s="133"/>
      <c r="G268" s="133"/>
      <c r="H268" s="133"/>
    </row>
    <row r="269" spans="1:8" ht="13.5">
      <c r="A269" s="133"/>
      <c r="B269" s="133"/>
      <c r="C269" s="133"/>
      <c r="D269" s="133"/>
      <c r="E269" s="133"/>
      <c r="F269" s="133"/>
      <c r="G269" s="133"/>
      <c r="H269" s="133"/>
    </row>
    <row r="270" spans="1:8" ht="13.5">
      <c r="A270" s="133"/>
      <c r="B270" s="133"/>
      <c r="C270" s="133"/>
      <c r="D270" s="133"/>
      <c r="E270" s="133"/>
      <c r="F270" s="133"/>
      <c r="G270" s="133"/>
      <c r="H270" s="133"/>
    </row>
    <row r="271" spans="1:8" ht="13.5">
      <c r="A271" s="133"/>
      <c r="B271" s="133"/>
      <c r="C271" s="133"/>
      <c r="D271" s="133"/>
      <c r="E271" s="133"/>
      <c r="F271" s="133"/>
      <c r="G271" s="133"/>
      <c r="H271" s="133"/>
    </row>
    <row r="272" spans="1:8" ht="13.5">
      <c r="A272" s="133"/>
      <c r="B272" s="133"/>
      <c r="C272" s="133"/>
      <c r="D272" s="133"/>
      <c r="E272" s="133"/>
      <c r="F272" s="133"/>
      <c r="G272" s="133"/>
      <c r="H272" s="133"/>
    </row>
    <row r="273" spans="1:8" ht="13.5">
      <c r="A273" s="133"/>
      <c r="B273" s="133"/>
      <c r="C273" s="133"/>
      <c r="D273" s="133"/>
      <c r="E273" s="133"/>
      <c r="F273" s="133"/>
      <c r="G273" s="133"/>
      <c r="H273" s="133"/>
    </row>
    <row r="274" spans="1:8" ht="13.5">
      <c r="A274" s="133"/>
      <c r="B274" s="133"/>
      <c r="C274" s="133"/>
      <c r="D274" s="133"/>
      <c r="E274" s="133"/>
      <c r="F274" s="133"/>
      <c r="G274" s="133"/>
      <c r="H274" s="133"/>
    </row>
    <row r="275" spans="1:8" ht="13.5">
      <c r="A275" s="133"/>
      <c r="B275" s="133"/>
      <c r="C275" s="133"/>
      <c r="D275" s="133"/>
      <c r="E275" s="133"/>
      <c r="F275" s="133"/>
      <c r="G275" s="133"/>
      <c r="H275" s="133"/>
    </row>
    <row r="276" spans="1:8" ht="13.5">
      <c r="A276" s="133"/>
      <c r="B276" s="133"/>
      <c r="C276" s="133"/>
      <c r="D276" s="133"/>
      <c r="E276" s="133"/>
      <c r="F276" s="133"/>
      <c r="G276" s="133"/>
      <c r="H276" s="133"/>
    </row>
    <row r="277" spans="1:8" ht="13.5">
      <c r="A277" s="133"/>
      <c r="B277" s="133"/>
      <c r="C277" s="133"/>
      <c r="D277" s="133"/>
      <c r="E277" s="133"/>
      <c r="F277" s="133"/>
      <c r="G277" s="133"/>
      <c r="H277" s="133"/>
    </row>
    <row r="278" spans="1:8" ht="13.5">
      <c r="A278" s="133"/>
      <c r="B278" s="133"/>
      <c r="C278" s="133"/>
      <c r="D278" s="133"/>
      <c r="E278" s="133"/>
      <c r="F278" s="133"/>
      <c r="G278" s="133"/>
      <c r="H278" s="133"/>
    </row>
    <row r="279" spans="1:8" ht="13.5">
      <c r="A279" s="133"/>
      <c r="B279" s="133"/>
      <c r="C279" s="133"/>
      <c r="D279" s="133"/>
      <c r="E279" s="133"/>
      <c r="F279" s="133"/>
      <c r="G279" s="133"/>
      <c r="H279" s="133"/>
    </row>
    <row r="280" spans="1:8" ht="13.5">
      <c r="A280" s="133"/>
      <c r="B280" s="133"/>
      <c r="C280" s="133"/>
      <c r="D280" s="133"/>
      <c r="E280" s="133"/>
      <c r="F280" s="133"/>
      <c r="G280" s="133"/>
      <c r="H280" s="133"/>
    </row>
    <row r="281" spans="1:8" ht="13.5">
      <c r="A281" s="133"/>
      <c r="B281" s="133"/>
      <c r="C281" s="133"/>
      <c r="D281" s="133"/>
      <c r="E281" s="133"/>
      <c r="F281" s="133"/>
      <c r="G281" s="133"/>
      <c r="H281" s="133"/>
    </row>
    <row r="282" spans="1:8" ht="13.5">
      <c r="A282" s="133"/>
      <c r="B282" s="133"/>
      <c r="C282" s="133"/>
      <c r="D282" s="133"/>
      <c r="E282" s="133"/>
      <c r="F282" s="133"/>
      <c r="G282" s="133"/>
      <c r="H282" s="133"/>
    </row>
    <row r="283" spans="1:8" ht="13.5">
      <c r="A283" s="133"/>
      <c r="B283" s="133"/>
      <c r="C283" s="133"/>
      <c r="D283" s="133"/>
      <c r="E283" s="133"/>
      <c r="F283" s="133"/>
      <c r="G283" s="133"/>
      <c r="H283" s="133"/>
    </row>
    <row r="284" spans="1:8" ht="13.5">
      <c r="A284" s="133"/>
      <c r="B284" s="133"/>
      <c r="C284" s="133"/>
      <c r="D284" s="133"/>
      <c r="E284" s="133"/>
      <c r="F284" s="133"/>
      <c r="G284" s="133"/>
      <c r="H284" s="133"/>
    </row>
    <row r="285" spans="1:8" ht="13.5">
      <c r="A285" s="133"/>
      <c r="B285" s="133"/>
      <c r="C285" s="133"/>
      <c r="D285" s="133"/>
      <c r="E285" s="133"/>
      <c r="F285" s="133"/>
      <c r="G285" s="133"/>
      <c r="H285" s="133"/>
    </row>
    <row r="286" spans="1:8" ht="13.5">
      <c r="A286" s="133"/>
      <c r="B286" s="133"/>
      <c r="C286" s="133"/>
      <c r="D286" s="133"/>
      <c r="E286" s="133"/>
      <c r="F286" s="133"/>
      <c r="G286" s="133"/>
      <c r="H286" s="133"/>
    </row>
    <row r="287" spans="1:8" ht="13.5">
      <c r="A287" s="133"/>
      <c r="B287" s="133"/>
      <c r="C287" s="133"/>
      <c r="D287" s="133"/>
      <c r="E287" s="133"/>
      <c r="F287" s="133"/>
      <c r="G287" s="133"/>
      <c r="H287" s="133"/>
    </row>
    <row r="288" spans="1:8" ht="13.5">
      <c r="A288" s="133"/>
      <c r="B288" s="133"/>
      <c r="C288" s="133"/>
      <c r="D288" s="133"/>
      <c r="E288" s="133"/>
      <c r="F288" s="133"/>
      <c r="G288" s="133"/>
      <c r="H288" s="133"/>
    </row>
    <row r="289" spans="1:8" ht="13.5">
      <c r="A289" s="133"/>
      <c r="B289" s="133"/>
      <c r="C289" s="133"/>
      <c r="D289" s="133"/>
      <c r="E289" s="133"/>
      <c r="F289" s="133"/>
      <c r="G289" s="133"/>
      <c r="H289" s="133"/>
    </row>
    <row r="290" spans="1:8" ht="13.5">
      <c r="A290" s="133"/>
      <c r="B290" s="133"/>
      <c r="C290" s="133"/>
      <c r="D290" s="133"/>
      <c r="E290" s="133"/>
      <c r="F290" s="133"/>
      <c r="G290" s="133"/>
      <c r="H290" s="133"/>
    </row>
    <row r="291" spans="1:8" ht="13.5">
      <c r="A291" s="133"/>
      <c r="B291" s="133"/>
      <c r="C291" s="133"/>
      <c r="D291" s="133"/>
      <c r="E291" s="133"/>
      <c r="F291" s="133"/>
      <c r="G291" s="133"/>
      <c r="H291" s="133"/>
    </row>
    <row r="292" spans="1:8" ht="13.5">
      <c r="A292" s="133"/>
      <c r="B292" s="133"/>
      <c r="C292" s="133"/>
      <c r="D292" s="133"/>
      <c r="E292" s="133"/>
      <c r="F292" s="133"/>
      <c r="G292" s="133"/>
      <c r="H292" s="133"/>
    </row>
    <row r="293" spans="1:8" ht="13.5">
      <c r="A293" s="133"/>
      <c r="B293" s="133"/>
      <c r="C293" s="133"/>
      <c r="D293" s="133"/>
      <c r="E293" s="133"/>
      <c r="F293" s="133"/>
      <c r="G293" s="133"/>
      <c r="H293" s="133"/>
    </row>
    <row r="294" spans="1:8" ht="13.5">
      <c r="A294" s="133"/>
      <c r="B294" s="133"/>
      <c r="C294" s="133"/>
      <c r="D294" s="133"/>
      <c r="E294" s="133"/>
      <c r="F294" s="133"/>
      <c r="G294" s="133"/>
      <c r="H294" s="133"/>
    </row>
    <row r="295" spans="1:8" ht="13.5">
      <c r="A295" s="133"/>
      <c r="B295" s="133"/>
      <c r="C295" s="133"/>
      <c r="D295" s="133"/>
      <c r="E295" s="133"/>
      <c r="F295" s="133"/>
      <c r="G295" s="133"/>
      <c r="H295" s="133"/>
    </row>
    <row r="296" spans="1:8" ht="13.5">
      <c r="A296" s="133"/>
      <c r="B296" s="133"/>
      <c r="C296" s="133"/>
      <c r="D296" s="133"/>
      <c r="E296" s="133"/>
      <c r="F296" s="133"/>
      <c r="G296" s="133"/>
      <c r="H296" s="133"/>
    </row>
    <row r="297" spans="1:8" ht="13.5">
      <c r="A297" s="133"/>
      <c r="B297" s="133"/>
      <c r="C297" s="133"/>
      <c r="D297" s="133"/>
      <c r="E297" s="133"/>
      <c r="F297" s="133"/>
      <c r="G297" s="133"/>
      <c r="H297" s="133"/>
    </row>
    <row r="298" spans="1:8" ht="13.5">
      <c r="A298" s="133"/>
      <c r="B298" s="133"/>
      <c r="C298" s="133"/>
      <c r="D298" s="133"/>
      <c r="E298" s="133"/>
      <c r="F298" s="133"/>
      <c r="G298" s="133"/>
      <c r="H298" s="133"/>
    </row>
    <row r="299" spans="1:8" ht="13.5">
      <c r="A299" s="133"/>
      <c r="B299" s="133"/>
      <c r="C299" s="133"/>
      <c r="D299" s="133"/>
      <c r="E299" s="133"/>
      <c r="F299" s="133"/>
      <c r="G299" s="133"/>
      <c r="H299" s="133"/>
    </row>
    <row r="300" spans="1:8" ht="13.5">
      <c r="A300" s="133"/>
      <c r="B300" s="133"/>
      <c r="C300" s="133"/>
      <c r="D300" s="133"/>
      <c r="E300" s="133"/>
      <c r="F300" s="133"/>
      <c r="G300" s="133"/>
      <c r="H300" s="133"/>
    </row>
    <row r="301" spans="1:8" ht="13.5">
      <c r="A301" s="133"/>
      <c r="B301" s="133"/>
      <c r="C301" s="133"/>
      <c r="D301" s="133"/>
      <c r="E301" s="133"/>
      <c r="F301" s="133"/>
      <c r="G301" s="133"/>
      <c r="H301" s="133"/>
    </row>
    <row r="302" spans="1:8" ht="13.5">
      <c r="A302" s="133"/>
      <c r="B302" s="133"/>
      <c r="C302" s="133"/>
      <c r="D302" s="133"/>
      <c r="E302" s="133"/>
      <c r="F302" s="133"/>
      <c r="G302" s="133"/>
      <c r="H302" s="133"/>
    </row>
    <row r="303" spans="1:8" ht="13.5">
      <c r="A303" s="133"/>
      <c r="B303" s="133"/>
      <c r="C303" s="133"/>
      <c r="D303" s="133"/>
      <c r="E303" s="133"/>
      <c r="F303" s="133"/>
      <c r="G303" s="133"/>
      <c r="H303" s="133"/>
    </row>
    <row r="304" spans="1:8" ht="13.5">
      <c r="A304" s="133"/>
      <c r="B304" s="133"/>
      <c r="C304" s="133"/>
      <c r="D304" s="133"/>
      <c r="E304" s="133"/>
      <c r="F304" s="133"/>
      <c r="G304" s="133"/>
      <c r="H304" s="133"/>
    </row>
    <row r="305" spans="1:8" ht="13.5">
      <c r="A305" s="133"/>
      <c r="B305" s="133"/>
      <c r="C305" s="133"/>
      <c r="D305" s="133"/>
      <c r="E305" s="133"/>
      <c r="F305" s="133"/>
      <c r="G305" s="133"/>
      <c r="H305" s="133"/>
    </row>
    <row r="306" spans="1:8" ht="13.5">
      <c r="A306" s="133"/>
      <c r="B306" s="133"/>
      <c r="C306" s="133"/>
      <c r="D306" s="133"/>
      <c r="E306" s="133"/>
      <c r="F306" s="133"/>
      <c r="G306" s="133"/>
      <c r="H306" s="133"/>
    </row>
    <row r="307" spans="1:8" ht="13.5">
      <c r="A307" s="133"/>
      <c r="B307" s="133"/>
      <c r="C307" s="133"/>
      <c r="D307" s="133"/>
      <c r="E307" s="133"/>
      <c r="F307" s="133"/>
      <c r="G307" s="133"/>
      <c r="H307" s="133"/>
    </row>
    <row r="308" spans="1:8" ht="13.5">
      <c r="A308" s="133"/>
      <c r="B308" s="133"/>
      <c r="C308" s="133"/>
      <c r="D308" s="133"/>
      <c r="E308" s="133"/>
      <c r="F308" s="133"/>
      <c r="G308" s="133"/>
      <c r="H308" s="133"/>
    </row>
    <row r="309" spans="1:8" ht="13.5">
      <c r="A309" s="133"/>
      <c r="B309" s="133"/>
      <c r="C309" s="133"/>
      <c r="D309" s="133"/>
      <c r="E309" s="133"/>
      <c r="F309" s="133"/>
      <c r="G309" s="133"/>
      <c r="H309" s="133"/>
    </row>
    <row r="310" spans="1:8" ht="13.5">
      <c r="A310" s="133"/>
      <c r="B310" s="133"/>
      <c r="C310" s="133"/>
      <c r="D310" s="133"/>
      <c r="E310" s="133"/>
      <c r="F310" s="133"/>
      <c r="G310" s="133"/>
      <c r="H310" s="133"/>
    </row>
    <row r="311" spans="1:8" ht="13.5">
      <c r="A311" s="133"/>
      <c r="B311" s="133"/>
      <c r="C311" s="133"/>
      <c r="D311" s="133"/>
      <c r="E311" s="133"/>
      <c r="F311" s="133"/>
      <c r="G311" s="133"/>
      <c r="H311" s="133"/>
    </row>
    <row r="312" spans="1:8" ht="13.5">
      <c r="A312" s="133"/>
      <c r="B312" s="133"/>
      <c r="C312" s="133"/>
      <c r="D312" s="133"/>
      <c r="E312" s="133"/>
      <c r="F312" s="133"/>
      <c r="G312" s="133"/>
      <c r="H312" s="133"/>
    </row>
    <row r="313" spans="1:8" ht="13.5">
      <c r="A313" s="133"/>
      <c r="B313" s="133"/>
      <c r="C313" s="133"/>
      <c r="D313" s="133"/>
      <c r="E313" s="133"/>
      <c r="F313" s="133"/>
      <c r="G313" s="133"/>
      <c r="H313" s="133"/>
    </row>
    <row r="314" spans="1:8" ht="13.5">
      <c r="A314" s="133"/>
      <c r="B314" s="133"/>
      <c r="C314" s="133"/>
      <c r="D314" s="133"/>
      <c r="E314" s="133"/>
      <c r="F314" s="133"/>
      <c r="G314" s="133"/>
      <c r="H314" s="133"/>
    </row>
    <row r="315" spans="1:8" ht="13.5">
      <c r="A315" s="133"/>
      <c r="B315" s="133"/>
      <c r="C315" s="133"/>
      <c r="D315" s="133"/>
      <c r="E315" s="133"/>
      <c r="F315" s="133"/>
      <c r="G315" s="133"/>
      <c r="H315" s="133"/>
    </row>
    <row r="316" spans="1:8" ht="13.5">
      <c r="A316" s="133"/>
      <c r="B316" s="133"/>
      <c r="C316" s="133"/>
      <c r="D316" s="133"/>
      <c r="E316" s="133"/>
      <c r="F316" s="133"/>
      <c r="G316" s="133"/>
      <c r="H316" s="133"/>
    </row>
    <row r="317" spans="1:8" ht="13.5">
      <c r="A317" s="133"/>
      <c r="B317" s="133"/>
      <c r="C317" s="133"/>
      <c r="D317" s="133"/>
      <c r="E317" s="133"/>
      <c r="F317" s="133"/>
      <c r="G317" s="133"/>
      <c r="H317" s="133"/>
    </row>
    <row r="318" spans="1:8" ht="13.5">
      <c r="A318" s="133"/>
      <c r="B318" s="133"/>
      <c r="C318" s="133"/>
      <c r="D318" s="133"/>
      <c r="E318" s="133"/>
      <c r="F318" s="133"/>
      <c r="G318" s="133"/>
      <c r="H318" s="133"/>
    </row>
    <row r="319" spans="1:8" ht="13.5">
      <c r="A319" s="133"/>
      <c r="B319" s="133"/>
      <c r="C319" s="133"/>
      <c r="D319" s="133"/>
      <c r="E319" s="133"/>
      <c r="F319" s="133"/>
      <c r="G319" s="133"/>
      <c r="H319" s="133"/>
    </row>
    <row r="320" spans="1:8" ht="13.5">
      <c r="A320" s="133"/>
      <c r="B320" s="133"/>
      <c r="C320" s="133"/>
      <c r="D320" s="133"/>
      <c r="E320" s="133"/>
      <c r="F320" s="133"/>
      <c r="G320" s="133"/>
      <c r="H320" s="133"/>
    </row>
    <row r="321" spans="1:8" ht="13.5">
      <c r="A321" s="133"/>
      <c r="B321" s="133"/>
      <c r="C321" s="133"/>
      <c r="D321" s="133"/>
      <c r="E321" s="133"/>
      <c r="F321" s="133"/>
      <c r="G321" s="133"/>
      <c r="H321" s="133"/>
    </row>
    <row r="322" spans="1:8" ht="13.5">
      <c r="A322" s="133"/>
      <c r="B322" s="133"/>
      <c r="C322" s="133"/>
      <c r="D322" s="133"/>
      <c r="E322" s="133"/>
      <c r="F322" s="133"/>
      <c r="G322" s="133"/>
      <c r="H322" s="133"/>
    </row>
    <row r="323" spans="1:8" ht="13.5">
      <c r="A323" s="133"/>
      <c r="B323" s="133"/>
      <c r="C323" s="133"/>
      <c r="D323" s="133"/>
      <c r="E323" s="133"/>
      <c r="F323" s="133"/>
      <c r="G323" s="133"/>
      <c r="H323" s="133"/>
    </row>
    <row r="324" spans="1:8" ht="13.5">
      <c r="A324" s="133"/>
      <c r="B324" s="133"/>
      <c r="C324" s="133"/>
      <c r="D324" s="133"/>
      <c r="E324" s="133"/>
      <c r="F324" s="133"/>
      <c r="G324" s="133"/>
      <c r="H324" s="133"/>
    </row>
    <row r="325" spans="1:8" ht="13.5">
      <c r="A325" s="133"/>
      <c r="B325" s="133"/>
      <c r="C325" s="133"/>
      <c r="D325" s="133"/>
      <c r="E325" s="133"/>
      <c r="F325" s="133"/>
      <c r="G325" s="133"/>
      <c r="H325" s="133"/>
    </row>
    <row r="326" spans="1:8" ht="13.5">
      <c r="A326" s="133"/>
      <c r="B326" s="133"/>
      <c r="C326" s="133"/>
      <c r="D326" s="133"/>
      <c r="E326" s="133"/>
      <c r="F326" s="133"/>
      <c r="G326" s="133"/>
      <c r="H326" s="133"/>
    </row>
    <row r="327" spans="1:8" ht="13.5">
      <c r="A327" s="133"/>
      <c r="B327" s="133"/>
      <c r="C327" s="133"/>
      <c r="D327" s="133"/>
      <c r="E327" s="133"/>
      <c r="F327" s="133"/>
      <c r="G327" s="133"/>
      <c r="H327" s="133"/>
    </row>
    <row r="328" spans="1:8" ht="13.5">
      <c r="A328" s="133"/>
      <c r="B328" s="133"/>
      <c r="C328" s="133"/>
      <c r="D328" s="133"/>
      <c r="E328" s="133"/>
      <c r="F328" s="133"/>
      <c r="G328" s="133"/>
      <c r="H328" s="133"/>
    </row>
    <row r="329" spans="1:8" ht="13.5">
      <c r="A329" s="133"/>
      <c r="B329" s="133"/>
      <c r="C329" s="133"/>
      <c r="D329" s="133"/>
      <c r="E329" s="133"/>
      <c r="F329" s="133"/>
      <c r="G329" s="133"/>
      <c r="H329" s="133"/>
    </row>
    <row r="330" spans="1:8" ht="13.5">
      <c r="A330" s="133"/>
      <c r="B330" s="133"/>
      <c r="C330" s="133"/>
      <c r="D330" s="133"/>
      <c r="E330" s="133"/>
      <c r="F330" s="133"/>
      <c r="G330" s="133"/>
      <c r="H330" s="133"/>
    </row>
    <row r="331" spans="1:8" ht="13.5">
      <c r="A331" s="133"/>
      <c r="B331" s="133"/>
      <c r="C331" s="133"/>
      <c r="D331" s="133"/>
      <c r="E331" s="133"/>
      <c r="F331" s="133"/>
      <c r="G331" s="133"/>
      <c r="H331" s="133"/>
    </row>
    <row r="332" spans="1:8" ht="13.5">
      <c r="A332" s="133"/>
      <c r="B332" s="133"/>
      <c r="C332" s="133"/>
      <c r="D332" s="133"/>
      <c r="E332" s="133"/>
      <c r="F332" s="133"/>
      <c r="G332" s="133"/>
      <c r="H332" s="133"/>
    </row>
    <row r="333" spans="1:8" ht="13.5">
      <c r="A333" s="133"/>
      <c r="B333" s="133"/>
      <c r="C333" s="133"/>
      <c r="D333" s="133"/>
      <c r="E333" s="133"/>
      <c r="F333" s="133"/>
      <c r="G333" s="133"/>
      <c r="H333" s="133"/>
    </row>
    <row r="334" spans="1:8" ht="13.5">
      <c r="A334" s="133"/>
      <c r="B334" s="133"/>
      <c r="C334" s="133"/>
      <c r="D334" s="133"/>
      <c r="E334" s="133"/>
      <c r="F334" s="133"/>
      <c r="G334" s="133"/>
      <c r="H334" s="133"/>
    </row>
    <row r="335" spans="1:8" ht="13.5">
      <c r="A335" s="133"/>
      <c r="B335" s="133"/>
      <c r="C335" s="133"/>
      <c r="D335" s="133"/>
      <c r="E335" s="133"/>
      <c r="F335" s="133"/>
      <c r="G335" s="133"/>
      <c r="H335" s="133"/>
    </row>
    <row r="336" spans="1:8" ht="13.5">
      <c r="A336" s="133"/>
      <c r="B336" s="133"/>
      <c r="C336" s="133"/>
      <c r="D336" s="133"/>
      <c r="E336" s="133"/>
      <c r="F336" s="133"/>
      <c r="G336" s="133"/>
      <c r="H336" s="133"/>
    </row>
    <row r="337" spans="1:8" ht="13.5">
      <c r="A337" s="133"/>
      <c r="B337" s="133"/>
      <c r="C337" s="133"/>
      <c r="D337" s="133"/>
      <c r="E337" s="133"/>
      <c r="F337" s="133"/>
      <c r="G337" s="133"/>
      <c r="H337" s="133"/>
    </row>
    <row r="338" spans="1:8" ht="13.5">
      <c r="A338" s="133"/>
      <c r="B338" s="133"/>
      <c r="C338" s="133"/>
      <c r="D338" s="133"/>
      <c r="E338" s="133"/>
      <c r="F338" s="133"/>
      <c r="G338" s="133"/>
      <c r="H338" s="133"/>
    </row>
    <row r="339" spans="1:8" ht="13.5">
      <c r="A339" s="133"/>
      <c r="B339" s="133"/>
      <c r="C339" s="133"/>
      <c r="D339" s="133"/>
      <c r="E339" s="133"/>
      <c r="F339" s="133"/>
      <c r="G339" s="133"/>
      <c r="H339" s="133"/>
    </row>
    <row r="340" spans="1:8" ht="13.5">
      <c r="A340" s="133"/>
      <c r="B340" s="133"/>
      <c r="C340" s="133"/>
      <c r="D340" s="133"/>
      <c r="E340" s="133"/>
      <c r="F340" s="133"/>
      <c r="G340" s="133"/>
      <c r="H340" s="133"/>
    </row>
    <row r="341" spans="1:8" ht="13.5">
      <c r="A341" s="133"/>
      <c r="B341" s="133"/>
      <c r="C341" s="133"/>
      <c r="D341" s="133"/>
      <c r="E341" s="133"/>
      <c r="F341" s="133"/>
      <c r="G341" s="133"/>
      <c r="H341" s="133"/>
    </row>
    <row r="342" spans="1:8" ht="13.5">
      <c r="A342" s="133"/>
      <c r="B342" s="133"/>
      <c r="C342" s="133"/>
      <c r="D342" s="133"/>
      <c r="E342" s="133"/>
      <c r="F342" s="133"/>
      <c r="G342" s="133"/>
      <c r="H342" s="133"/>
    </row>
    <row r="343" spans="1:8" ht="13.5">
      <c r="A343" s="133"/>
      <c r="B343" s="133"/>
      <c r="C343" s="133"/>
      <c r="D343" s="133"/>
      <c r="E343" s="133"/>
      <c r="F343" s="133"/>
      <c r="G343" s="133"/>
      <c r="H343" s="133"/>
    </row>
    <row r="344" spans="1:8" ht="13.5">
      <c r="A344" s="133"/>
      <c r="B344" s="133"/>
      <c r="C344" s="133"/>
      <c r="D344" s="133"/>
      <c r="E344" s="133"/>
      <c r="F344" s="133"/>
      <c r="G344" s="133"/>
      <c r="H344" s="133"/>
    </row>
    <row r="345" spans="1:8" ht="13.5">
      <c r="A345" s="133"/>
      <c r="B345" s="133"/>
      <c r="C345" s="133"/>
      <c r="D345" s="133"/>
      <c r="E345" s="133"/>
      <c r="F345" s="133"/>
      <c r="G345" s="133"/>
      <c r="H345" s="133"/>
    </row>
    <row r="346" spans="1:8" ht="13.5">
      <c r="A346" s="133"/>
      <c r="B346" s="133"/>
      <c r="C346" s="133"/>
      <c r="D346" s="133"/>
      <c r="E346" s="133"/>
      <c r="F346" s="133"/>
      <c r="G346" s="133"/>
      <c r="H346" s="133"/>
    </row>
    <row r="347" spans="1:8" ht="13.5">
      <c r="A347" s="133"/>
      <c r="B347" s="133"/>
      <c r="C347" s="133"/>
      <c r="D347" s="133"/>
      <c r="E347" s="133"/>
      <c r="F347" s="133"/>
      <c r="G347" s="133"/>
      <c r="H347" s="133"/>
    </row>
    <row r="348" spans="1:8" ht="13.5">
      <c r="A348" s="133"/>
      <c r="B348" s="133"/>
      <c r="C348" s="133"/>
      <c r="D348" s="133"/>
      <c r="E348" s="133"/>
      <c r="F348" s="133"/>
      <c r="G348" s="133"/>
      <c r="H348" s="133"/>
    </row>
    <row r="349" spans="1:8" ht="13.5">
      <c r="A349" s="133"/>
      <c r="B349" s="133"/>
      <c r="C349" s="133"/>
      <c r="D349" s="133"/>
      <c r="E349" s="133"/>
      <c r="F349" s="133"/>
      <c r="G349" s="133"/>
      <c r="H349" s="133"/>
    </row>
    <row r="350" spans="1:8" ht="13.5">
      <c r="A350" s="133"/>
      <c r="B350" s="133"/>
      <c r="C350" s="133"/>
      <c r="D350" s="133"/>
      <c r="E350" s="133"/>
      <c r="F350" s="133"/>
      <c r="G350" s="133"/>
      <c r="H350" s="133"/>
    </row>
    <row r="351" spans="1:8" ht="13.5">
      <c r="A351" s="133"/>
      <c r="B351" s="133"/>
      <c r="C351" s="133"/>
      <c r="D351" s="133"/>
      <c r="E351" s="133"/>
      <c r="F351" s="133"/>
      <c r="G351" s="133"/>
      <c r="H351" s="133"/>
    </row>
    <row r="352" spans="1:8" ht="13.5">
      <c r="A352" s="133"/>
      <c r="B352" s="133"/>
      <c r="C352" s="133"/>
      <c r="D352" s="133"/>
      <c r="E352" s="133"/>
      <c r="F352" s="133"/>
      <c r="G352" s="133"/>
      <c r="H352" s="133"/>
    </row>
    <row r="353" spans="1:8" ht="13.5">
      <c r="A353" s="133"/>
      <c r="B353" s="133"/>
      <c r="C353" s="133"/>
      <c r="D353" s="133"/>
      <c r="E353" s="133"/>
      <c r="F353" s="133"/>
      <c r="G353" s="133"/>
      <c r="H353" s="133"/>
    </row>
    <row r="354" spans="1:8" ht="13.5">
      <c r="A354" s="133"/>
      <c r="B354" s="133"/>
      <c r="C354" s="133"/>
      <c r="D354" s="133"/>
      <c r="E354" s="133"/>
      <c r="F354" s="133"/>
      <c r="G354" s="133"/>
      <c r="H354" s="133"/>
    </row>
    <row r="355" spans="1:8" ht="13.5">
      <c r="A355" s="133"/>
      <c r="B355" s="133"/>
      <c r="C355" s="133"/>
      <c r="D355" s="133"/>
      <c r="E355" s="133"/>
      <c r="F355" s="133"/>
      <c r="G355" s="133"/>
      <c r="H355" s="133"/>
    </row>
    <row r="356" spans="1:8" ht="13.5">
      <c r="A356" s="133"/>
      <c r="B356" s="133"/>
      <c r="C356" s="133"/>
      <c r="D356" s="133"/>
      <c r="E356" s="133"/>
      <c r="F356" s="133"/>
      <c r="G356" s="133"/>
      <c r="H356" s="133"/>
    </row>
    <row r="357" spans="1:8" ht="13.5">
      <c r="A357" s="133"/>
      <c r="B357" s="133"/>
      <c r="C357" s="133"/>
      <c r="D357" s="133"/>
      <c r="E357" s="133"/>
      <c r="F357" s="133"/>
      <c r="G357" s="133"/>
      <c r="H357" s="133"/>
    </row>
    <row r="358" spans="1:8" ht="13.5">
      <c r="A358" s="133"/>
      <c r="B358" s="133"/>
      <c r="C358" s="133"/>
      <c r="D358" s="133"/>
      <c r="E358" s="133"/>
      <c r="F358" s="133"/>
      <c r="G358" s="133"/>
      <c r="H358" s="133"/>
    </row>
    <row r="359" spans="1:8" ht="13.5">
      <c r="A359" s="133"/>
      <c r="B359" s="133"/>
      <c r="C359" s="133"/>
      <c r="D359" s="133"/>
      <c r="E359" s="133"/>
      <c r="F359" s="133"/>
      <c r="G359" s="133"/>
      <c r="H359" s="133"/>
    </row>
    <row r="360" spans="1:8" ht="13.5">
      <c r="A360" s="133"/>
      <c r="B360" s="133"/>
      <c r="C360" s="133"/>
      <c r="D360" s="133"/>
      <c r="E360" s="133"/>
      <c r="F360" s="133"/>
      <c r="G360" s="133"/>
      <c r="H360" s="133"/>
    </row>
    <row r="361" spans="1:8" ht="13.5">
      <c r="A361" s="133"/>
      <c r="B361" s="133"/>
      <c r="C361" s="133"/>
      <c r="D361" s="133"/>
      <c r="E361" s="133"/>
      <c r="F361" s="133"/>
      <c r="G361" s="133"/>
      <c r="H361" s="133"/>
    </row>
    <row r="362" spans="1:8" ht="13.5">
      <c r="A362" s="133"/>
      <c r="B362" s="133"/>
      <c r="C362" s="133"/>
      <c r="D362" s="133"/>
      <c r="E362" s="133"/>
      <c r="F362" s="133"/>
      <c r="G362" s="133"/>
      <c r="H362" s="133"/>
    </row>
    <row r="363" spans="1:8" ht="13.5">
      <c r="A363" s="133"/>
      <c r="B363" s="133"/>
      <c r="C363" s="133"/>
      <c r="D363" s="133"/>
      <c r="E363" s="133"/>
      <c r="F363" s="133"/>
      <c r="G363" s="133"/>
      <c r="H363" s="133"/>
    </row>
    <row r="364" spans="1:8" ht="13.5">
      <c r="A364" s="133"/>
      <c r="B364" s="133"/>
      <c r="C364" s="133"/>
      <c r="D364" s="133"/>
      <c r="E364" s="133"/>
      <c r="F364" s="133"/>
      <c r="G364" s="133"/>
      <c r="H364" s="133"/>
    </row>
    <row r="365" spans="1:8" ht="13.5">
      <c r="A365" s="133"/>
      <c r="B365" s="133"/>
      <c r="C365" s="133"/>
      <c r="D365" s="133"/>
      <c r="E365" s="133"/>
      <c r="F365" s="133"/>
      <c r="G365" s="133"/>
      <c r="H365" s="133"/>
    </row>
    <row r="366" spans="1:8" ht="13.5">
      <c r="A366" s="133"/>
      <c r="B366" s="133"/>
      <c r="C366" s="133"/>
      <c r="D366" s="133"/>
      <c r="E366" s="133"/>
      <c r="F366" s="133"/>
      <c r="G366" s="133"/>
      <c r="H366" s="133"/>
    </row>
    <row r="367" spans="1:8" ht="13.5">
      <c r="A367" s="133"/>
      <c r="B367" s="133"/>
      <c r="C367" s="133"/>
      <c r="D367" s="133"/>
      <c r="E367" s="133"/>
      <c r="F367" s="133"/>
      <c r="G367" s="133"/>
      <c r="H367" s="133"/>
    </row>
    <row r="368" spans="1:8" ht="13.5">
      <c r="A368" s="133"/>
      <c r="B368" s="133"/>
      <c r="C368" s="133"/>
      <c r="D368" s="133"/>
      <c r="E368" s="133"/>
      <c r="F368" s="133"/>
      <c r="G368" s="133"/>
      <c r="H368" s="133"/>
    </row>
    <row r="369" spans="1:8" ht="13.5">
      <c r="A369" s="133"/>
      <c r="B369" s="133"/>
      <c r="C369" s="133"/>
      <c r="D369" s="133"/>
      <c r="E369" s="133"/>
      <c r="F369" s="133"/>
      <c r="G369" s="133"/>
      <c r="H369" s="133"/>
    </row>
    <row r="370" spans="1:8" ht="13.5">
      <c r="A370" s="133"/>
      <c r="B370" s="133"/>
      <c r="C370" s="133"/>
      <c r="D370" s="133"/>
      <c r="E370" s="133"/>
      <c r="F370" s="133"/>
      <c r="G370" s="133"/>
      <c r="H370" s="133"/>
    </row>
    <row r="371" spans="1:8" ht="13.5">
      <c r="A371" s="133"/>
      <c r="B371" s="133"/>
      <c r="C371" s="133"/>
      <c r="D371" s="133"/>
      <c r="E371" s="133"/>
      <c r="F371" s="133"/>
      <c r="G371" s="133"/>
      <c r="H371" s="133"/>
    </row>
    <row r="372" spans="1:8" ht="13.5">
      <c r="A372" s="133"/>
      <c r="B372" s="133"/>
      <c r="C372" s="133"/>
      <c r="D372" s="133"/>
      <c r="E372" s="133"/>
      <c r="F372" s="133"/>
      <c r="G372" s="133"/>
      <c r="H372" s="133"/>
    </row>
    <row r="373" spans="1:8" ht="13.5">
      <c r="A373" s="133"/>
      <c r="B373" s="133"/>
      <c r="C373" s="133"/>
      <c r="D373" s="133"/>
      <c r="E373" s="133"/>
      <c r="F373" s="133"/>
      <c r="G373" s="133"/>
      <c r="H373" s="133"/>
    </row>
    <row r="374" spans="1:8" ht="13.5">
      <c r="A374" s="133"/>
      <c r="B374" s="133"/>
      <c r="C374" s="133"/>
      <c r="D374" s="133"/>
      <c r="E374" s="133"/>
      <c r="F374" s="133"/>
      <c r="G374" s="133"/>
      <c r="H374" s="133"/>
    </row>
    <row r="375" spans="1:8" ht="13.5">
      <c r="A375" s="133"/>
      <c r="B375" s="133"/>
      <c r="C375" s="133"/>
      <c r="D375" s="133"/>
      <c r="E375" s="133"/>
      <c r="F375" s="133"/>
      <c r="G375" s="133"/>
      <c r="H375" s="133"/>
    </row>
    <row r="376" spans="1:8" ht="13.5">
      <c r="A376" s="133"/>
      <c r="B376" s="133"/>
      <c r="C376" s="133"/>
      <c r="D376" s="133"/>
      <c r="E376" s="133"/>
      <c r="F376" s="133"/>
      <c r="G376" s="133"/>
      <c r="H376" s="133"/>
    </row>
    <row r="377" spans="1:8" ht="13.5">
      <c r="A377" s="133"/>
      <c r="B377" s="133"/>
      <c r="C377" s="133"/>
      <c r="D377" s="133"/>
      <c r="E377" s="133"/>
      <c r="F377" s="133"/>
      <c r="G377" s="133"/>
      <c r="H377" s="133"/>
    </row>
    <row r="378" spans="1:8" ht="13.5">
      <c r="A378" s="133"/>
      <c r="B378" s="133"/>
      <c r="C378" s="133"/>
      <c r="D378" s="133"/>
      <c r="E378" s="133"/>
      <c r="F378" s="133"/>
      <c r="G378" s="133"/>
      <c r="H378" s="133"/>
    </row>
    <row r="379" spans="1:8" ht="13.5">
      <c r="A379" s="133"/>
      <c r="B379" s="133"/>
      <c r="C379" s="133"/>
      <c r="D379" s="133"/>
      <c r="E379" s="133"/>
      <c r="F379" s="133"/>
      <c r="G379" s="133"/>
      <c r="H379" s="133"/>
    </row>
    <row r="380" spans="1:8" ht="13.5">
      <c r="A380" s="133"/>
      <c r="B380" s="133"/>
      <c r="C380" s="133"/>
      <c r="D380" s="133"/>
      <c r="E380" s="133"/>
      <c r="F380" s="133"/>
      <c r="G380" s="133"/>
      <c r="H380" s="133"/>
    </row>
    <row r="381" spans="1:8" ht="13.5">
      <c r="A381" s="133"/>
      <c r="B381" s="133"/>
      <c r="C381" s="133"/>
      <c r="D381" s="133"/>
      <c r="E381" s="133"/>
      <c r="F381" s="133"/>
      <c r="G381" s="133"/>
      <c r="H381" s="133"/>
    </row>
    <row r="382" spans="1:8" ht="13.5">
      <c r="A382" s="133"/>
      <c r="B382" s="133"/>
      <c r="C382" s="133"/>
      <c r="D382" s="133"/>
      <c r="E382" s="133"/>
      <c r="F382" s="133"/>
      <c r="G382" s="133"/>
      <c r="H382" s="133"/>
    </row>
    <row r="383" spans="1:8" ht="13.5">
      <c r="A383" s="133"/>
      <c r="B383" s="133"/>
      <c r="C383" s="133"/>
      <c r="D383" s="133"/>
      <c r="E383" s="133"/>
      <c r="F383" s="133"/>
      <c r="G383" s="133"/>
      <c r="H383" s="133"/>
    </row>
    <row r="384" spans="1:8" ht="13.5">
      <c r="A384" s="133"/>
      <c r="B384" s="133"/>
      <c r="C384" s="133"/>
      <c r="D384" s="133"/>
      <c r="E384" s="133"/>
      <c r="F384" s="133"/>
      <c r="G384" s="133"/>
      <c r="H384" s="133"/>
    </row>
    <row r="385" spans="1:8" ht="13.5">
      <c r="A385" s="133"/>
      <c r="B385" s="133"/>
      <c r="C385" s="133"/>
      <c r="D385" s="133"/>
      <c r="E385" s="133"/>
      <c r="F385" s="133"/>
      <c r="G385" s="133"/>
      <c r="H385" s="133"/>
    </row>
    <row r="386" spans="1:8" ht="13.5">
      <c r="A386" s="133"/>
      <c r="B386" s="133"/>
      <c r="C386" s="133"/>
      <c r="D386" s="133"/>
      <c r="E386" s="133"/>
      <c r="F386" s="133"/>
      <c r="G386" s="133"/>
      <c r="H386" s="133"/>
    </row>
    <row r="387" spans="1:8" ht="13.5">
      <c r="A387" s="133"/>
      <c r="B387" s="133"/>
      <c r="C387" s="133"/>
      <c r="D387" s="133"/>
      <c r="E387" s="133"/>
      <c r="F387" s="133"/>
      <c r="G387" s="133"/>
      <c r="H387" s="133"/>
    </row>
    <row r="388" spans="1:8" ht="13.5">
      <c r="A388" s="133"/>
      <c r="B388" s="133"/>
      <c r="C388" s="133"/>
      <c r="D388" s="133"/>
      <c r="E388" s="133"/>
      <c r="F388" s="133"/>
      <c r="G388" s="133"/>
      <c r="H388" s="133"/>
    </row>
    <row r="389" spans="1:8" ht="13.5">
      <c r="A389" s="133"/>
      <c r="B389" s="133"/>
      <c r="C389" s="133"/>
      <c r="D389" s="133"/>
      <c r="E389" s="133"/>
      <c r="F389" s="133"/>
      <c r="G389" s="133"/>
      <c r="H389" s="133"/>
    </row>
    <row r="390" spans="1:8" ht="13.5">
      <c r="A390" s="133"/>
      <c r="B390" s="133"/>
      <c r="C390" s="133"/>
      <c r="D390" s="133"/>
      <c r="E390" s="133"/>
      <c r="F390" s="133"/>
      <c r="G390" s="133"/>
      <c r="H390" s="133"/>
    </row>
    <row r="391" spans="1:8" ht="13.5">
      <c r="A391" s="133"/>
      <c r="B391" s="133"/>
      <c r="C391" s="133"/>
      <c r="D391" s="133"/>
      <c r="E391" s="133"/>
      <c r="F391" s="133"/>
      <c r="G391" s="133"/>
      <c r="H391" s="133"/>
    </row>
    <row r="392" spans="1:8" ht="13.5">
      <c r="A392" s="133"/>
      <c r="B392" s="133"/>
      <c r="C392" s="133"/>
      <c r="D392" s="133"/>
      <c r="E392" s="133"/>
      <c r="F392" s="133"/>
      <c r="G392" s="133"/>
      <c r="H392" s="133"/>
    </row>
    <row r="393" spans="1:8" ht="13.5">
      <c r="A393" s="133"/>
      <c r="B393" s="133"/>
      <c r="C393" s="133"/>
      <c r="D393" s="133"/>
      <c r="E393" s="133"/>
      <c r="F393" s="133"/>
      <c r="G393" s="133"/>
      <c r="H393" s="133"/>
    </row>
    <row r="394" spans="1:8" ht="13.5">
      <c r="A394" s="133"/>
      <c r="B394" s="133"/>
      <c r="C394" s="133"/>
      <c r="D394" s="133"/>
      <c r="E394" s="133"/>
      <c r="F394" s="133"/>
      <c r="G394" s="133"/>
      <c r="H394" s="133"/>
    </row>
    <row r="395" spans="1:8" ht="13.5">
      <c r="A395" s="133"/>
      <c r="B395" s="133"/>
      <c r="C395" s="133"/>
      <c r="D395" s="133"/>
      <c r="E395" s="133"/>
      <c r="F395" s="133"/>
      <c r="G395" s="133"/>
      <c r="H395" s="133"/>
    </row>
    <row r="396" spans="1:8" ht="13.5">
      <c r="A396" s="133"/>
      <c r="B396" s="133"/>
      <c r="C396" s="133"/>
      <c r="D396" s="133"/>
      <c r="E396" s="133"/>
      <c r="F396" s="133"/>
      <c r="G396" s="133"/>
      <c r="H396" s="133"/>
    </row>
    <row r="397" spans="1:8" ht="13.5">
      <c r="A397" s="133"/>
      <c r="B397" s="133"/>
      <c r="C397" s="133"/>
      <c r="D397" s="133"/>
      <c r="E397" s="133"/>
      <c r="F397" s="133"/>
      <c r="G397" s="133"/>
      <c r="H397" s="133"/>
    </row>
    <row r="398" spans="1:8" ht="13.5">
      <c r="A398" s="133"/>
      <c r="B398" s="133"/>
      <c r="C398" s="133"/>
      <c r="D398" s="133"/>
      <c r="E398" s="133"/>
      <c r="F398" s="133"/>
      <c r="G398" s="133"/>
      <c r="H398" s="133"/>
    </row>
    <row r="399" spans="1:8" ht="13.5">
      <c r="A399" s="133"/>
      <c r="B399" s="133"/>
      <c r="C399" s="133"/>
      <c r="D399" s="133"/>
      <c r="E399" s="133"/>
      <c r="F399" s="133"/>
      <c r="G399" s="133"/>
      <c r="H399" s="133"/>
    </row>
    <row r="400" spans="1:8" ht="13.5">
      <c r="A400" s="133"/>
      <c r="B400" s="133"/>
      <c r="C400" s="133"/>
      <c r="D400" s="133"/>
      <c r="E400" s="133"/>
      <c r="F400" s="133"/>
      <c r="G400" s="133"/>
      <c r="H400" s="133"/>
    </row>
    <row r="401" spans="1:8" ht="13.5">
      <c r="A401" s="133"/>
      <c r="B401" s="133"/>
      <c r="C401" s="133"/>
      <c r="D401" s="133"/>
      <c r="E401" s="133"/>
      <c r="F401" s="133"/>
      <c r="G401" s="133"/>
      <c r="H401" s="133"/>
    </row>
    <row r="402" spans="1:8" ht="13.5">
      <c r="A402" s="133"/>
      <c r="B402" s="133"/>
      <c r="C402" s="133"/>
      <c r="D402" s="133"/>
      <c r="E402" s="133"/>
      <c r="F402" s="133"/>
      <c r="G402" s="133"/>
      <c r="H402" s="133"/>
    </row>
    <row r="403" spans="1:8" ht="13.5">
      <c r="A403" s="133"/>
      <c r="B403" s="133"/>
      <c r="C403" s="133"/>
      <c r="D403" s="133"/>
      <c r="E403" s="133"/>
      <c r="F403" s="133"/>
      <c r="G403" s="133"/>
      <c r="H403" s="133"/>
    </row>
    <row r="404" spans="1:8" ht="13.5">
      <c r="A404" s="133"/>
      <c r="B404" s="133"/>
      <c r="C404" s="133"/>
      <c r="D404" s="133"/>
      <c r="E404" s="133"/>
      <c r="F404" s="133"/>
      <c r="G404" s="133"/>
      <c r="H404" s="133"/>
    </row>
    <row r="405" spans="1:8" ht="13.5">
      <c r="A405" s="133"/>
      <c r="B405" s="133"/>
      <c r="C405" s="133"/>
      <c r="D405" s="133"/>
      <c r="E405" s="133"/>
      <c r="F405" s="133"/>
      <c r="G405" s="133"/>
      <c r="H405" s="133"/>
    </row>
    <row r="406" spans="1:8" ht="13.5">
      <c r="A406" s="133"/>
      <c r="B406" s="133"/>
      <c r="C406" s="133"/>
      <c r="D406" s="133"/>
      <c r="E406" s="133"/>
      <c r="F406" s="133"/>
      <c r="G406" s="133"/>
      <c r="H406" s="133"/>
    </row>
    <row r="407" spans="1:8" ht="13.5">
      <c r="A407" s="133"/>
      <c r="B407" s="133"/>
      <c r="C407" s="133"/>
      <c r="D407" s="133"/>
      <c r="E407" s="133"/>
      <c r="F407" s="133"/>
      <c r="G407" s="133"/>
      <c r="H407" s="133"/>
    </row>
    <row r="408" spans="1:8" ht="13.5">
      <c r="A408" s="133"/>
      <c r="B408" s="133"/>
      <c r="C408" s="133"/>
      <c r="D408" s="133"/>
      <c r="E408" s="133"/>
      <c r="F408" s="133"/>
      <c r="G408" s="133"/>
      <c r="H408" s="133"/>
    </row>
    <row r="409" spans="1:8" ht="13.5">
      <c r="A409" s="133"/>
      <c r="B409" s="133"/>
      <c r="C409" s="133"/>
      <c r="D409" s="133"/>
      <c r="E409" s="133"/>
      <c r="F409" s="133"/>
      <c r="G409" s="133"/>
      <c r="H409" s="133"/>
    </row>
    <row r="410" spans="1:8" ht="13.5">
      <c r="A410" s="133"/>
      <c r="B410" s="133"/>
      <c r="C410" s="133"/>
      <c r="D410" s="133"/>
      <c r="E410" s="133"/>
      <c r="F410" s="133"/>
      <c r="G410" s="133"/>
      <c r="H410" s="133"/>
    </row>
    <row r="411" spans="1:8" ht="13.5">
      <c r="A411" s="133"/>
      <c r="B411" s="133"/>
      <c r="C411" s="133"/>
      <c r="D411" s="133"/>
      <c r="E411" s="133"/>
      <c r="F411" s="133"/>
      <c r="G411" s="133"/>
      <c r="H411" s="133"/>
    </row>
    <row r="412" spans="1:8" ht="13.5">
      <c r="A412" s="133"/>
      <c r="B412" s="133"/>
      <c r="C412" s="133"/>
      <c r="D412" s="133"/>
      <c r="E412" s="133"/>
      <c r="F412" s="133"/>
      <c r="G412" s="133"/>
      <c r="H412" s="133"/>
    </row>
    <row r="413" spans="1:8" ht="13.5">
      <c r="A413" s="133"/>
      <c r="B413" s="133"/>
      <c r="C413" s="133"/>
      <c r="D413" s="133"/>
      <c r="E413" s="133"/>
      <c r="F413" s="133"/>
      <c r="G413" s="133"/>
      <c r="H413" s="133"/>
    </row>
    <row r="414" spans="1:8" ht="13.5">
      <c r="A414" s="133"/>
      <c r="B414" s="133"/>
      <c r="C414" s="133"/>
      <c r="D414" s="133"/>
      <c r="E414" s="133"/>
      <c r="F414" s="133"/>
      <c r="G414" s="133"/>
      <c r="H414" s="133"/>
    </row>
    <row r="415" spans="1:8" ht="13.5">
      <c r="A415" s="133"/>
      <c r="B415" s="133"/>
      <c r="C415" s="133"/>
      <c r="D415" s="133"/>
      <c r="E415" s="133"/>
      <c r="F415" s="133"/>
      <c r="G415" s="133"/>
      <c r="H415" s="133"/>
    </row>
    <row r="416" spans="1:8" ht="13.5">
      <c r="A416" s="133"/>
      <c r="B416" s="133"/>
      <c r="C416" s="133"/>
      <c r="D416" s="133"/>
      <c r="E416" s="133"/>
      <c r="F416" s="133"/>
      <c r="G416" s="133"/>
      <c r="H416" s="133"/>
    </row>
    <row r="417" spans="1:8" ht="13.5">
      <c r="A417" s="133"/>
      <c r="B417" s="133"/>
      <c r="C417" s="133"/>
      <c r="D417" s="133"/>
      <c r="E417" s="133"/>
      <c r="F417" s="133"/>
      <c r="G417" s="133"/>
      <c r="H417" s="133"/>
    </row>
    <row r="418" spans="1:8" ht="13.5">
      <c r="A418" s="133"/>
      <c r="B418" s="133"/>
      <c r="C418" s="133"/>
      <c r="D418" s="133"/>
      <c r="E418" s="133"/>
      <c r="F418" s="133"/>
      <c r="G418" s="133"/>
      <c r="H418" s="133"/>
    </row>
    <row r="419" spans="1:8" ht="13.5">
      <c r="A419" s="133"/>
      <c r="B419" s="133"/>
      <c r="C419" s="133"/>
      <c r="D419" s="133"/>
      <c r="E419" s="133"/>
      <c r="F419" s="133"/>
      <c r="G419" s="133"/>
      <c r="H419" s="133"/>
    </row>
    <row r="420" spans="1:8" ht="13.5">
      <c r="A420" s="133"/>
      <c r="B420" s="133"/>
      <c r="C420" s="133"/>
      <c r="D420" s="133"/>
      <c r="E420" s="133"/>
      <c r="F420" s="133"/>
      <c r="G420" s="133"/>
      <c r="H420" s="133"/>
    </row>
    <row r="421" spans="1:8" ht="13.5">
      <c r="A421" s="133"/>
      <c r="B421" s="133"/>
      <c r="C421" s="133"/>
      <c r="D421" s="133"/>
      <c r="E421" s="133"/>
      <c r="F421" s="133"/>
      <c r="G421" s="133"/>
      <c r="H421" s="133"/>
    </row>
    <row r="422" spans="1:8" ht="13.5">
      <c r="A422" s="133"/>
      <c r="B422" s="133"/>
      <c r="C422" s="133"/>
      <c r="D422" s="133"/>
      <c r="E422" s="133"/>
      <c r="F422" s="133"/>
      <c r="G422" s="133"/>
      <c r="H422" s="133"/>
    </row>
    <row r="423" spans="1:8" ht="13.5">
      <c r="A423" s="133"/>
      <c r="B423" s="133"/>
      <c r="C423" s="133"/>
      <c r="D423" s="133"/>
      <c r="E423" s="133"/>
      <c r="F423" s="133"/>
      <c r="G423" s="133"/>
      <c r="H423" s="133"/>
    </row>
    <row r="424" spans="1:8" ht="13.5">
      <c r="A424" s="133"/>
      <c r="B424" s="133"/>
      <c r="C424" s="133"/>
      <c r="D424" s="133"/>
      <c r="E424" s="133"/>
      <c r="F424" s="133"/>
      <c r="G424" s="133"/>
      <c r="H424" s="133"/>
    </row>
    <row r="425" spans="1:8" ht="13.5">
      <c r="A425" s="133"/>
      <c r="B425" s="133"/>
      <c r="C425" s="133"/>
      <c r="D425" s="133"/>
      <c r="E425" s="133"/>
      <c r="F425" s="133"/>
      <c r="G425" s="133"/>
      <c r="H425" s="133"/>
    </row>
    <row r="426" spans="1:8" ht="13.5">
      <c r="A426" s="133"/>
      <c r="B426" s="133"/>
      <c r="C426" s="133"/>
      <c r="D426" s="133"/>
      <c r="E426" s="133"/>
      <c r="F426" s="133"/>
      <c r="G426" s="133"/>
      <c r="H426" s="133"/>
    </row>
    <row r="427" spans="1:8" ht="13.5">
      <c r="A427" s="133"/>
      <c r="B427" s="133"/>
      <c r="C427" s="133"/>
      <c r="D427" s="133"/>
      <c r="E427" s="133"/>
      <c r="F427" s="133"/>
      <c r="G427" s="133"/>
      <c r="H427" s="133"/>
    </row>
    <row r="428" spans="1:8" ht="13.5">
      <c r="A428" s="133"/>
      <c r="B428" s="133"/>
      <c r="C428" s="133"/>
      <c r="D428" s="133"/>
      <c r="E428" s="133"/>
      <c r="F428" s="133"/>
      <c r="G428" s="133"/>
      <c r="H428" s="133"/>
    </row>
    <row r="429" spans="1:8" ht="13.5">
      <c r="A429" s="133"/>
      <c r="B429" s="133"/>
      <c r="C429" s="133"/>
      <c r="D429" s="133"/>
      <c r="E429" s="133"/>
      <c r="F429" s="133"/>
      <c r="G429" s="133"/>
      <c r="H429" s="133"/>
    </row>
    <row r="430" spans="1:8" ht="13.5">
      <c r="A430" s="133"/>
      <c r="B430" s="133"/>
      <c r="C430" s="133"/>
      <c r="D430" s="133"/>
      <c r="E430" s="133"/>
      <c r="F430" s="133"/>
      <c r="G430" s="133"/>
      <c r="H430" s="133"/>
    </row>
    <row r="431" spans="1:8" ht="13.5">
      <c r="A431" s="133"/>
      <c r="B431" s="133"/>
      <c r="C431" s="133"/>
      <c r="D431" s="133"/>
      <c r="E431" s="133"/>
      <c r="F431" s="133"/>
      <c r="G431" s="133"/>
      <c r="H431" s="133"/>
    </row>
    <row r="432" spans="1:8" ht="13.5">
      <c r="A432" s="133"/>
      <c r="B432" s="133"/>
      <c r="C432" s="133"/>
      <c r="D432" s="133"/>
      <c r="E432" s="133"/>
      <c r="F432" s="133"/>
      <c r="G432" s="133"/>
      <c r="H432" s="133"/>
    </row>
    <row r="433" spans="1:8" ht="13.5">
      <c r="A433" s="133"/>
      <c r="B433" s="133"/>
      <c r="C433" s="133"/>
      <c r="D433" s="133"/>
      <c r="E433" s="133"/>
      <c r="F433" s="133"/>
      <c r="G433" s="133"/>
      <c r="H433" s="133"/>
    </row>
    <row r="434" spans="1:8" ht="13.5">
      <c r="A434" s="133"/>
      <c r="B434" s="133"/>
      <c r="C434" s="133"/>
      <c r="D434" s="133"/>
      <c r="E434" s="133"/>
      <c r="F434" s="133"/>
      <c r="G434" s="133"/>
      <c r="H434" s="133"/>
    </row>
    <row r="435" spans="1:8" ht="13.5">
      <c r="A435" s="133"/>
      <c r="B435" s="133"/>
      <c r="C435" s="133"/>
      <c r="D435" s="133"/>
      <c r="E435" s="133"/>
      <c r="F435" s="133"/>
      <c r="G435" s="133"/>
      <c r="H435" s="133"/>
    </row>
    <row r="436" spans="1:8" ht="13.5">
      <c r="A436" s="133"/>
      <c r="B436" s="133"/>
      <c r="C436" s="133"/>
      <c r="D436" s="133"/>
      <c r="E436" s="133"/>
      <c r="F436" s="133"/>
      <c r="G436" s="133"/>
      <c r="H436" s="133"/>
    </row>
    <row r="437" spans="1:8" ht="13.5">
      <c r="A437" s="133"/>
      <c r="B437" s="133"/>
      <c r="C437" s="133"/>
      <c r="D437" s="133"/>
      <c r="E437" s="133"/>
      <c r="F437" s="133"/>
      <c r="G437" s="133"/>
      <c r="H437" s="133"/>
    </row>
    <row r="438" spans="1:8" ht="13.5">
      <c r="A438" s="133"/>
      <c r="B438" s="133"/>
      <c r="C438" s="133"/>
      <c r="D438" s="133"/>
      <c r="E438" s="133"/>
      <c r="F438" s="133"/>
      <c r="G438" s="133"/>
      <c r="H438" s="133"/>
    </row>
    <row r="439" spans="1:8" ht="13.5">
      <c r="A439" s="133"/>
      <c r="B439" s="133"/>
      <c r="C439" s="133"/>
      <c r="D439" s="133"/>
      <c r="E439" s="133"/>
      <c r="F439" s="133"/>
      <c r="G439" s="133"/>
      <c r="H439" s="133"/>
    </row>
    <row r="440" spans="1:8" ht="13.5">
      <c r="A440" s="133"/>
      <c r="B440" s="133"/>
      <c r="C440" s="133"/>
      <c r="D440" s="133"/>
      <c r="E440" s="133"/>
      <c r="F440" s="133"/>
      <c r="G440" s="133"/>
      <c r="H440" s="133"/>
    </row>
    <row r="441" spans="1:8" ht="13.5">
      <c r="A441" s="133"/>
      <c r="B441" s="133"/>
      <c r="C441" s="133"/>
      <c r="D441" s="133"/>
      <c r="E441" s="133"/>
      <c r="F441" s="133"/>
      <c r="G441" s="133"/>
      <c r="H441" s="133"/>
    </row>
    <row r="442" spans="1:8" ht="13.5">
      <c r="A442" s="133"/>
      <c r="B442" s="133"/>
      <c r="C442" s="133"/>
      <c r="D442" s="133"/>
      <c r="E442" s="133"/>
      <c r="F442" s="133"/>
      <c r="G442" s="133"/>
      <c r="H442" s="133"/>
    </row>
    <row r="443" spans="1:8" ht="13.5">
      <c r="A443" s="133"/>
      <c r="B443" s="133"/>
      <c r="C443" s="133"/>
      <c r="D443" s="133"/>
      <c r="E443" s="133"/>
      <c r="F443" s="133"/>
      <c r="G443" s="133"/>
      <c r="H443" s="133"/>
    </row>
    <row r="444" spans="1:8" ht="13.5">
      <c r="A444" s="133"/>
      <c r="B444" s="133"/>
      <c r="C444" s="133"/>
      <c r="D444" s="133"/>
      <c r="E444" s="133"/>
      <c r="F444" s="133"/>
      <c r="G444" s="133"/>
      <c r="H444" s="133"/>
    </row>
    <row r="445" spans="1:8" ht="13.5">
      <c r="A445" s="133"/>
      <c r="B445" s="133"/>
      <c r="C445" s="133"/>
      <c r="D445" s="133"/>
      <c r="E445" s="133"/>
      <c r="F445" s="133"/>
      <c r="G445" s="133"/>
      <c r="H445" s="133"/>
    </row>
    <row r="446" spans="1:8" ht="13.5">
      <c r="A446" s="133"/>
      <c r="B446" s="133"/>
      <c r="C446" s="133"/>
      <c r="D446" s="133"/>
      <c r="E446" s="133"/>
      <c r="F446" s="133"/>
      <c r="G446" s="133"/>
      <c r="H446" s="133"/>
    </row>
    <row r="447" spans="1:8" ht="13.5">
      <c r="A447" s="133"/>
      <c r="B447" s="133"/>
      <c r="C447" s="133"/>
      <c r="D447" s="133"/>
      <c r="E447" s="133"/>
      <c r="F447" s="133"/>
      <c r="G447" s="133"/>
      <c r="H447" s="133"/>
    </row>
    <row r="448" spans="1:8" ht="13.5">
      <c r="A448" s="133"/>
      <c r="B448" s="133"/>
      <c r="C448" s="133"/>
      <c r="D448" s="133"/>
      <c r="E448" s="133"/>
      <c r="F448" s="133"/>
      <c r="G448" s="133"/>
      <c r="H448" s="133"/>
    </row>
    <row r="449" spans="1:8" ht="13.5">
      <c r="A449" s="133"/>
      <c r="B449" s="133"/>
      <c r="C449" s="133"/>
      <c r="D449" s="133"/>
      <c r="E449" s="133"/>
      <c r="F449" s="133"/>
      <c r="G449" s="133"/>
      <c r="H449" s="133"/>
    </row>
    <row r="450" spans="1:8" ht="13.5">
      <c r="A450" s="133"/>
      <c r="B450" s="133"/>
      <c r="C450" s="133"/>
      <c r="D450" s="133"/>
      <c r="E450" s="133"/>
      <c r="F450" s="133"/>
      <c r="G450" s="133"/>
      <c r="H450" s="133"/>
    </row>
    <row r="451" spans="1:8" ht="13.5">
      <c r="A451" s="133"/>
      <c r="B451" s="133"/>
      <c r="C451" s="133"/>
      <c r="D451" s="133"/>
      <c r="E451" s="133"/>
      <c r="F451" s="133"/>
      <c r="G451" s="133"/>
      <c r="H451" s="133"/>
    </row>
    <row r="452" spans="1:8" ht="13.5">
      <c r="A452" s="133"/>
      <c r="B452" s="133"/>
      <c r="C452" s="133"/>
      <c r="D452" s="133"/>
      <c r="E452" s="133"/>
      <c r="F452" s="133"/>
      <c r="G452" s="133"/>
      <c r="H452" s="133"/>
    </row>
    <row r="453" spans="1:8" ht="13.5">
      <c r="A453" s="133"/>
      <c r="B453" s="133"/>
      <c r="C453" s="133"/>
      <c r="D453" s="133"/>
      <c r="E453" s="133"/>
      <c r="F453" s="133"/>
      <c r="G453" s="133"/>
      <c r="H453" s="133"/>
    </row>
    <row r="454" spans="1:8" ht="13.5">
      <c r="A454" s="133"/>
      <c r="B454" s="133"/>
      <c r="C454" s="133"/>
      <c r="D454" s="133"/>
      <c r="E454" s="133"/>
      <c r="F454" s="133"/>
      <c r="G454" s="133"/>
      <c r="H454" s="133"/>
    </row>
    <row r="455" spans="1:8" ht="13.5">
      <c r="A455" s="133"/>
      <c r="B455" s="133"/>
      <c r="C455" s="133"/>
      <c r="D455" s="133"/>
      <c r="E455" s="133"/>
      <c r="F455" s="133"/>
      <c r="G455" s="133"/>
      <c r="H455" s="133"/>
    </row>
    <row r="456" spans="1:8" ht="13.5">
      <c r="A456" s="133"/>
      <c r="B456" s="133"/>
      <c r="C456" s="133"/>
      <c r="D456" s="133"/>
      <c r="E456" s="133"/>
      <c r="F456" s="133"/>
      <c r="G456" s="133"/>
      <c r="H456" s="133"/>
    </row>
    <row r="457" spans="1:8" ht="13.5">
      <c r="A457" s="133"/>
      <c r="B457" s="133"/>
      <c r="C457" s="133"/>
      <c r="D457" s="133"/>
      <c r="E457" s="133"/>
      <c r="F457" s="133"/>
      <c r="G457" s="133"/>
      <c r="H457" s="133"/>
    </row>
    <row r="458" spans="1:8" ht="13.5">
      <c r="A458" s="133"/>
      <c r="B458" s="133"/>
      <c r="C458" s="133"/>
      <c r="D458" s="133"/>
      <c r="E458" s="133"/>
      <c r="F458" s="133"/>
      <c r="G458" s="133"/>
      <c r="H458" s="133"/>
    </row>
    <row r="459" spans="1:8" ht="13.5">
      <c r="A459" s="133"/>
      <c r="B459" s="133"/>
      <c r="C459" s="133"/>
      <c r="D459" s="133"/>
      <c r="E459" s="133"/>
      <c r="F459" s="133"/>
      <c r="G459" s="133"/>
      <c r="H459" s="133"/>
    </row>
    <row r="460" spans="1:8" ht="13.5">
      <c r="A460" s="133"/>
      <c r="B460" s="133"/>
      <c r="C460" s="133"/>
      <c r="D460" s="133"/>
      <c r="E460" s="133"/>
      <c r="F460" s="133"/>
      <c r="G460" s="133"/>
      <c r="H460" s="133"/>
    </row>
    <row r="461" spans="1:8" ht="13.5">
      <c r="A461" s="133"/>
      <c r="B461" s="133"/>
      <c r="C461" s="133"/>
      <c r="D461" s="133"/>
      <c r="E461" s="133"/>
      <c r="F461" s="133"/>
      <c r="G461" s="133"/>
      <c r="H461" s="133"/>
    </row>
    <row r="462" spans="1:8" ht="13.5">
      <c r="A462" s="133"/>
      <c r="B462" s="133"/>
      <c r="C462" s="133"/>
      <c r="D462" s="133"/>
      <c r="E462" s="133"/>
      <c r="F462" s="133"/>
      <c r="G462" s="133"/>
      <c r="H462" s="133"/>
    </row>
    <row r="463" spans="1:8" ht="13.5">
      <c r="A463" s="133"/>
      <c r="B463" s="133"/>
      <c r="C463" s="133"/>
      <c r="D463" s="133"/>
      <c r="E463" s="133"/>
      <c r="F463" s="133"/>
      <c r="G463" s="133"/>
      <c r="H463" s="133"/>
    </row>
    <row r="464" spans="1:8" ht="13.5">
      <c r="A464" s="133"/>
      <c r="B464" s="133"/>
      <c r="C464" s="133"/>
      <c r="D464" s="133"/>
      <c r="E464" s="133"/>
      <c r="F464" s="133"/>
      <c r="G464" s="133"/>
      <c r="H464" s="133"/>
    </row>
    <row r="465" spans="1:8" ht="13.5">
      <c r="A465" s="133"/>
      <c r="B465" s="133"/>
      <c r="C465" s="133"/>
      <c r="D465" s="133"/>
      <c r="E465" s="133"/>
      <c r="F465" s="133"/>
      <c r="G465" s="133"/>
      <c r="H465" s="133"/>
    </row>
    <row r="466" spans="1:8" ht="13.5">
      <c r="A466" s="133"/>
      <c r="B466" s="133"/>
      <c r="C466" s="133"/>
      <c r="D466" s="133"/>
      <c r="E466" s="133"/>
      <c r="F466" s="133"/>
      <c r="G466" s="133"/>
      <c r="H466" s="133"/>
    </row>
    <row r="467" spans="1:8" ht="13.5">
      <c r="A467" s="133"/>
      <c r="B467" s="133"/>
      <c r="C467" s="133"/>
      <c r="D467" s="133"/>
      <c r="E467" s="133"/>
      <c r="F467" s="133"/>
      <c r="G467" s="133"/>
      <c r="H467" s="133"/>
    </row>
    <row r="468" spans="1:8" ht="13.5">
      <c r="A468" s="133"/>
      <c r="B468" s="133"/>
      <c r="C468" s="133"/>
      <c r="D468" s="133"/>
      <c r="E468" s="133"/>
      <c r="F468" s="133"/>
      <c r="G468" s="133"/>
      <c r="H468" s="133"/>
    </row>
    <row r="469" spans="1:8" ht="13.5">
      <c r="A469" s="133"/>
      <c r="B469" s="133"/>
      <c r="C469" s="133"/>
      <c r="D469" s="133"/>
      <c r="E469" s="133"/>
      <c r="F469" s="133"/>
      <c r="G469" s="133"/>
      <c r="H469" s="133"/>
    </row>
    <row r="470" spans="1:8" ht="13.5">
      <c r="A470" s="133"/>
      <c r="B470" s="133"/>
      <c r="C470" s="133"/>
      <c r="D470" s="133"/>
      <c r="E470" s="133"/>
      <c r="F470" s="133"/>
      <c r="G470" s="133"/>
      <c r="H470" s="133"/>
    </row>
    <row r="471" spans="1:8" ht="13.5">
      <c r="A471" s="133"/>
      <c r="B471" s="133"/>
      <c r="C471" s="133"/>
      <c r="D471" s="133"/>
      <c r="E471" s="133"/>
      <c r="F471" s="133"/>
      <c r="G471" s="133"/>
      <c r="H471" s="133"/>
    </row>
    <row r="472" spans="1:8" ht="13.5">
      <c r="A472" s="133"/>
      <c r="B472" s="133"/>
      <c r="C472" s="133"/>
      <c r="D472" s="133"/>
      <c r="E472" s="133"/>
      <c r="F472" s="133"/>
      <c r="G472" s="133"/>
      <c r="H472" s="133"/>
    </row>
    <row r="473" spans="1:8" ht="13.5">
      <c r="A473" s="133"/>
      <c r="B473" s="133"/>
      <c r="C473" s="133"/>
      <c r="D473" s="133"/>
      <c r="E473" s="133"/>
      <c r="F473" s="133"/>
      <c r="G473" s="133"/>
      <c r="H473" s="133"/>
    </row>
    <row r="474" spans="1:8" ht="13.5">
      <c r="A474" s="133"/>
      <c r="B474" s="133"/>
      <c r="C474" s="133"/>
      <c r="D474" s="133"/>
      <c r="E474" s="133"/>
      <c r="F474" s="133"/>
      <c r="G474" s="133"/>
      <c r="H474" s="133"/>
    </row>
    <row r="475" spans="1:8" ht="13.5">
      <c r="A475" s="133"/>
      <c r="B475" s="133"/>
      <c r="C475" s="133"/>
      <c r="D475" s="133"/>
      <c r="E475" s="133"/>
      <c r="F475" s="133"/>
      <c r="G475" s="133"/>
      <c r="H475" s="133"/>
    </row>
    <row r="476" spans="1:8" ht="13.5">
      <c r="A476" s="133"/>
      <c r="B476" s="133"/>
      <c r="C476" s="133"/>
      <c r="D476" s="133"/>
      <c r="E476" s="133"/>
      <c r="F476" s="133"/>
      <c r="G476" s="133"/>
      <c r="H476" s="133"/>
    </row>
    <row r="477" spans="1:8" ht="13.5">
      <c r="A477" s="133"/>
      <c r="B477" s="133"/>
      <c r="C477" s="133"/>
      <c r="D477" s="133"/>
      <c r="E477" s="133"/>
      <c r="F477" s="133"/>
      <c r="G477" s="133"/>
      <c r="H477" s="133"/>
    </row>
    <row r="478" spans="1:8" ht="13.5">
      <c r="A478" s="133"/>
      <c r="B478" s="133"/>
      <c r="C478" s="133"/>
      <c r="D478" s="133"/>
      <c r="E478" s="133"/>
      <c r="F478" s="133"/>
      <c r="G478" s="133"/>
      <c r="H478" s="133"/>
    </row>
    <row r="479" spans="1:8" ht="13.5">
      <c r="A479" s="133"/>
      <c r="B479" s="133"/>
      <c r="C479" s="133"/>
      <c r="D479" s="133"/>
      <c r="E479" s="133"/>
      <c r="F479" s="133"/>
      <c r="G479" s="133"/>
      <c r="H479" s="133"/>
    </row>
    <row r="480" spans="1:8" ht="13.5">
      <c r="A480" s="133"/>
      <c r="B480" s="133"/>
      <c r="C480" s="133"/>
      <c r="D480" s="133"/>
      <c r="E480" s="133"/>
      <c r="F480" s="133"/>
      <c r="G480" s="133"/>
      <c r="H480" s="133"/>
    </row>
    <row r="481" spans="1:8" ht="13.5">
      <c r="A481" s="133"/>
      <c r="B481" s="133"/>
      <c r="C481" s="133"/>
      <c r="D481" s="133"/>
      <c r="E481" s="133"/>
      <c r="F481" s="133"/>
      <c r="G481" s="133"/>
      <c r="H481" s="133"/>
    </row>
    <row r="482" spans="1:8" ht="13.5">
      <c r="A482" s="133"/>
      <c r="B482" s="133"/>
      <c r="C482" s="133"/>
      <c r="D482" s="133"/>
      <c r="E482" s="133"/>
      <c r="F482" s="133"/>
      <c r="G482" s="133"/>
      <c r="H482" s="133"/>
    </row>
    <row r="483" spans="1:8" ht="13.5">
      <c r="A483" s="133"/>
      <c r="B483" s="133"/>
      <c r="C483" s="133"/>
      <c r="D483" s="133"/>
      <c r="E483" s="133"/>
      <c r="F483" s="133"/>
      <c r="G483" s="133"/>
      <c r="H483" s="133"/>
    </row>
    <row r="484" spans="1:8" ht="13.5">
      <c r="A484" s="133"/>
      <c r="B484" s="133"/>
      <c r="C484" s="133"/>
      <c r="D484" s="133"/>
      <c r="E484" s="133"/>
      <c r="F484" s="133"/>
      <c r="G484" s="133"/>
      <c r="H484" s="133"/>
    </row>
    <row r="485" spans="1:8" ht="13.5">
      <c r="A485" s="133"/>
      <c r="B485" s="133"/>
      <c r="C485" s="133"/>
      <c r="D485" s="133"/>
      <c r="E485" s="133"/>
      <c r="F485" s="133"/>
      <c r="G485" s="133"/>
      <c r="H485" s="133"/>
    </row>
    <row r="486" spans="1:8" ht="13.5">
      <c r="A486" s="133"/>
      <c r="B486" s="133"/>
      <c r="C486" s="133"/>
      <c r="D486" s="133"/>
      <c r="E486" s="133"/>
      <c r="F486" s="133"/>
      <c r="G486" s="133"/>
      <c r="H486" s="133"/>
    </row>
    <row r="487" spans="1:8" ht="13.5">
      <c r="A487" s="133"/>
      <c r="B487" s="133"/>
      <c r="C487" s="133"/>
      <c r="D487" s="133"/>
      <c r="E487" s="133"/>
      <c r="F487" s="133"/>
      <c r="G487" s="133"/>
      <c r="H487" s="133"/>
    </row>
    <row r="488" spans="1:8" ht="13.5">
      <c r="A488" s="133"/>
      <c r="B488" s="133"/>
      <c r="C488" s="133"/>
      <c r="D488" s="133"/>
      <c r="E488" s="133"/>
      <c r="F488" s="133"/>
      <c r="G488" s="133"/>
      <c r="H488" s="133"/>
    </row>
    <row r="489" spans="1:8" ht="13.5">
      <c r="A489" s="133"/>
      <c r="B489" s="133"/>
      <c r="C489" s="133"/>
      <c r="D489" s="133"/>
      <c r="E489" s="133"/>
      <c r="F489" s="133"/>
      <c r="G489" s="133"/>
      <c r="H489" s="133"/>
    </row>
    <row r="490" spans="1:8" ht="13.5">
      <c r="A490" s="133"/>
      <c r="B490" s="133"/>
      <c r="C490" s="133"/>
      <c r="D490" s="133"/>
      <c r="E490" s="133"/>
      <c r="F490" s="133"/>
      <c r="G490" s="133"/>
      <c r="H490" s="133"/>
    </row>
    <row r="491" spans="1:8" ht="13.5">
      <c r="A491" s="133"/>
      <c r="B491" s="133"/>
      <c r="C491" s="133"/>
      <c r="D491" s="133"/>
      <c r="E491" s="133"/>
      <c r="F491" s="133"/>
      <c r="G491" s="133"/>
      <c r="H491" s="133"/>
    </row>
    <row r="492" spans="1:8" ht="13.5">
      <c r="A492" s="133"/>
      <c r="B492" s="133"/>
      <c r="C492" s="133"/>
      <c r="D492" s="133"/>
      <c r="E492" s="133"/>
      <c r="F492" s="133"/>
      <c r="G492" s="133"/>
      <c r="H492" s="133"/>
    </row>
    <row r="493" spans="1:8" ht="13.5">
      <c r="A493" s="133"/>
      <c r="B493" s="133"/>
      <c r="C493" s="133"/>
      <c r="D493" s="133"/>
      <c r="E493" s="133"/>
      <c r="F493" s="133"/>
      <c r="G493" s="133"/>
      <c r="H493" s="133"/>
    </row>
    <row r="494" spans="1:8" ht="13.5">
      <c r="A494" s="133"/>
      <c r="B494" s="133"/>
      <c r="C494" s="133"/>
      <c r="D494" s="133"/>
      <c r="E494" s="133"/>
      <c r="F494" s="133"/>
      <c r="G494" s="133"/>
      <c r="H494" s="133"/>
    </row>
    <row r="495" spans="1:8" ht="13.5">
      <c r="A495" s="133"/>
      <c r="B495" s="133"/>
      <c r="C495" s="133"/>
      <c r="D495" s="133"/>
      <c r="E495" s="133"/>
      <c r="F495" s="133"/>
      <c r="G495" s="133"/>
      <c r="H495" s="133"/>
    </row>
    <row r="496" spans="1:8" ht="13.5">
      <c r="A496" s="133"/>
      <c r="B496" s="133"/>
      <c r="C496" s="133"/>
      <c r="D496" s="133"/>
      <c r="E496" s="133"/>
      <c r="F496" s="133"/>
      <c r="G496" s="133"/>
      <c r="H496" s="133"/>
    </row>
    <row r="497" spans="1:8" ht="13.5">
      <c r="A497" s="133"/>
      <c r="B497" s="133"/>
      <c r="C497" s="133"/>
      <c r="D497" s="133"/>
      <c r="E497" s="133"/>
      <c r="F497" s="133"/>
      <c r="G497" s="133"/>
      <c r="H497" s="133"/>
    </row>
    <row r="498" spans="1:8" ht="13.5">
      <c r="A498" s="133"/>
      <c r="B498" s="133"/>
      <c r="C498" s="133"/>
      <c r="D498" s="133"/>
      <c r="E498" s="133"/>
      <c r="F498" s="133"/>
      <c r="G498" s="133"/>
      <c r="H498" s="133"/>
    </row>
    <row r="499" spans="1:8" ht="13.5">
      <c r="A499" s="133"/>
      <c r="B499" s="133"/>
      <c r="C499" s="133"/>
      <c r="D499" s="133"/>
      <c r="E499" s="133"/>
      <c r="F499" s="133"/>
      <c r="G499" s="133"/>
      <c r="H499" s="133"/>
    </row>
    <row r="500" spans="1:8" ht="13.5">
      <c r="A500" s="133"/>
      <c r="B500" s="133"/>
      <c r="C500" s="133"/>
      <c r="D500" s="133"/>
      <c r="E500" s="133"/>
      <c r="F500" s="133"/>
      <c r="G500" s="133"/>
      <c r="H500" s="133"/>
    </row>
    <row r="501" spans="1:8" ht="13.5">
      <c r="A501" s="133"/>
      <c r="B501" s="133"/>
      <c r="C501" s="133"/>
      <c r="D501" s="133"/>
      <c r="E501" s="133"/>
      <c r="F501" s="133"/>
      <c r="G501" s="133"/>
      <c r="H501" s="133"/>
    </row>
    <row r="502" spans="1:8" ht="13.5">
      <c r="A502" s="133"/>
      <c r="B502" s="133"/>
      <c r="C502" s="133"/>
      <c r="D502" s="133"/>
      <c r="E502" s="133"/>
      <c r="F502" s="133"/>
      <c r="G502" s="133"/>
      <c r="H502" s="133"/>
    </row>
    <row r="503" spans="1:8" ht="13.5">
      <c r="A503" s="133"/>
      <c r="B503" s="133"/>
      <c r="C503" s="133"/>
      <c r="D503" s="133"/>
      <c r="E503" s="133"/>
      <c r="F503" s="133"/>
      <c r="G503" s="133"/>
      <c r="H503" s="133"/>
    </row>
    <row r="504" spans="1:8" ht="13.5">
      <c r="A504" s="133"/>
      <c r="B504" s="133"/>
      <c r="C504" s="133"/>
      <c r="D504" s="133"/>
      <c r="E504" s="133"/>
      <c r="F504" s="133"/>
      <c r="G504" s="133"/>
      <c r="H504" s="133"/>
    </row>
    <row r="505" spans="1:8" ht="13.5">
      <c r="A505" s="133"/>
      <c r="B505" s="133"/>
      <c r="C505" s="133"/>
      <c r="D505" s="133"/>
      <c r="E505" s="133"/>
      <c r="F505" s="133"/>
      <c r="G505" s="133"/>
      <c r="H505" s="133"/>
    </row>
    <row r="506" spans="1:8" ht="13.5">
      <c r="A506" s="133"/>
      <c r="B506" s="133"/>
      <c r="C506" s="133"/>
      <c r="D506" s="133"/>
      <c r="E506" s="133"/>
      <c r="F506" s="133"/>
      <c r="G506" s="133"/>
      <c r="H506" s="133"/>
    </row>
    <row r="507" spans="1:8" ht="13.5">
      <c r="A507" s="133"/>
      <c r="B507" s="133"/>
      <c r="C507" s="133"/>
      <c r="D507" s="133"/>
      <c r="E507" s="133"/>
      <c r="F507" s="133"/>
      <c r="G507" s="133"/>
      <c r="H507" s="133"/>
    </row>
    <row r="508" spans="1:8" ht="13.5">
      <c r="A508" s="133"/>
      <c r="B508" s="133"/>
      <c r="C508" s="133"/>
      <c r="D508" s="133"/>
      <c r="E508" s="133"/>
      <c r="F508" s="133"/>
      <c r="G508" s="133"/>
      <c r="H508" s="133"/>
    </row>
    <row r="509" spans="1:8" ht="13.5">
      <c r="A509" s="133"/>
      <c r="B509" s="133"/>
      <c r="C509" s="133"/>
      <c r="D509" s="133"/>
      <c r="E509" s="133"/>
      <c r="F509" s="133"/>
      <c r="G509" s="133"/>
      <c r="H509" s="133"/>
    </row>
    <row r="510" spans="1:8" ht="13.5">
      <c r="A510" s="133"/>
      <c r="B510" s="133"/>
      <c r="C510" s="133"/>
      <c r="D510" s="133"/>
      <c r="E510" s="133"/>
      <c r="F510" s="133"/>
      <c r="G510" s="133"/>
      <c r="H510" s="133"/>
    </row>
    <row r="511" spans="1:8" ht="13.5">
      <c r="A511" s="133"/>
      <c r="B511" s="133"/>
      <c r="C511" s="133"/>
      <c r="D511" s="133"/>
      <c r="E511" s="133"/>
      <c r="F511" s="133"/>
      <c r="G511" s="133"/>
      <c r="H511" s="133"/>
    </row>
    <row r="512" spans="1:8" ht="13.5">
      <c r="A512" s="133"/>
      <c r="B512" s="133"/>
      <c r="C512" s="133"/>
      <c r="D512" s="133"/>
      <c r="E512" s="133"/>
      <c r="F512" s="133"/>
      <c r="G512" s="133"/>
      <c r="H512" s="133"/>
    </row>
    <row r="513" spans="1:8" ht="13.5">
      <c r="A513" s="133"/>
      <c r="B513" s="133"/>
      <c r="C513" s="133"/>
      <c r="D513" s="133"/>
      <c r="E513" s="133"/>
      <c r="F513" s="133"/>
      <c r="G513" s="133"/>
      <c r="H513" s="133"/>
    </row>
    <row r="514" spans="1:8" ht="13.5">
      <c r="A514" s="133"/>
      <c r="B514" s="133"/>
      <c r="C514" s="133"/>
      <c r="D514" s="133"/>
      <c r="E514" s="133"/>
      <c r="F514" s="133"/>
      <c r="G514" s="133"/>
      <c r="H514" s="133"/>
    </row>
    <row r="515" spans="1:8" ht="13.5">
      <c r="A515" s="133"/>
      <c r="B515" s="133"/>
      <c r="C515" s="133"/>
      <c r="D515" s="133"/>
      <c r="E515" s="133"/>
      <c r="F515" s="133"/>
      <c r="G515" s="133"/>
      <c r="H515" s="133"/>
    </row>
    <row r="516" spans="1:8" ht="13.5">
      <c r="A516" s="133"/>
      <c r="B516" s="133"/>
      <c r="C516" s="133"/>
      <c r="D516" s="133"/>
      <c r="E516" s="133"/>
      <c r="F516" s="133"/>
      <c r="G516" s="133"/>
      <c r="H516" s="133"/>
    </row>
    <row r="517" spans="1:8" ht="13.5">
      <c r="A517" s="133"/>
      <c r="B517" s="133"/>
      <c r="C517" s="133"/>
      <c r="D517" s="133"/>
      <c r="E517" s="133"/>
      <c r="F517" s="133"/>
      <c r="G517" s="133"/>
      <c r="H517" s="133"/>
    </row>
    <row r="518" spans="1:8" ht="13.5">
      <c r="A518" s="133"/>
      <c r="B518" s="133"/>
      <c r="C518" s="133"/>
      <c r="D518" s="133"/>
      <c r="E518" s="133"/>
      <c r="F518" s="133"/>
      <c r="G518" s="133"/>
      <c r="H518" s="133"/>
    </row>
    <row r="519" spans="1:8" ht="13.5">
      <c r="A519" s="133"/>
      <c r="B519" s="133"/>
      <c r="C519" s="133"/>
      <c r="D519" s="133"/>
      <c r="E519" s="133"/>
      <c r="F519" s="133"/>
      <c r="G519" s="133"/>
      <c r="H519" s="133"/>
    </row>
    <row r="520" spans="1:8" ht="13.5">
      <c r="A520" s="133"/>
      <c r="B520" s="133"/>
      <c r="C520" s="133"/>
      <c r="D520" s="133"/>
      <c r="E520" s="133"/>
      <c r="F520" s="133"/>
      <c r="G520" s="133"/>
      <c r="H520" s="133"/>
    </row>
    <row r="521" spans="1:8" ht="13.5">
      <c r="A521" s="133"/>
      <c r="B521" s="133"/>
      <c r="C521" s="133"/>
      <c r="D521" s="133"/>
      <c r="E521" s="133"/>
      <c r="F521" s="133"/>
      <c r="G521" s="133"/>
      <c r="H521" s="133"/>
    </row>
    <row r="522" spans="1:8" ht="13.5">
      <c r="A522" s="133"/>
      <c r="B522" s="133"/>
      <c r="C522" s="133"/>
      <c r="D522" s="133"/>
      <c r="E522" s="133"/>
      <c r="F522" s="133"/>
      <c r="G522" s="133"/>
      <c r="H522" s="133"/>
    </row>
    <row r="523" spans="1:8" ht="13.5">
      <c r="A523" s="133"/>
      <c r="B523" s="133"/>
      <c r="C523" s="133"/>
      <c r="D523" s="133"/>
      <c r="E523" s="133"/>
      <c r="F523" s="133"/>
      <c r="G523" s="133"/>
      <c r="H523" s="133"/>
    </row>
    <row r="524" spans="1:8" ht="13.5">
      <c r="A524" s="133"/>
      <c r="B524" s="133"/>
      <c r="C524" s="133"/>
      <c r="D524" s="133"/>
      <c r="E524" s="133"/>
      <c r="F524" s="133"/>
      <c r="G524" s="133"/>
      <c r="H524" s="133"/>
    </row>
    <row r="525" spans="1:8" ht="13.5">
      <c r="A525" s="133"/>
      <c r="B525" s="133"/>
      <c r="C525" s="133"/>
      <c r="D525" s="133"/>
      <c r="E525" s="133"/>
      <c r="F525" s="133"/>
      <c r="G525" s="133"/>
      <c r="H525" s="133"/>
    </row>
    <row r="526" spans="1:8" ht="13.5">
      <c r="A526" s="133"/>
      <c r="B526" s="133"/>
      <c r="C526" s="133"/>
      <c r="D526" s="133"/>
      <c r="E526" s="133"/>
      <c r="F526" s="133"/>
      <c r="G526" s="133"/>
      <c r="H526" s="133"/>
    </row>
    <row r="527" spans="1:8" ht="13.5">
      <c r="A527" s="133"/>
      <c r="B527" s="133"/>
      <c r="C527" s="133"/>
      <c r="D527" s="133"/>
      <c r="E527" s="133"/>
      <c r="F527" s="133"/>
      <c r="G527" s="133"/>
      <c r="H527" s="133"/>
    </row>
    <row r="528" spans="1:8" ht="13.5">
      <c r="A528" s="133"/>
      <c r="B528" s="133"/>
      <c r="C528" s="133"/>
      <c r="D528" s="133"/>
      <c r="E528" s="133"/>
      <c r="F528" s="133"/>
      <c r="G528" s="133"/>
      <c r="H528" s="133"/>
    </row>
    <row r="529" spans="1:8" ht="13.5">
      <c r="A529" s="133"/>
      <c r="B529" s="133"/>
      <c r="C529" s="133"/>
      <c r="D529" s="133"/>
      <c r="E529" s="133"/>
      <c r="F529" s="133"/>
      <c r="G529" s="133"/>
      <c r="H529" s="133"/>
    </row>
    <row r="530" spans="1:8" ht="13.5">
      <c r="A530" s="133"/>
      <c r="B530" s="133"/>
      <c r="C530" s="133"/>
      <c r="D530" s="133"/>
      <c r="E530" s="133"/>
      <c r="F530" s="133"/>
      <c r="G530" s="133"/>
      <c r="H530" s="133"/>
    </row>
    <row r="531" spans="1:8" ht="13.5">
      <c r="A531" s="133"/>
      <c r="B531" s="133"/>
      <c r="C531" s="133"/>
      <c r="D531" s="133"/>
      <c r="E531" s="133"/>
      <c r="F531" s="133"/>
      <c r="G531" s="133"/>
      <c r="H531" s="133"/>
    </row>
    <row r="532" spans="1:8" ht="13.5">
      <c r="A532" s="133"/>
      <c r="B532" s="133"/>
      <c r="C532" s="133"/>
      <c r="D532" s="133"/>
      <c r="E532" s="133"/>
      <c r="F532" s="133"/>
      <c r="G532" s="133"/>
      <c r="H532" s="133"/>
    </row>
    <row r="533" spans="1:8" ht="13.5">
      <c r="A533" s="133"/>
      <c r="B533" s="133"/>
      <c r="C533" s="133"/>
      <c r="D533" s="133"/>
      <c r="E533" s="133"/>
      <c r="F533" s="133"/>
      <c r="G533" s="133"/>
      <c r="H533" s="133"/>
    </row>
    <row r="534" spans="1:8" ht="13.5">
      <c r="A534" s="133"/>
      <c r="B534" s="133"/>
      <c r="C534" s="133"/>
      <c r="D534" s="133"/>
      <c r="E534" s="133"/>
      <c r="F534" s="133"/>
      <c r="G534" s="133"/>
      <c r="H534" s="133"/>
    </row>
    <row r="535" spans="1:8" ht="13.5">
      <c r="A535" s="133"/>
      <c r="B535" s="133"/>
      <c r="C535" s="133"/>
      <c r="D535" s="133"/>
      <c r="E535" s="133"/>
      <c r="F535" s="133"/>
      <c r="G535" s="133"/>
      <c r="H535" s="133"/>
    </row>
    <row r="536" spans="1:8" ht="13.5">
      <c r="A536" s="133"/>
      <c r="B536" s="133"/>
      <c r="C536" s="133"/>
      <c r="D536" s="133"/>
      <c r="E536" s="133"/>
      <c r="F536" s="133"/>
      <c r="G536" s="133"/>
      <c r="H536" s="133"/>
    </row>
    <row r="537" spans="1:8" ht="13.5">
      <c r="A537" s="133"/>
      <c r="B537" s="133"/>
      <c r="C537" s="133"/>
      <c r="D537" s="133"/>
      <c r="E537" s="133"/>
      <c r="F537" s="133"/>
      <c r="G537" s="133"/>
      <c r="H537" s="133"/>
    </row>
    <row r="538" spans="1:8" ht="13.5">
      <c r="A538" s="133"/>
      <c r="B538" s="133"/>
      <c r="C538" s="133"/>
      <c r="D538" s="133"/>
      <c r="E538" s="133"/>
      <c r="F538" s="133"/>
      <c r="G538" s="133"/>
      <c r="H538" s="133"/>
    </row>
    <row r="539" spans="1:8" ht="13.5">
      <c r="A539" s="133"/>
      <c r="B539" s="133"/>
      <c r="C539" s="133"/>
      <c r="D539" s="133"/>
      <c r="E539" s="133"/>
      <c r="F539" s="133"/>
      <c r="G539" s="133"/>
      <c r="H539" s="133"/>
    </row>
    <row r="540" spans="1:8" ht="13.5">
      <c r="A540" s="133"/>
      <c r="B540" s="133"/>
      <c r="C540" s="133"/>
      <c r="D540" s="133"/>
      <c r="E540" s="133"/>
      <c r="F540" s="133"/>
      <c r="G540" s="133"/>
      <c r="H540" s="133"/>
    </row>
    <row r="541" spans="1:8" ht="13.5">
      <c r="A541" s="133"/>
      <c r="B541" s="133"/>
      <c r="C541" s="133"/>
      <c r="D541" s="133"/>
      <c r="E541" s="133"/>
      <c r="F541" s="133"/>
      <c r="G541" s="133"/>
      <c r="H541" s="133"/>
    </row>
    <row r="542" spans="1:8" ht="13.5">
      <c r="A542" s="133"/>
      <c r="B542" s="133"/>
      <c r="C542" s="133"/>
      <c r="D542" s="133"/>
      <c r="E542" s="133"/>
      <c r="F542" s="133"/>
      <c r="G542" s="133"/>
      <c r="H542" s="133"/>
    </row>
    <row r="543" spans="1:8" ht="13.5">
      <c r="A543" s="133"/>
      <c r="B543" s="133"/>
      <c r="C543" s="133"/>
      <c r="D543" s="133"/>
      <c r="E543" s="133"/>
      <c r="F543" s="133"/>
      <c r="G543" s="133"/>
      <c r="H543" s="133"/>
    </row>
    <row r="544" spans="1:8" ht="13.5">
      <c r="A544" s="133"/>
      <c r="B544" s="133"/>
      <c r="C544" s="133"/>
      <c r="D544" s="133"/>
      <c r="E544" s="133"/>
      <c r="F544" s="133"/>
      <c r="G544" s="133"/>
      <c r="H544" s="133"/>
    </row>
    <row r="545" spans="1:8" ht="13.5">
      <c r="A545" s="133"/>
      <c r="B545" s="133"/>
      <c r="C545" s="133"/>
      <c r="D545" s="133"/>
      <c r="E545" s="133"/>
      <c r="F545" s="133"/>
      <c r="G545" s="133"/>
      <c r="H545" s="133"/>
    </row>
    <row r="546" spans="1:8" ht="13.5">
      <c r="A546" s="133"/>
      <c r="B546" s="133"/>
      <c r="C546" s="133"/>
      <c r="D546" s="133"/>
      <c r="E546" s="133"/>
      <c r="F546" s="133"/>
      <c r="G546" s="133"/>
      <c r="H546" s="133"/>
    </row>
    <row r="547" spans="1:8" ht="13.5">
      <c r="A547" s="133"/>
      <c r="B547" s="133"/>
      <c r="C547" s="133"/>
      <c r="D547" s="133"/>
      <c r="E547" s="133"/>
      <c r="F547" s="133"/>
      <c r="G547" s="133"/>
      <c r="H547" s="133"/>
    </row>
    <row r="548" spans="1:8" ht="13.5">
      <c r="A548" s="133"/>
      <c r="B548" s="133"/>
      <c r="C548" s="133"/>
      <c r="D548" s="133"/>
      <c r="E548" s="133"/>
      <c r="F548" s="133"/>
      <c r="G548" s="133"/>
      <c r="H548" s="133"/>
    </row>
    <row r="549" spans="1:8" ht="13.5">
      <c r="A549" s="133"/>
      <c r="B549" s="133"/>
      <c r="C549" s="133"/>
      <c r="D549" s="133"/>
      <c r="E549" s="133"/>
      <c r="F549" s="133"/>
      <c r="G549" s="133"/>
      <c r="H549" s="133"/>
    </row>
    <row r="550" spans="1:8" ht="13.5">
      <c r="A550" s="133"/>
      <c r="B550" s="133"/>
      <c r="C550" s="133"/>
      <c r="D550" s="133"/>
      <c r="E550" s="133"/>
      <c r="F550" s="133"/>
      <c r="G550" s="133"/>
      <c r="H550" s="133"/>
    </row>
    <row r="551" spans="1:8" ht="13.5">
      <c r="A551" s="133"/>
      <c r="B551" s="133"/>
      <c r="C551" s="133"/>
      <c r="D551" s="133"/>
      <c r="E551" s="133"/>
      <c r="F551" s="133"/>
      <c r="G551" s="133"/>
      <c r="H551" s="133"/>
    </row>
    <row r="552" spans="1:8" ht="13.5">
      <c r="A552" s="133"/>
      <c r="B552" s="133"/>
      <c r="C552" s="133"/>
      <c r="D552" s="133"/>
      <c r="E552" s="133"/>
      <c r="F552" s="133"/>
      <c r="G552" s="133"/>
      <c r="H552" s="133"/>
    </row>
    <row r="553" spans="1:8" ht="13.5">
      <c r="A553" s="133"/>
      <c r="B553" s="133"/>
      <c r="C553" s="133"/>
      <c r="D553" s="133"/>
      <c r="E553" s="133"/>
      <c r="F553" s="133"/>
      <c r="G553" s="133"/>
      <c r="H553" s="133"/>
    </row>
    <row r="554" spans="1:8" ht="13.5">
      <c r="A554" s="133"/>
      <c r="B554" s="133"/>
      <c r="C554" s="133"/>
      <c r="D554" s="133"/>
      <c r="E554" s="133"/>
      <c r="F554" s="133"/>
      <c r="G554" s="133"/>
      <c r="H554" s="133"/>
    </row>
    <row r="555" spans="1:8" ht="13.5">
      <c r="A555" s="133"/>
      <c r="B555" s="133"/>
      <c r="C555" s="133"/>
      <c r="D555" s="133"/>
      <c r="E555" s="133"/>
      <c r="F555" s="133"/>
      <c r="G555" s="133"/>
      <c r="H555" s="133"/>
    </row>
    <row r="556" spans="1:8" ht="13.5">
      <c r="A556" s="133"/>
      <c r="B556" s="133"/>
      <c r="C556" s="133"/>
      <c r="D556" s="133"/>
      <c r="E556" s="133"/>
      <c r="F556" s="133"/>
      <c r="G556" s="133"/>
      <c r="H556" s="133"/>
    </row>
    <row r="557" spans="1:8" ht="13.5">
      <c r="A557" s="133"/>
      <c r="B557" s="133"/>
      <c r="C557" s="133"/>
      <c r="D557" s="133"/>
      <c r="E557" s="133"/>
      <c r="F557" s="133"/>
      <c r="G557" s="133"/>
      <c r="H557" s="133"/>
    </row>
    <row r="558" spans="1:8" ht="13.5">
      <c r="A558" s="133"/>
      <c r="B558" s="133"/>
      <c r="C558" s="133"/>
      <c r="D558" s="133"/>
      <c r="E558" s="133"/>
      <c r="F558" s="133"/>
      <c r="G558" s="133"/>
      <c r="H558" s="133"/>
    </row>
    <row r="559" spans="1:8" ht="13.5">
      <c r="A559" s="133"/>
      <c r="B559" s="133"/>
      <c r="C559" s="133"/>
      <c r="D559" s="133"/>
      <c r="E559" s="133"/>
      <c r="F559" s="133"/>
      <c r="G559" s="133"/>
      <c r="H559" s="133"/>
    </row>
    <row r="560" spans="1:8" ht="13.5">
      <c r="A560" s="133"/>
      <c r="B560" s="133"/>
      <c r="C560" s="133"/>
      <c r="D560" s="133"/>
      <c r="E560" s="133"/>
      <c r="F560" s="133"/>
      <c r="G560" s="133"/>
      <c r="H560" s="133"/>
    </row>
    <row r="561" spans="1:8" ht="13.5">
      <c r="A561" s="133"/>
      <c r="B561" s="133"/>
      <c r="C561" s="133"/>
      <c r="D561" s="133"/>
      <c r="E561" s="133"/>
      <c r="F561" s="133"/>
      <c r="G561" s="133"/>
      <c r="H561" s="133"/>
    </row>
    <row r="562" spans="1:8" ht="13.5">
      <c r="A562" s="133"/>
      <c r="B562" s="133"/>
      <c r="C562" s="133"/>
      <c r="D562" s="133"/>
      <c r="E562" s="133"/>
      <c r="F562" s="133"/>
      <c r="G562" s="133"/>
      <c r="H562" s="133"/>
    </row>
    <row r="563" spans="1:8" ht="13.5">
      <c r="A563" s="133"/>
      <c r="B563" s="133"/>
      <c r="C563" s="133"/>
      <c r="D563" s="133"/>
      <c r="E563" s="133"/>
      <c r="F563" s="133"/>
      <c r="G563" s="133"/>
      <c r="H563" s="133"/>
    </row>
    <row r="564" spans="1:8" ht="13.5">
      <c r="A564" s="133"/>
      <c r="B564" s="133"/>
      <c r="C564" s="133"/>
      <c r="D564" s="133"/>
      <c r="E564" s="133"/>
      <c r="F564" s="133"/>
      <c r="G564" s="133"/>
      <c r="H564" s="133"/>
    </row>
    <row r="565" spans="1:8" ht="13.5">
      <c r="A565" s="133"/>
      <c r="B565" s="133"/>
      <c r="C565" s="133"/>
      <c r="D565" s="133"/>
      <c r="E565" s="133"/>
      <c r="F565" s="133"/>
      <c r="G565" s="133"/>
      <c r="H565" s="133"/>
    </row>
    <row r="566" spans="1:8" ht="13.5">
      <c r="A566" s="133"/>
      <c r="B566" s="133"/>
      <c r="C566" s="133"/>
      <c r="D566" s="133"/>
      <c r="E566" s="133"/>
      <c r="F566" s="133"/>
      <c r="G566" s="133"/>
      <c r="H566" s="133"/>
    </row>
    <row r="567" spans="1:8" ht="13.5">
      <c r="A567" s="133"/>
      <c r="B567" s="133"/>
      <c r="C567" s="133"/>
      <c r="D567" s="133"/>
      <c r="E567" s="133"/>
      <c r="F567" s="133"/>
      <c r="G567" s="133"/>
      <c r="H567" s="133"/>
    </row>
    <row r="568" spans="1:8" ht="13.5">
      <c r="A568" s="133"/>
      <c r="B568" s="133"/>
      <c r="C568" s="133"/>
      <c r="D568" s="133"/>
      <c r="E568" s="133"/>
      <c r="F568" s="133"/>
      <c r="G568" s="133"/>
      <c r="H568" s="133"/>
    </row>
    <row r="569" spans="1:8" ht="13.5">
      <c r="A569" s="133"/>
      <c r="B569" s="133"/>
      <c r="C569" s="133"/>
      <c r="D569" s="133"/>
      <c r="E569" s="133"/>
      <c r="F569" s="133"/>
      <c r="G569" s="133"/>
      <c r="H569" s="133"/>
    </row>
    <row r="570" spans="1:8" ht="13.5">
      <c r="A570" s="133"/>
      <c r="B570" s="133"/>
      <c r="C570" s="133"/>
      <c r="D570" s="133"/>
      <c r="E570" s="133"/>
      <c r="F570" s="133"/>
      <c r="G570" s="133"/>
      <c r="H570" s="133"/>
    </row>
    <row r="571" spans="1:8" ht="13.5">
      <c r="A571" s="133"/>
      <c r="B571" s="133"/>
      <c r="C571" s="133"/>
      <c r="D571" s="133"/>
      <c r="E571" s="133"/>
      <c r="F571" s="133"/>
      <c r="G571" s="133"/>
      <c r="H571" s="133"/>
    </row>
    <row r="572" spans="1:8" ht="13.5">
      <c r="A572" s="133"/>
      <c r="B572" s="133"/>
      <c r="C572" s="133"/>
      <c r="D572" s="133"/>
      <c r="E572" s="133"/>
      <c r="F572" s="133"/>
      <c r="G572" s="133"/>
      <c r="H572" s="133"/>
    </row>
    <row r="573" spans="1:8" ht="13.5">
      <c r="A573" s="133"/>
      <c r="B573" s="133"/>
      <c r="C573" s="133"/>
      <c r="D573" s="133"/>
      <c r="E573" s="133"/>
      <c r="F573" s="133"/>
      <c r="G573" s="133"/>
      <c r="H573" s="133"/>
    </row>
    <row r="574" spans="1:8" ht="13.5">
      <c r="A574" s="133"/>
      <c r="B574" s="133"/>
      <c r="C574" s="133"/>
      <c r="D574" s="133"/>
      <c r="E574" s="133"/>
      <c r="F574" s="133"/>
      <c r="G574" s="133"/>
      <c r="H574" s="133"/>
    </row>
    <row r="575" spans="1:8" ht="13.5">
      <c r="A575" s="133"/>
      <c r="B575" s="133"/>
      <c r="C575" s="133"/>
      <c r="D575" s="133"/>
      <c r="E575" s="133"/>
      <c r="F575" s="133"/>
      <c r="G575" s="133"/>
      <c r="H575" s="133"/>
    </row>
    <row r="576" spans="1:8" ht="13.5">
      <c r="A576" s="133"/>
      <c r="B576" s="133"/>
      <c r="C576" s="133"/>
      <c r="D576" s="133"/>
      <c r="E576" s="133"/>
      <c r="F576" s="133"/>
      <c r="G576" s="133"/>
      <c r="H576" s="133"/>
    </row>
    <row r="577" spans="1:8" ht="13.5">
      <c r="A577" s="133"/>
      <c r="B577" s="133"/>
      <c r="C577" s="133"/>
      <c r="D577" s="133"/>
      <c r="E577" s="133"/>
      <c r="F577" s="133"/>
      <c r="G577" s="133"/>
      <c r="H577" s="133"/>
    </row>
    <row r="578" spans="1:8" ht="13.5">
      <c r="A578" s="133"/>
      <c r="B578" s="133"/>
      <c r="C578" s="133"/>
      <c r="D578" s="133"/>
      <c r="E578" s="133"/>
      <c r="F578" s="133"/>
      <c r="G578" s="133"/>
      <c r="H578" s="133"/>
    </row>
    <row r="579" spans="1:8" ht="13.5">
      <c r="A579" s="133"/>
      <c r="B579" s="133"/>
      <c r="C579" s="133"/>
      <c r="D579" s="133"/>
      <c r="E579" s="133"/>
      <c r="F579" s="133"/>
      <c r="G579" s="133"/>
      <c r="H579" s="133"/>
    </row>
    <row r="580" spans="1:8" ht="13.5">
      <c r="A580" s="133"/>
      <c r="B580" s="133"/>
      <c r="C580" s="133"/>
      <c r="D580" s="133"/>
      <c r="E580" s="133"/>
      <c r="F580" s="133"/>
      <c r="G580" s="133"/>
      <c r="H580" s="133"/>
    </row>
    <row r="581" spans="1:8" ht="13.5">
      <c r="A581" s="133"/>
      <c r="B581" s="133"/>
      <c r="C581" s="133"/>
      <c r="D581" s="133"/>
      <c r="E581" s="133"/>
      <c r="F581" s="133"/>
      <c r="G581" s="133"/>
      <c r="H581" s="133"/>
    </row>
    <row r="582" spans="1:8" ht="13.5">
      <c r="A582" s="133"/>
      <c r="B582" s="133"/>
      <c r="C582" s="133"/>
      <c r="D582" s="133"/>
      <c r="E582" s="133"/>
      <c r="F582" s="133"/>
      <c r="G582" s="133"/>
      <c r="H582" s="133"/>
    </row>
    <row r="583" spans="1:8" ht="13.5">
      <c r="A583" s="133"/>
      <c r="B583" s="133"/>
      <c r="C583" s="133"/>
      <c r="D583" s="133"/>
      <c r="E583" s="133"/>
      <c r="F583" s="133"/>
      <c r="G583" s="133"/>
      <c r="H583" s="133"/>
    </row>
    <row r="584" spans="1:8" ht="13.5">
      <c r="A584" s="133"/>
      <c r="B584" s="133"/>
      <c r="C584" s="133"/>
      <c r="D584" s="133"/>
      <c r="E584" s="133"/>
      <c r="F584" s="133"/>
      <c r="G584" s="133"/>
      <c r="H584" s="133"/>
    </row>
    <row r="585" spans="1:8" ht="13.5">
      <c r="A585" s="133"/>
      <c r="B585" s="133"/>
      <c r="C585" s="133"/>
      <c r="D585" s="133"/>
      <c r="E585" s="133"/>
      <c r="F585" s="133"/>
      <c r="G585" s="133"/>
      <c r="H585" s="133"/>
    </row>
    <row r="586" spans="1:8" ht="13.5">
      <c r="A586" s="133"/>
      <c r="B586" s="133"/>
      <c r="C586" s="133"/>
      <c r="D586" s="133"/>
      <c r="E586" s="133"/>
      <c r="F586" s="133"/>
      <c r="G586" s="133"/>
      <c r="H586" s="133"/>
    </row>
    <row r="587" spans="1:8" ht="13.5">
      <c r="A587" s="133"/>
      <c r="B587" s="133"/>
      <c r="C587" s="133"/>
      <c r="D587" s="133"/>
      <c r="E587" s="133"/>
      <c r="F587" s="133"/>
      <c r="G587" s="133"/>
      <c r="H587" s="133"/>
    </row>
    <row r="588" spans="1:8" ht="13.5">
      <c r="A588" s="133"/>
      <c r="B588" s="133"/>
      <c r="C588" s="133"/>
      <c r="D588" s="133"/>
      <c r="E588" s="133"/>
      <c r="F588" s="133"/>
      <c r="G588" s="133"/>
      <c r="H588" s="133"/>
    </row>
    <row r="589" spans="1:8" ht="13.5">
      <c r="A589" s="133"/>
      <c r="B589" s="133"/>
      <c r="C589" s="133"/>
      <c r="D589" s="133"/>
      <c r="E589" s="133"/>
      <c r="F589" s="133"/>
      <c r="G589" s="133"/>
      <c r="H589" s="133"/>
    </row>
    <row r="590" spans="1:8" ht="13.5">
      <c r="A590" s="133"/>
      <c r="B590" s="133"/>
      <c r="C590" s="133"/>
      <c r="D590" s="133"/>
      <c r="E590" s="133"/>
      <c r="F590" s="133"/>
      <c r="G590" s="133"/>
      <c r="H590" s="133"/>
    </row>
    <row r="591" spans="1:8" ht="13.5">
      <c r="A591" s="133"/>
      <c r="B591" s="133"/>
      <c r="C591" s="133"/>
      <c r="D591" s="133"/>
      <c r="E591" s="133"/>
      <c r="F591" s="133"/>
      <c r="G591" s="133"/>
      <c r="H591" s="133"/>
    </row>
    <row r="592" spans="1:8" ht="13.5">
      <c r="A592" s="133"/>
      <c r="B592" s="133"/>
      <c r="C592" s="133"/>
      <c r="D592" s="133"/>
      <c r="E592" s="133"/>
      <c r="F592" s="133"/>
      <c r="G592" s="133"/>
      <c r="H592" s="133"/>
    </row>
    <row r="593" spans="1:8" ht="13.5">
      <c r="A593" s="133"/>
      <c r="B593" s="133"/>
      <c r="C593" s="133"/>
      <c r="D593" s="133"/>
      <c r="E593" s="133"/>
      <c r="F593" s="133"/>
      <c r="G593" s="133"/>
      <c r="H593" s="133"/>
    </row>
    <row r="594" spans="1:8" ht="13.5">
      <c r="A594" s="133"/>
      <c r="B594" s="133"/>
      <c r="C594" s="133"/>
      <c r="D594" s="133"/>
      <c r="E594" s="133"/>
      <c r="F594" s="133"/>
      <c r="G594" s="133"/>
      <c r="H594" s="133"/>
    </row>
    <row r="595" spans="1:8" ht="13.5">
      <c r="A595" s="133"/>
      <c r="B595" s="133"/>
      <c r="C595" s="133"/>
      <c r="D595" s="133"/>
      <c r="E595" s="133"/>
      <c r="F595" s="133"/>
      <c r="G595" s="133"/>
      <c r="H595" s="133"/>
    </row>
    <row r="596" spans="1:8" ht="13.5">
      <c r="A596" s="133"/>
      <c r="B596" s="133"/>
      <c r="C596" s="133"/>
      <c r="D596" s="133"/>
      <c r="E596" s="133"/>
      <c r="F596" s="133"/>
      <c r="G596" s="133"/>
      <c r="H596" s="133"/>
    </row>
    <row r="597" spans="1:8" ht="13.5">
      <c r="A597" s="133"/>
      <c r="B597" s="133"/>
      <c r="C597" s="133"/>
      <c r="D597" s="133"/>
      <c r="E597" s="133"/>
      <c r="F597" s="133"/>
      <c r="G597" s="133"/>
      <c r="H597" s="133"/>
    </row>
    <row r="598" spans="1:8" ht="13.5">
      <c r="A598" s="133"/>
      <c r="B598" s="133"/>
      <c r="C598" s="133"/>
      <c r="D598" s="133"/>
      <c r="E598" s="133"/>
      <c r="F598" s="133"/>
      <c r="G598" s="133"/>
      <c r="H598" s="133"/>
    </row>
    <row r="599" spans="1:8" ht="13.5">
      <c r="A599" s="133"/>
      <c r="B599" s="133"/>
      <c r="C599" s="133"/>
      <c r="D599" s="133"/>
      <c r="E599" s="133"/>
      <c r="F599" s="133"/>
      <c r="G599" s="133"/>
      <c r="H599" s="133"/>
    </row>
    <row r="600" spans="1:8" ht="13.5">
      <c r="A600" s="133"/>
      <c r="B600" s="133"/>
      <c r="C600" s="133"/>
      <c r="D600" s="133"/>
      <c r="E600" s="133"/>
      <c r="F600" s="133"/>
      <c r="G600" s="133"/>
      <c r="H600" s="133"/>
    </row>
    <row r="601" spans="1:8" ht="13.5">
      <c r="A601" s="133"/>
      <c r="B601" s="133"/>
      <c r="C601" s="133"/>
      <c r="D601" s="133"/>
      <c r="E601" s="133"/>
      <c r="F601" s="133"/>
      <c r="G601" s="133"/>
      <c r="H601" s="133"/>
    </row>
    <row r="602" spans="1:8" ht="13.5">
      <c r="A602" s="133"/>
      <c r="B602" s="133"/>
      <c r="C602" s="133"/>
      <c r="D602" s="133"/>
      <c r="E602" s="133"/>
      <c r="F602" s="133"/>
      <c r="G602" s="133"/>
      <c r="H602" s="133"/>
    </row>
    <row r="603" spans="1:8" ht="13.5">
      <c r="A603" s="133"/>
      <c r="B603" s="133"/>
      <c r="C603" s="133"/>
      <c r="D603" s="133"/>
      <c r="E603" s="133"/>
      <c r="F603" s="133"/>
      <c r="G603" s="133"/>
      <c r="H603" s="133"/>
    </row>
    <row r="604" spans="1:8" ht="13.5">
      <c r="A604" s="133"/>
      <c r="B604" s="133"/>
      <c r="C604" s="133"/>
      <c r="D604" s="133"/>
      <c r="E604" s="133"/>
      <c r="F604" s="133"/>
      <c r="G604" s="133"/>
      <c r="H604" s="133"/>
    </row>
    <row r="605" spans="1:8" ht="13.5">
      <c r="A605" s="133"/>
      <c r="B605" s="133"/>
      <c r="C605" s="133"/>
      <c r="D605" s="133"/>
      <c r="E605" s="133"/>
      <c r="F605" s="133"/>
      <c r="G605" s="133"/>
      <c r="H605" s="133"/>
    </row>
    <row r="606" spans="1:8" ht="13.5">
      <c r="A606" s="133"/>
      <c r="B606" s="133"/>
      <c r="C606" s="133"/>
      <c r="D606" s="133"/>
      <c r="E606" s="133"/>
      <c r="F606" s="133"/>
      <c r="G606" s="133"/>
      <c r="H606" s="133"/>
    </row>
    <row r="607" spans="1:8" ht="13.5">
      <c r="A607" s="133"/>
      <c r="B607" s="133"/>
      <c r="C607" s="133"/>
      <c r="D607" s="133"/>
      <c r="E607" s="133"/>
      <c r="F607" s="133"/>
      <c r="G607" s="133"/>
      <c r="H607" s="133"/>
    </row>
    <row r="608" spans="1:8" ht="13.5">
      <c r="A608" s="133"/>
      <c r="B608" s="133"/>
      <c r="C608" s="133"/>
      <c r="D608" s="133"/>
      <c r="E608" s="133"/>
      <c r="F608" s="133"/>
      <c r="G608" s="133"/>
      <c r="H608" s="133"/>
    </row>
    <row r="609" spans="1:8" ht="13.5">
      <c r="A609" s="133"/>
      <c r="B609" s="133"/>
      <c r="C609" s="133"/>
      <c r="D609" s="133"/>
      <c r="E609" s="133"/>
      <c r="F609" s="133"/>
      <c r="G609" s="133"/>
      <c r="H609" s="133"/>
    </row>
    <row r="610" spans="1:8" ht="13.5">
      <c r="A610" s="133"/>
      <c r="B610" s="133"/>
      <c r="C610" s="133"/>
      <c r="D610" s="133"/>
      <c r="E610" s="133"/>
      <c r="F610" s="133"/>
      <c r="G610" s="133"/>
      <c r="H610" s="133"/>
    </row>
    <row r="611" spans="1:8" ht="13.5">
      <c r="A611" s="133"/>
      <c r="B611" s="133"/>
      <c r="C611" s="133"/>
      <c r="D611" s="133"/>
      <c r="E611" s="133"/>
      <c r="F611" s="133"/>
      <c r="G611" s="133"/>
      <c r="H611" s="133"/>
    </row>
    <row r="612" spans="1:8" ht="13.5">
      <c r="A612" s="133"/>
      <c r="B612" s="133"/>
      <c r="C612" s="133"/>
      <c r="D612" s="133"/>
      <c r="E612" s="133"/>
      <c r="F612" s="133"/>
      <c r="G612" s="133"/>
      <c r="H612" s="133"/>
    </row>
    <row r="613" spans="1:8" ht="13.5">
      <c r="A613" s="133"/>
      <c r="B613" s="133"/>
      <c r="C613" s="133"/>
      <c r="D613" s="133"/>
      <c r="E613" s="133"/>
      <c r="F613" s="133"/>
      <c r="G613" s="133"/>
      <c r="H613" s="133"/>
    </row>
    <row r="614" spans="1:8" ht="13.5">
      <c r="A614" s="133"/>
      <c r="B614" s="133"/>
      <c r="C614" s="133"/>
      <c r="D614" s="133"/>
      <c r="E614" s="133"/>
      <c r="F614" s="133"/>
      <c r="G614" s="133"/>
      <c r="H614" s="133"/>
    </row>
    <row r="615" spans="1:8" ht="13.5">
      <c r="A615" s="133"/>
      <c r="B615" s="133"/>
      <c r="C615" s="133"/>
      <c r="D615" s="133"/>
      <c r="E615" s="133"/>
      <c r="F615" s="133"/>
      <c r="G615" s="133"/>
      <c r="H615" s="133"/>
    </row>
    <row r="616" spans="1:8" ht="13.5">
      <c r="A616" s="133"/>
      <c r="B616" s="133"/>
      <c r="C616" s="133"/>
      <c r="D616" s="133"/>
      <c r="E616" s="133"/>
      <c r="F616" s="133"/>
      <c r="G616" s="133"/>
      <c r="H616" s="133"/>
    </row>
    <row r="617" spans="1:8" ht="13.5">
      <c r="A617" s="133"/>
      <c r="B617" s="133"/>
      <c r="C617" s="133"/>
      <c r="D617" s="133"/>
      <c r="E617" s="133"/>
      <c r="F617" s="133"/>
      <c r="G617" s="133"/>
      <c r="H617" s="133"/>
    </row>
    <row r="618" spans="1:8" ht="13.5">
      <c r="A618" s="133"/>
      <c r="B618" s="133"/>
      <c r="C618" s="133"/>
      <c r="D618" s="133"/>
      <c r="E618" s="133"/>
      <c r="F618" s="133"/>
      <c r="G618" s="133"/>
      <c r="H618" s="133"/>
    </row>
    <row r="619" spans="1:8" ht="13.5">
      <c r="A619" s="133"/>
      <c r="B619" s="133"/>
      <c r="C619" s="133"/>
      <c r="D619" s="133"/>
      <c r="E619" s="133"/>
      <c r="F619" s="133"/>
      <c r="G619" s="133"/>
      <c r="H619" s="133"/>
    </row>
    <row r="620" spans="1:8" ht="13.5">
      <c r="A620" s="133"/>
      <c r="B620" s="133"/>
      <c r="C620" s="133"/>
      <c r="D620" s="133"/>
      <c r="E620" s="133"/>
      <c r="F620" s="133"/>
      <c r="G620" s="133"/>
      <c r="H620" s="133"/>
    </row>
    <row r="621" spans="1:8" ht="13.5">
      <c r="A621" s="133"/>
      <c r="B621" s="133"/>
      <c r="C621" s="133"/>
      <c r="D621" s="133"/>
      <c r="E621" s="133"/>
      <c r="F621" s="133"/>
      <c r="G621" s="133"/>
      <c r="H621" s="133"/>
    </row>
    <row r="622" spans="1:8" ht="13.5">
      <c r="A622" s="133"/>
      <c r="B622" s="133"/>
      <c r="C622" s="133"/>
      <c r="D622" s="133"/>
      <c r="E622" s="133"/>
      <c r="F622" s="133"/>
      <c r="G622" s="133"/>
      <c r="H622" s="133"/>
    </row>
  </sheetData>
  <sheetProtection/>
  <mergeCells count="11">
    <mergeCell ref="B6:B7"/>
    <mergeCell ref="A79:G79"/>
    <mergeCell ref="A2:G2"/>
    <mergeCell ref="A3:G3"/>
    <mergeCell ref="F5:G5"/>
    <mergeCell ref="E6:E8"/>
    <mergeCell ref="G6:G8"/>
    <mergeCell ref="F6:F8"/>
    <mergeCell ref="A6:A8"/>
    <mergeCell ref="C6:C8"/>
    <mergeCell ref="D6:D8"/>
  </mergeCells>
  <printOptions horizontalCentered="1"/>
  <pageMargins left="0.5905511811023623" right="0.1968503937007874" top="0.1968503937007874" bottom="0.1968503937007874" header="0.1968503937007874" footer="0.1968503937007874"/>
  <pageSetup fitToWidth="0" fitToHeight="1" horizontalDpi="600" verticalDpi="600" orientation="portrait" paperSize="9" scale="98" r:id="rId1"/>
  <headerFooter alignWithMargins="0">
    <oddHeader>&amp;R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2"/>
  </sheetPr>
  <dimension ref="A1:AT134"/>
  <sheetViews>
    <sheetView view="pageBreakPreview" zoomScale="120" zoomScaleSheetLayoutView="120" zoomScalePageLayoutView="0" workbookViewId="0" topLeftCell="A1">
      <selection activeCell="A2" sqref="A2:A67"/>
    </sheetView>
  </sheetViews>
  <sheetFormatPr defaultColWidth="9.00390625" defaultRowHeight="13.5"/>
  <cols>
    <col min="1" max="1" width="3.125" style="35" customWidth="1"/>
    <col min="2" max="2" width="10.625" style="35" customWidth="1"/>
    <col min="3" max="19" width="6.625" style="35" customWidth="1"/>
    <col min="20" max="20" width="6.875" style="35" customWidth="1"/>
    <col min="21" max="24" width="6.625" style="35" customWidth="1"/>
    <col min="25" max="25" width="3.25390625" style="129" customWidth="1"/>
    <col min="26" max="26" width="10.625" style="35" customWidth="1"/>
    <col min="27" max="46" width="6.625" style="35" customWidth="1"/>
    <col min="47" max="16384" width="9.00390625" style="35" customWidth="1"/>
  </cols>
  <sheetData>
    <row r="1" spans="1:21" ht="15" customHeight="1">
      <c r="A1" s="334"/>
      <c r="G1" s="133"/>
      <c r="L1" s="133"/>
      <c r="O1" s="133"/>
      <c r="S1" s="140"/>
      <c r="T1" s="129"/>
      <c r="U1" s="133"/>
    </row>
    <row r="2" spans="1:24" s="39" customFormat="1" ht="17.25">
      <c r="A2" s="554">
        <v>104</v>
      </c>
      <c r="B2" s="599" t="s">
        <v>916</v>
      </c>
      <c r="C2" s="599"/>
      <c r="D2" s="599"/>
      <c r="E2" s="599"/>
      <c r="F2" s="599"/>
      <c r="G2" s="599"/>
      <c r="H2" s="599"/>
      <c r="I2" s="599"/>
      <c r="J2" s="599"/>
      <c r="K2" s="599"/>
      <c r="L2" s="599"/>
      <c r="M2" s="599"/>
      <c r="N2" s="599"/>
      <c r="O2" s="599"/>
      <c r="P2" s="599"/>
      <c r="Q2" s="599"/>
      <c r="R2" s="599"/>
      <c r="S2" s="599"/>
      <c r="T2" s="599"/>
      <c r="U2" s="599"/>
      <c r="V2" s="599"/>
      <c r="W2" s="599"/>
      <c r="X2" s="599"/>
    </row>
    <row r="3" spans="1:24" ht="14.25" customHeight="1" thickBot="1">
      <c r="A3" s="554"/>
      <c r="B3" s="36" t="s">
        <v>0</v>
      </c>
      <c r="V3" s="601" t="s">
        <v>375</v>
      </c>
      <c r="W3" s="601"/>
      <c r="X3" s="601"/>
    </row>
    <row r="4" spans="1:24" ht="11.25">
      <c r="A4" s="554"/>
      <c r="B4" s="603" t="s">
        <v>55</v>
      </c>
      <c r="C4" s="611" t="s">
        <v>915</v>
      </c>
      <c r="D4" s="612"/>
      <c r="E4" s="612"/>
      <c r="F4" s="612"/>
      <c r="G4" s="612"/>
      <c r="H4" s="612"/>
      <c r="I4" s="612"/>
      <c r="J4" s="612"/>
      <c r="K4" s="612"/>
      <c r="L4" s="612"/>
      <c r="M4" s="612"/>
      <c r="N4" s="612"/>
      <c r="O4" s="612"/>
      <c r="P4" s="612"/>
      <c r="Q4" s="612"/>
      <c r="R4" s="612"/>
      <c r="S4" s="612"/>
      <c r="T4" s="613"/>
      <c r="U4" s="613"/>
      <c r="V4" s="613"/>
      <c r="W4" s="613"/>
      <c r="X4" s="614"/>
    </row>
    <row r="5" spans="1:24" ht="11.25">
      <c r="A5" s="554"/>
      <c r="B5" s="604"/>
      <c r="C5" s="602" t="s">
        <v>236</v>
      </c>
      <c r="D5" s="609" t="s">
        <v>34</v>
      </c>
      <c r="E5" s="610"/>
      <c r="F5" s="37" t="s">
        <v>35</v>
      </c>
      <c r="G5" s="37" t="s">
        <v>36</v>
      </c>
      <c r="H5" s="37" t="s">
        <v>37</v>
      </c>
      <c r="I5" s="37" t="s">
        <v>38</v>
      </c>
      <c r="J5" s="37" t="s">
        <v>385</v>
      </c>
      <c r="K5" s="37" t="s">
        <v>40</v>
      </c>
      <c r="L5" s="37" t="s">
        <v>41</v>
      </c>
      <c r="M5" s="37" t="s">
        <v>42</v>
      </c>
      <c r="N5" s="37" t="s">
        <v>43</v>
      </c>
      <c r="O5" s="37" t="s">
        <v>44</v>
      </c>
      <c r="P5" s="37" t="s">
        <v>45</v>
      </c>
      <c r="Q5" s="37" t="s">
        <v>46</v>
      </c>
      <c r="R5" s="37" t="s">
        <v>47</v>
      </c>
      <c r="S5" s="37" t="s">
        <v>48</v>
      </c>
      <c r="T5" s="37" t="s">
        <v>49</v>
      </c>
      <c r="U5" s="37" t="s">
        <v>50</v>
      </c>
      <c r="V5" s="38" t="s">
        <v>51</v>
      </c>
      <c r="W5" s="38" t="s">
        <v>391</v>
      </c>
      <c r="X5" s="38" t="s">
        <v>393</v>
      </c>
    </row>
    <row r="6" spans="1:24" s="51" customFormat="1" ht="28.5" customHeight="1">
      <c r="A6" s="554"/>
      <c r="B6" s="605"/>
      <c r="C6" s="602"/>
      <c r="D6" s="255" t="s">
        <v>382</v>
      </c>
      <c r="E6" s="256" t="s">
        <v>383</v>
      </c>
      <c r="F6" s="49" t="s">
        <v>348</v>
      </c>
      <c r="G6" s="49" t="s">
        <v>384</v>
      </c>
      <c r="H6" s="49" t="s">
        <v>349</v>
      </c>
      <c r="I6" s="49" t="s">
        <v>350</v>
      </c>
      <c r="J6" s="49" t="s">
        <v>54</v>
      </c>
      <c r="K6" s="49" t="s">
        <v>56</v>
      </c>
      <c r="L6" s="49" t="s">
        <v>386</v>
      </c>
      <c r="M6" s="49" t="s">
        <v>917</v>
      </c>
      <c r="N6" s="49" t="s">
        <v>918</v>
      </c>
      <c r="O6" s="49" t="s">
        <v>387</v>
      </c>
      <c r="P6" s="49" t="s">
        <v>388</v>
      </c>
      <c r="Q6" s="49" t="s">
        <v>389</v>
      </c>
      <c r="R6" s="50" t="s">
        <v>390</v>
      </c>
      <c r="S6" s="49" t="s">
        <v>58</v>
      </c>
      <c r="T6" s="50" t="s">
        <v>57</v>
      </c>
      <c r="U6" s="49" t="s">
        <v>248</v>
      </c>
      <c r="V6" s="49" t="s">
        <v>59</v>
      </c>
      <c r="W6" s="50" t="s">
        <v>392</v>
      </c>
      <c r="X6" s="50" t="s">
        <v>351</v>
      </c>
    </row>
    <row r="7" spans="1:24" s="48" customFormat="1" ht="10.5">
      <c r="A7" s="554"/>
      <c r="B7" s="60" t="s">
        <v>67</v>
      </c>
      <c r="C7" s="253">
        <f>SUM(C8:C22)</f>
        <v>154253</v>
      </c>
      <c r="D7" s="48">
        <f aca="true" t="shared" si="0" ref="D7:X7">SUM(D8:D22)</f>
        <v>4148</v>
      </c>
      <c r="E7" s="48">
        <f t="shared" si="0"/>
        <v>3911</v>
      </c>
      <c r="F7" s="48">
        <f t="shared" si="0"/>
        <v>7</v>
      </c>
      <c r="G7" s="48">
        <f t="shared" si="0"/>
        <v>31</v>
      </c>
      <c r="H7" s="48">
        <f t="shared" si="0"/>
        <v>14497</v>
      </c>
      <c r="I7" s="48">
        <f t="shared" si="0"/>
        <v>11681</v>
      </c>
      <c r="J7" s="48">
        <f t="shared" si="0"/>
        <v>742</v>
      </c>
      <c r="K7" s="48">
        <f t="shared" si="0"/>
        <v>1509</v>
      </c>
      <c r="L7" s="48">
        <f t="shared" si="0"/>
        <v>8933</v>
      </c>
      <c r="M7" s="48">
        <f t="shared" si="0"/>
        <v>29590</v>
      </c>
      <c r="N7" s="48">
        <f t="shared" si="0"/>
        <v>3692</v>
      </c>
      <c r="O7" s="48">
        <f t="shared" si="0"/>
        <v>2577</v>
      </c>
      <c r="P7" s="48">
        <f>SUM(P8:P22)</f>
        <v>3839</v>
      </c>
      <c r="Q7" s="48">
        <f t="shared" si="0"/>
        <v>9616</v>
      </c>
      <c r="R7" s="48">
        <f>SUM(R8:R22)</f>
        <v>6641</v>
      </c>
      <c r="S7" s="48">
        <f t="shared" si="0"/>
        <v>7067</v>
      </c>
      <c r="T7" s="48">
        <f t="shared" si="0"/>
        <v>23708</v>
      </c>
      <c r="U7" s="48">
        <f t="shared" si="0"/>
        <v>1055</v>
      </c>
      <c r="V7" s="48">
        <f t="shared" si="0"/>
        <v>10208</v>
      </c>
      <c r="W7" s="48">
        <f t="shared" si="0"/>
        <v>8490</v>
      </c>
      <c r="X7" s="48">
        <f t="shared" si="0"/>
        <v>6222</v>
      </c>
    </row>
    <row r="8" spans="1:24" s="51" customFormat="1" ht="9" customHeight="1">
      <c r="A8" s="554"/>
      <c r="B8" s="52" t="s">
        <v>317</v>
      </c>
      <c r="C8" s="373">
        <f>SUM(D8,F8:X8)</f>
        <v>2234</v>
      </c>
      <c r="D8" s="373">
        <v>14</v>
      </c>
      <c r="E8" s="373">
        <v>14</v>
      </c>
      <c r="F8" s="374" t="s">
        <v>1009</v>
      </c>
      <c r="G8" s="374" t="s">
        <v>374</v>
      </c>
      <c r="H8" s="373">
        <v>111</v>
      </c>
      <c r="I8" s="373">
        <v>100</v>
      </c>
      <c r="J8" s="373">
        <v>6</v>
      </c>
      <c r="K8" s="373">
        <v>10</v>
      </c>
      <c r="L8" s="373">
        <v>36</v>
      </c>
      <c r="M8" s="373">
        <v>729</v>
      </c>
      <c r="N8" s="373">
        <v>12</v>
      </c>
      <c r="O8" s="373">
        <v>19</v>
      </c>
      <c r="P8" s="373">
        <v>10</v>
      </c>
      <c r="Q8" s="373">
        <v>590</v>
      </c>
      <c r="R8" s="373">
        <v>104</v>
      </c>
      <c r="S8" s="373">
        <v>46</v>
      </c>
      <c r="T8" s="373">
        <v>131</v>
      </c>
      <c r="U8" s="373">
        <v>26</v>
      </c>
      <c r="V8" s="373">
        <v>72</v>
      </c>
      <c r="W8" s="373">
        <v>85</v>
      </c>
      <c r="X8" s="373">
        <v>133</v>
      </c>
    </row>
    <row r="9" spans="1:24" s="51" customFormat="1" ht="9" customHeight="1">
      <c r="A9" s="554"/>
      <c r="B9" s="52" t="s">
        <v>322</v>
      </c>
      <c r="C9" s="373">
        <f aca="true" t="shared" si="1" ref="C9:C22">SUM(D9,F9:X9)</f>
        <v>9292</v>
      </c>
      <c r="D9" s="373">
        <v>96</v>
      </c>
      <c r="E9" s="373">
        <v>91</v>
      </c>
      <c r="F9" s="374" t="s">
        <v>1009</v>
      </c>
      <c r="G9" s="374">
        <v>2</v>
      </c>
      <c r="H9" s="373">
        <v>409</v>
      </c>
      <c r="I9" s="373">
        <v>549</v>
      </c>
      <c r="J9" s="373">
        <v>21</v>
      </c>
      <c r="K9" s="373">
        <v>98</v>
      </c>
      <c r="L9" s="373">
        <v>204</v>
      </c>
      <c r="M9" s="373">
        <v>2043</v>
      </c>
      <c r="N9" s="373">
        <v>228</v>
      </c>
      <c r="O9" s="373">
        <v>79</v>
      </c>
      <c r="P9" s="373">
        <v>128</v>
      </c>
      <c r="Q9" s="373">
        <v>865</v>
      </c>
      <c r="R9" s="373">
        <v>597</v>
      </c>
      <c r="S9" s="373">
        <v>399</v>
      </c>
      <c r="T9" s="373">
        <v>1987</v>
      </c>
      <c r="U9" s="373">
        <v>91</v>
      </c>
      <c r="V9" s="373">
        <v>324</v>
      </c>
      <c r="W9" s="373">
        <v>670</v>
      </c>
      <c r="X9" s="373">
        <v>502</v>
      </c>
    </row>
    <row r="10" spans="1:24" s="51" customFormat="1" ht="9" customHeight="1">
      <c r="A10" s="554"/>
      <c r="B10" s="52" t="s">
        <v>323</v>
      </c>
      <c r="C10" s="373">
        <f t="shared" si="1"/>
        <v>13015</v>
      </c>
      <c r="D10" s="373">
        <v>167</v>
      </c>
      <c r="E10" s="373">
        <v>154</v>
      </c>
      <c r="F10" s="374" t="s">
        <v>1009</v>
      </c>
      <c r="G10" s="373">
        <v>1</v>
      </c>
      <c r="H10" s="373">
        <v>878</v>
      </c>
      <c r="I10" s="373">
        <v>723</v>
      </c>
      <c r="J10" s="373">
        <v>41</v>
      </c>
      <c r="K10" s="373">
        <v>156</v>
      </c>
      <c r="L10" s="373">
        <v>569</v>
      </c>
      <c r="M10" s="373">
        <v>2624</v>
      </c>
      <c r="N10" s="373">
        <v>301</v>
      </c>
      <c r="O10" s="373">
        <v>145</v>
      </c>
      <c r="P10" s="373">
        <v>246</v>
      </c>
      <c r="Q10" s="373">
        <v>737</v>
      </c>
      <c r="R10" s="373">
        <v>686</v>
      </c>
      <c r="S10" s="373">
        <v>448</v>
      </c>
      <c r="T10" s="373">
        <v>2914</v>
      </c>
      <c r="U10" s="373">
        <v>102</v>
      </c>
      <c r="V10" s="373">
        <v>602</v>
      </c>
      <c r="W10" s="373">
        <v>999</v>
      </c>
      <c r="X10" s="373">
        <v>676</v>
      </c>
    </row>
    <row r="11" spans="1:24" s="51" customFormat="1" ht="9" customHeight="1">
      <c r="A11" s="554"/>
      <c r="B11" s="52" t="s">
        <v>324</v>
      </c>
      <c r="C11" s="373">
        <f t="shared" si="1"/>
        <v>15410</v>
      </c>
      <c r="D11" s="373">
        <v>189</v>
      </c>
      <c r="E11" s="373">
        <v>169</v>
      </c>
      <c r="F11" s="374" t="s">
        <v>1009</v>
      </c>
      <c r="G11" s="374" t="s">
        <v>374</v>
      </c>
      <c r="H11" s="373">
        <v>1513</v>
      </c>
      <c r="I11" s="373">
        <v>1086</v>
      </c>
      <c r="J11" s="373">
        <v>81</v>
      </c>
      <c r="K11" s="373">
        <v>214</v>
      </c>
      <c r="L11" s="373">
        <v>800</v>
      </c>
      <c r="M11" s="373">
        <v>2968</v>
      </c>
      <c r="N11" s="373">
        <v>309</v>
      </c>
      <c r="O11" s="373">
        <v>179</v>
      </c>
      <c r="P11" s="373">
        <v>401</v>
      </c>
      <c r="Q11" s="373">
        <v>836</v>
      </c>
      <c r="R11" s="373">
        <v>612</v>
      </c>
      <c r="S11" s="373">
        <v>566</v>
      </c>
      <c r="T11" s="373">
        <v>2989</v>
      </c>
      <c r="U11" s="373">
        <v>139</v>
      </c>
      <c r="V11" s="373">
        <v>798</v>
      </c>
      <c r="W11" s="373">
        <v>1090</v>
      </c>
      <c r="X11" s="373">
        <v>640</v>
      </c>
    </row>
    <row r="12" spans="1:24" s="51" customFormat="1" ht="9" customHeight="1">
      <c r="A12" s="554"/>
      <c r="B12" s="52" t="s">
        <v>325</v>
      </c>
      <c r="C12" s="373">
        <f t="shared" si="1"/>
        <v>17531</v>
      </c>
      <c r="D12" s="373">
        <v>248</v>
      </c>
      <c r="E12" s="373">
        <v>229</v>
      </c>
      <c r="F12" s="374" t="s">
        <v>1009</v>
      </c>
      <c r="G12" s="373">
        <v>3</v>
      </c>
      <c r="H12" s="373">
        <v>1654</v>
      </c>
      <c r="I12" s="373">
        <v>1391</v>
      </c>
      <c r="J12" s="373">
        <v>118</v>
      </c>
      <c r="K12" s="373">
        <v>237</v>
      </c>
      <c r="L12" s="373">
        <v>930</v>
      </c>
      <c r="M12" s="373">
        <v>3411</v>
      </c>
      <c r="N12" s="373">
        <v>448</v>
      </c>
      <c r="O12" s="373">
        <v>210</v>
      </c>
      <c r="P12" s="373">
        <v>519</v>
      </c>
      <c r="Q12" s="373">
        <v>858</v>
      </c>
      <c r="R12" s="373">
        <v>607</v>
      </c>
      <c r="S12" s="373">
        <v>965</v>
      </c>
      <c r="T12" s="373">
        <v>2928</v>
      </c>
      <c r="U12" s="373">
        <v>170</v>
      </c>
      <c r="V12" s="373">
        <v>990</v>
      </c>
      <c r="W12" s="373">
        <v>1157</v>
      </c>
      <c r="X12" s="373">
        <v>687</v>
      </c>
    </row>
    <row r="13" spans="1:24" s="51" customFormat="1" ht="9" customHeight="1">
      <c r="A13" s="554"/>
      <c r="B13" s="52" t="s">
        <v>326</v>
      </c>
      <c r="C13" s="373">
        <f t="shared" si="1"/>
        <v>16226</v>
      </c>
      <c r="D13" s="373">
        <v>233</v>
      </c>
      <c r="E13" s="373">
        <v>213</v>
      </c>
      <c r="F13" s="374" t="s">
        <v>1009</v>
      </c>
      <c r="G13" s="373">
        <v>2</v>
      </c>
      <c r="H13" s="373">
        <v>1342</v>
      </c>
      <c r="I13" s="373">
        <v>1294</v>
      </c>
      <c r="J13" s="373">
        <v>103</v>
      </c>
      <c r="K13" s="373">
        <v>197</v>
      </c>
      <c r="L13" s="373">
        <v>960</v>
      </c>
      <c r="M13" s="373">
        <v>3249</v>
      </c>
      <c r="N13" s="373">
        <v>454</v>
      </c>
      <c r="O13" s="373">
        <v>189</v>
      </c>
      <c r="P13" s="373">
        <v>384</v>
      </c>
      <c r="Q13" s="373">
        <v>750</v>
      </c>
      <c r="R13" s="373">
        <v>539</v>
      </c>
      <c r="S13" s="373">
        <v>1013</v>
      </c>
      <c r="T13" s="373">
        <v>2681</v>
      </c>
      <c r="U13" s="373">
        <v>111</v>
      </c>
      <c r="V13" s="373">
        <v>941</v>
      </c>
      <c r="W13" s="373">
        <v>1150</v>
      </c>
      <c r="X13" s="373">
        <v>634</v>
      </c>
    </row>
    <row r="14" spans="1:24" s="51" customFormat="1" ht="9" customHeight="1">
      <c r="A14" s="554"/>
      <c r="B14" s="52" t="s">
        <v>327</v>
      </c>
      <c r="C14" s="373">
        <f t="shared" si="1"/>
        <v>16179</v>
      </c>
      <c r="D14" s="373">
        <v>253</v>
      </c>
      <c r="E14" s="373">
        <v>223</v>
      </c>
      <c r="F14" s="374" t="s">
        <v>1009</v>
      </c>
      <c r="G14" s="373">
        <v>5</v>
      </c>
      <c r="H14" s="373">
        <v>1390</v>
      </c>
      <c r="I14" s="373">
        <v>1262</v>
      </c>
      <c r="J14" s="373">
        <v>94</v>
      </c>
      <c r="K14" s="373">
        <v>164</v>
      </c>
      <c r="L14" s="373">
        <v>1090</v>
      </c>
      <c r="M14" s="373">
        <v>3119</v>
      </c>
      <c r="N14" s="373">
        <v>510</v>
      </c>
      <c r="O14" s="373">
        <v>196</v>
      </c>
      <c r="P14" s="373">
        <v>448</v>
      </c>
      <c r="Q14" s="373">
        <v>741</v>
      </c>
      <c r="R14" s="373">
        <v>592</v>
      </c>
      <c r="S14" s="373">
        <v>960</v>
      </c>
      <c r="T14" s="373">
        <v>2698</v>
      </c>
      <c r="U14" s="373">
        <v>117</v>
      </c>
      <c r="V14" s="373">
        <v>983</v>
      </c>
      <c r="W14" s="373">
        <v>1008</v>
      </c>
      <c r="X14" s="373">
        <v>549</v>
      </c>
    </row>
    <row r="15" spans="1:24" s="51" customFormat="1" ht="9" customHeight="1">
      <c r="A15" s="554"/>
      <c r="B15" s="52" t="s">
        <v>328</v>
      </c>
      <c r="C15" s="373">
        <f t="shared" si="1"/>
        <v>16656</v>
      </c>
      <c r="D15" s="373">
        <v>342</v>
      </c>
      <c r="E15" s="373">
        <v>321</v>
      </c>
      <c r="F15" s="374" t="s">
        <v>1009</v>
      </c>
      <c r="G15" s="373">
        <v>1</v>
      </c>
      <c r="H15" s="373">
        <v>1639</v>
      </c>
      <c r="I15" s="373">
        <v>1291</v>
      </c>
      <c r="J15" s="373">
        <v>103</v>
      </c>
      <c r="K15" s="373">
        <v>119</v>
      </c>
      <c r="L15" s="373">
        <v>1080</v>
      </c>
      <c r="M15" s="373">
        <v>3159</v>
      </c>
      <c r="N15" s="373">
        <v>519</v>
      </c>
      <c r="O15" s="373">
        <v>195</v>
      </c>
      <c r="P15" s="373">
        <v>471</v>
      </c>
      <c r="Q15" s="373">
        <v>903</v>
      </c>
      <c r="R15" s="373">
        <v>560</v>
      </c>
      <c r="S15" s="373">
        <v>994</v>
      </c>
      <c r="T15" s="373">
        <v>2626</v>
      </c>
      <c r="U15" s="373">
        <v>98</v>
      </c>
      <c r="V15" s="373">
        <v>1134</v>
      </c>
      <c r="W15" s="373">
        <v>906</v>
      </c>
      <c r="X15" s="373">
        <v>516</v>
      </c>
    </row>
    <row r="16" spans="1:24" s="51" customFormat="1" ht="9" customHeight="1">
      <c r="A16" s="554"/>
      <c r="B16" s="52" t="s">
        <v>329</v>
      </c>
      <c r="C16" s="373">
        <f t="shared" si="1"/>
        <v>18355</v>
      </c>
      <c r="D16" s="373">
        <v>555</v>
      </c>
      <c r="E16" s="373">
        <v>528</v>
      </c>
      <c r="F16" s="374">
        <v>4</v>
      </c>
      <c r="G16" s="373">
        <v>4</v>
      </c>
      <c r="H16" s="373">
        <v>2177</v>
      </c>
      <c r="I16" s="373">
        <v>1711</v>
      </c>
      <c r="J16" s="373">
        <v>102</v>
      </c>
      <c r="K16" s="373">
        <v>165</v>
      </c>
      <c r="L16" s="373">
        <v>1315</v>
      </c>
      <c r="M16" s="373">
        <v>3293</v>
      </c>
      <c r="N16" s="373">
        <v>449</v>
      </c>
      <c r="O16" s="373">
        <v>251</v>
      </c>
      <c r="P16" s="373">
        <v>495</v>
      </c>
      <c r="Q16" s="373">
        <v>1188</v>
      </c>
      <c r="R16" s="373">
        <v>692</v>
      </c>
      <c r="S16" s="373">
        <v>774</v>
      </c>
      <c r="T16" s="373">
        <v>2254</v>
      </c>
      <c r="U16" s="373">
        <v>115</v>
      </c>
      <c r="V16" s="373">
        <v>1480</v>
      </c>
      <c r="W16" s="373">
        <v>678</v>
      </c>
      <c r="X16" s="373">
        <v>653</v>
      </c>
    </row>
    <row r="17" spans="1:24" s="51" customFormat="1" ht="9" customHeight="1">
      <c r="A17" s="554"/>
      <c r="B17" s="52" t="s">
        <v>330</v>
      </c>
      <c r="C17" s="373">
        <f t="shared" si="1"/>
        <v>16288</v>
      </c>
      <c r="D17" s="373">
        <v>682</v>
      </c>
      <c r="E17" s="373">
        <v>647</v>
      </c>
      <c r="F17" s="374">
        <v>1</v>
      </c>
      <c r="G17" s="373">
        <v>8</v>
      </c>
      <c r="H17" s="373">
        <v>2013</v>
      </c>
      <c r="I17" s="373">
        <v>1437</v>
      </c>
      <c r="J17" s="373">
        <v>67</v>
      </c>
      <c r="K17" s="373">
        <v>100</v>
      </c>
      <c r="L17" s="373">
        <v>1312</v>
      </c>
      <c r="M17" s="373">
        <v>2818</v>
      </c>
      <c r="N17" s="373">
        <v>295</v>
      </c>
      <c r="O17" s="373">
        <v>390</v>
      </c>
      <c r="P17" s="373">
        <v>400</v>
      </c>
      <c r="Q17" s="373">
        <v>1231</v>
      </c>
      <c r="R17" s="373">
        <v>838</v>
      </c>
      <c r="S17" s="373">
        <v>550</v>
      </c>
      <c r="T17" s="373">
        <v>1505</v>
      </c>
      <c r="U17" s="373">
        <v>67</v>
      </c>
      <c r="V17" s="373">
        <v>1633</v>
      </c>
      <c r="W17" s="373">
        <v>352</v>
      </c>
      <c r="X17" s="373">
        <v>589</v>
      </c>
    </row>
    <row r="18" spans="1:24" s="51" customFormat="1" ht="9" customHeight="1">
      <c r="A18" s="554"/>
      <c r="B18" s="52" t="s">
        <v>331</v>
      </c>
      <c r="C18" s="373">
        <f t="shared" si="1"/>
        <v>7341</v>
      </c>
      <c r="D18" s="373">
        <v>526</v>
      </c>
      <c r="E18" s="373">
        <v>505</v>
      </c>
      <c r="F18" s="374" t="s">
        <v>374</v>
      </c>
      <c r="G18" s="373">
        <v>2</v>
      </c>
      <c r="H18" s="373">
        <v>897</v>
      </c>
      <c r="I18" s="373">
        <v>487</v>
      </c>
      <c r="J18" s="373">
        <v>3</v>
      </c>
      <c r="K18" s="373">
        <v>33</v>
      </c>
      <c r="L18" s="373">
        <v>479</v>
      </c>
      <c r="M18" s="373">
        <v>1141</v>
      </c>
      <c r="N18" s="373">
        <v>95</v>
      </c>
      <c r="O18" s="373">
        <v>294</v>
      </c>
      <c r="P18" s="373">
        <v>176</v>
      </c>
      <c r="Q18" s="373">
        <v>566</v>
      </c>
      <c r="R18" s="373">
        <v>481</v>
      </c>
      <c r="S18" s="373">
        <v>203</v>
      </c>
      <c r="T18" s="373">
        <v>596</v>
      </c>
      <c r="U18" s="373">
        <v>11</v>
      </c>
      <c r="V18" s="373">
        <v>845</v>
      </c>
      <c r="W18" s="373">
        <v>157</v>
      </c>
      <c r="X18" s="373">
        <v>349</v>
      </c>
    </row>
    <row r="19" spans="1:24" s="51" customFormat="1" ht="9" customHeight="1">
      <c r="A19" s="554"/>
      <c r="B19" s="52" t="s">
        <v>332</v>
      </c>
      <c r="C19" s="373">
        <f t="shared" si="1"/>
        <v>3242</v>
      </c>
      <c r="D19" s="373">
        <v>417</v>
      </c>
      <c r="E19" s="373">
        <v>397</v>
      </c>
      <c r="F19" s="374" t="s">
        <v>374</v>
      </c>
      <c r="G19" s="374">
        <v>2</v>
      </c>
      <c r="H19" s="373">
        <v>323</v>
      </c>
      <c r="I19" s="373">
        <v>216</v>
      </c>
      <c r="J19" s="374">
        <v>1</v>
      </c>
      <c r="K19" s="373">
        <v>11</v>
      </c>
      <c r="L19" s="373">
        <v>128</v>
      </c>
      <c r="M19" s="373">
        <v>576</v>
      </c>
      <c r="N19" s="373">
        <v>37</v>
      </c>
      <c r="O19" s="373">
        <v>158</v>
      </c>
      <c r="P19" s="373">
        <v>72</v>
      </c>
      <c r="Q19" s="373">
        <v>228</v>
      </c>
      <c r="R19" s="373">
        <v>228</v>
      </c>
      <c r="S19" s="373">
        <v>76</v>
      </c>
      <c r="T19" s="373">
        <v>225</v>
      </c>
      <c r="U19" s="373">
        <v>4</v>
      </c>
      <c r="V19" s="373">
        <v>276</v>
      </c>
      <c r="W19" s="373">
        <v>121</v>
      </c>
      <c r="X19" s="373">
        <v>143</v>
      </c>
    </row>
    <row r="20" spans="1:24" s="51" customFormat="1" ht="9" customHeight="1">
      <c r="A20" s="554"/>
      <c r="B20" s="52" t="s">
        <v>333</v>
      </c>
      <c r="C20" s="373">
        <f t="shared" si="1"/>
        <v>1537</v>
      </c>
      <c r="D20" s="373">
        <v>241</v>
      </c>
      <c r="E20" s="374">
        <v>236</v>
      </c>
      <c r="F20" s="374" t="s">
        <v>374</v>
      </c>
      <c r="G20" s="374">
        <v>1</v>
      </c>
      <c r="H20" s="373">
        <v>100</v>
      </c>
      <c r="I20" s="373">
        <v>84</v>
      </c>
      <c r="J20" s="373">
        <v>1</v>
      </c>
      <c r="K20" s="373">
        <v>2</v>
      </c>
      <c r="L20" s="373">
        <v>25</v>
      </c>
      <c r="M20" s="373">
        <v>300</v>
      </c>
      <c r="N20" s="373">
        <v>23</v>
      </c>
      <c r="O20" s="373">
        <v>136</v>
      </c>
      <c r="P20" s="373">
        <v>60</v>
      </c>
      <c r="Q20" s="373">
        <v>77</v>
      </c>
      <c r="R20" s="373">
        <v>77</v>
      </c>
      <c r="S20" s="373">
        <v>53</v>
      </c>
      <c r="T20" s="373">
        <v>108</v>
      </c>
      <c r="U20" s="373">
        <v>3</v>
      </c>
      <c r="V20" s="373">
        <v>86</v>
      </c>
      <c r="W20" s="373">
        <v>84</v>
      </c>
      <c r="X20" s="373">
        <v>76</v>
      </c>
    </row>
    <row r="21" spans="1:24" s="51" customFormat="1" ht="9" customHeight="1">
      <c r="A21" s="554"/>
      <c r="B21" s="52" t="s">
        <v>334</v>
      </c>
      <c r="C21" s="373">
        <f t="shared" si="1"/>
        <v>686</v>
      </c>
      <c r="D21" s="373">
        <v>140</v>
      </c>
      <c r="E21" s="374">
        <v>139</v>
      </c>
      <c r="F21" s="374">
        <v>2</v>
      </c>
      <c r="G21" s="374" t="s">
        <v>374</v>
      </c>
      <c r="H21" s="373">
        <v>43</v>
      </c>
      <c r="I21" s="373">
        <v>33</v>
      </c>
      <c r="J21" s="374">
        <v>1</v>
      </c>
      <c r="K21" s="374">
        <v>3</v>
      </c>
      <c r="L21" s="373">
        <v>5</v>
      </c>
      <c r="M21" s="373">
        <v>113</v>
      </c>
      <c r="N21" s="373">
        <v>7</v>
      </c>
      <c r="O21" s="373">
        <v>82</v>
      </c>
      <c r="P21" s="373">
        <v>23</v>
      </c>
      <c r="Q21" s="373">
        <v>34</v>
      </c>
      <c r="R21" s="373">
        <v>21</v>
      </c>
      <c r="S21" s="373">
        <v>16</v>
      </c>
      <c r="T21" s="373">
        <v>50</v>
      </c>
      <c r="U21" s="373">
        <v>1</v>
      </c>
      <c r="V21" s="373">
        <v>30</v>
      </c>
      <c r="W21" s="373">
        <v>28</v>
      </c>
      <c r="X21" s="373">
        <v>54</v>
      </c>
    </row>
    <row r="22" spans="1:24" s="51" customFormat="1" ht="9" customHeight="1">
      <c r="A22" s="554"/>
      <c r="B22" s="52" t="s">
        <v>318</v>
      </c>
      <c r="C22" s="373">
        <f t="shared" si="1"/>
        <v>261</v>
      </c>
      <c r="D22" s="373">
        <v>45</v>
      </c>
      <c r="E22" s="374">
        <v>45</v>
      </c>
      <c r="F22" s="374" t="s">
        <v>374</v>
      </c>
      <c r="G22" s="374" t="s">
        <v>374</v>
      </c>
      <c r="H22" s="373">
        <v>8</v>
      </c>
      <c r="I22" s="373">
        <v>17</v>
      </c>
      <c r="J22" s="374" t="s">
        <v>374</v>
      </c>
      <c r="K22" s="374" t="s">
        <v>374</v>
      </c>
      <c r="L22" s="374" t="s">
        <v>374</v>
      </c>
      <c r="M22" s="373">
        <v>47</v>
      </c>
      <c r="N22" s="374">
        <v>5</v>
      </c>
      <c r="O22" s="373">
        <v>54</v>
      </c>
      <c r="P22" s="373">
        <v>6</v>
      </c>
      <c r="Q22" s="373">
        <v>12</v>
      </c>
      <c r="R22" s="373">
        <v>7</v>
      </c>
      <c r="S22" s="373">
        <v>4</v>
      </c>
      <c r="T22" s="373">
        <v>16</v>
      </c>
      <c r="U22" s="374" t="s">
        <v>374</v>
      </c>
      <c r="V22" s="373">
        <v>14</v>
      </c>
      <c r="W22" s="373">
        <v>5</v>
      </c>
      <c r="X22" s="373">
        <v>21</v>
      </c>
    </row>
    <row r="23" spans="1:46" s="51" customFormat="1" ht="9" customHeight="1">
      <c r="A23" s="554"/>
      <c r="B23" s="52" t="s">
        <v>294</v>
      </c>
      <c r="C23" s="375">
        <v>46.0129624707</v>
      </c>
      <c r="D23" s="376">
        <v>57.0981195757</v>
      </c>
      <c r="E23" s="376">
        <v>57.4255944771</v>
      </c>
      <c r="F23" s="376">
        <v>65.7857142857</v>
      </c>
      <c r="G23" s="376">
        <v>53.2741935484</v>
      </c>
      <c r="H23" s="376">
        <v>48.4518521073</v>
      </c>
      <c r="I23" s="376">
        <v>47.2102987758</v>
      </c>
      <c r="J23" s="376">
        <v>45.0633423181</v>
      </c>
      <c r="K23" s="376">
        <v>42.484758118</v>
      </c>
      <c r="L23" s="376">
        <v>48.4071980298</v>
      </c>
      <c r="M23" s="376">
        <v>44.8906387293</v>
      </c>
      <c r="N23" s="376">
        <v>45.3431744312</v>
      </c>
      <c r="O23" s="376">
        <v>54.1461001164</v>
      </c>
      <c r="P23" s="376">
        <v>47.4679604064</v>
      </c>
      <c r="Q23" s="376">
        <v>45.0776830283</v>
      </c>
      <c r="R23" s="376">
        <v>46.1488480651</v>
      </c>
      <c r="S23" s="376">
        <v>45.4881137682</v>
      </c>
      <c r="T23" s="376">
        <v>42.5023620719</v>
      </c>
      <c r="U23" s="376">
        <v>41.4744075829</v>
      </c>
      <c r="V23" s="376">
        <v>49.8610893417</v>
      </c>
      <c r="W23" s="376">
        <v>41.9789163722</v>
      </c>
      <c r="X23" s="376">
        <v>44.8680488589</v>
      </c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</row>
    <row r="24" spans="1:24" s="51" customFormat="1" ht="9" customHeight="1">
      <c r="A24" s="554"/>
      <c r="B24" s="54" t="s">
        <v>319</v>
      </c>
      <c r="C24" s="55">
        <f aca="true" t="shared" si="2" ref="C24:X24">SUM(C18:C22)</f>
        <v>13067</v>
      </c>
      <c r="D24" s="55">
        <f t="shared" si="2"/>
        <v>1369</v>
      </c>
      <c r="E24" s="55">
        <f t="shared" si="2"/>
        <v>1322</v>
      </c>
      <c r="F24" s="55">
        <f t="shared" si="2"/>
        <v>2</v>
      </c>
      <c r="G24" s="55">
        <f t="shared" si="2"/>
        <v>5</v>
      </c>
      <c r="H24" s="55">
        <f t="shared" si="2"/>
        <v>1371</v>
      </c>
      <c r="I24" s="55">
        <f t="shared" si="2"/>
        <v>837</v>
      </c>
      <c r="J24" s="55">
        <f t="shared" si="2"/>
        <v>6</v>
      </c>
      <c r="K24" s="55">
        <f t="shared" si="2"/>
        <v>49</v>
      </c>
      <c r="L24" s="55">
        <f t="shared" si="2"/>
        <v>637</v>
      </c>
      <c r="M24" s="55">
        <f t="shared" si="2"/>
        <v>2177</v>
      </c>
      <c r="N24" s="55">
        <f t="shared" si="2"/>
        <v>167</v>
      </c>
      <c r="O24" s="55">
        <f t="shared" si="2"/>
        <v>724</v>
      </c>
      <c r="P24" s="55">
        <f t="shared" si="2"/>
        <v>337</v>
      </c>
      <c r="Q24" s="55">
        <f t="shared" si="2"/>
        <v>917</v>
      </c>
      <c r="R24" s="55">
        <f t="shared" si="2"/>
        <v>814</v>
      </c>
      <c r="S24" s="55">
        <f t="shared" si="2"/>
        <v>352</v>
      </c>
      <c r="T24" s="55">
        <f t="shared" si="2"/>
        <v>995</v>
      </c>
      <c r="U24" s="55">
        <f t="shared" si="2"/>
        <v>19</v>
      </c>
      <c r="V24" s="55">
        <f t="shared" si="2"/>
        <v>1251</v>
      </c>
      <c r="W24" s="55">
        <f t="shared" si="2"/>
        <v>395</v>
      </c>
      <c r="X24" s="55">
        <f t="shared" si="2"/>
        <v>643</v>
      </c>
    </row>
    <row r="25" spans="1:24" s="51" customFormat="1" ht="9" customHeight="1">
      <c r="A25" s="554"/>
      <c r="B25" s="52" t="s">
        <v>320</v>
      </c>
      <c r="C25" s="51">
        <f>SUM(C18:C19)</f>
        <v>10583</v>
      </c>
      <c r="D25" s="51">
        <f>SUM(D18:D19)</f>
        <v>943</v>
      </c>
      <c r="E25" s="51">
        <f>SUM(E18:E19)</f>
        <v>902</v>
      </c>
      <c r="F25" s="53" t="s">
        <v>1009</v>
      </c>
      <c r="G25" s="51">
        <f aca="true" t="shared" si="3" ref="G25:X25">SUM(G18:G19)</f>
        <v>4</v>
      </c>
      <c r="H25" s="51">
        <f t="shared" si="3"/>
        <v>1220</v>
      </c>
      <c r="I25" s="51">
        <f t="shared" si="3"/>
        <v>703</v>
      </c>
      <c r="J25" s="51">
        <f t="shared" si="3"/>
        <v>4</v>
      </c>
      <c r="K25" s="51">
        <f t="shared" si="3"/>
        <v>44</v>
      </c>
      <c r="L25" s="51">
        <f t="shared" si="3"/>
        <v>607</v>
      </c>
      <c r="M25" s="51">
        <f t="shared" si="3"/>
        <v>1717</v>
      </c>
      <c r="N25" s="51">
        <f t="shared" si="3"/>
        <v>132</v>
      </c>
      <c r="O25" s="51">
        <f t="shared" si="3"/>
        <v>452</v>
      </c>
      <c r="P25" s="51">
        <f t="shared" si="3"/>
        <v>248</v>
      </c>
      <c r="Q25" s="51">
        <f>SUM(Q18:Q19)</f>
        <v>794</v>
      </c>
      <c r="R25" s="51">
        <f>SUM(R18:R19)</f>
        <v>709</v>
      </c>
      <c r="S25" s="51">
        <f t="shared" si="3"/>
        <v>279</v>
      </c>
      <c r="T25" s="51">
        <f t="shared" si="3"/>
        <v>821</v>
      </c>
      <c r="U25" s="51">
        <f t="shared" si="3"/>
        <v>15</v>
      </c>
      <c r="V25" s="51">
        <f t="shared" si="3"/>
        <v>1121</v>
      </c>
      <c r="W25" s="51">
        <f t="shared" si="3"/>
        <v>278</v>
      </c>
      <c r="X25" s="51">
        <f t="shared" si="3"/>
        <v>492</v>
      </c>
    </row>
    <row r="26" spans="1:24" s="51" customFormat="1" ht="9" customHeight="1">
      <c r="A26" s="554"/>
      <c r="B26" s="52" t="s">
        <v>321</v>
      </c>
      <c r="C26" s="57">
        <f aca="true" t="shared" si="4" ref="C26:X26">SUM(C20:C22)</f>
        <v>2484</v>
      </c>
      <c r="D26" s="57">
        <f t="shared" si="4"/>
        <v>426</v>
      </c>
      <c r="E26" s="57">
        <f t="shared" si="4"/>
        <v>420</v>
      </c>
      <c r="F26" s="57">
        <f t="shared" si="4"/>
        <v>2</v>
      </c>
      <c r="G26" s="57">
        <f t="shared" si="4"/>
        <v>1</v>
      </c>
      <c r="H26" s="57">
        <f t="shared" si="4"/>
        <v>151</v>
      </c>
      <c r="I26" s="57">
        <f t="shared" si="4"/>
        <v>134</v>
      </c>
      <c r="J26" s="57">
        <f t="shared" si="4"/>
        <v>2</v>
      </c>
      <c r="K26" s="57">
        <f t="shared" si="4"/>
        <v>5</v>
      </c>
      <c r="L26" s="57">
        <f t="shared" si="4"/>
        <v>30</v>
      </c>
      <c r="M26" s="57">
        <f t="shared" si="4"/>
        <v>460</v>
      </c>
      <c r="N26" s="57">
        <f t="shared" si="4"/>
        <v>35</v>
      </c>
      <c r="O26" s="57">
        <f t="shared" si="4"/>
        <v>272</v>
      </c>
      <c r="P26" s="57">
        <f t="shared" si="4"/>
        <v>89</v>
      </c>
      <c r="Q26" s="57">
        <f>SUM(Q20:Q22)</f>
        <v>123</v>
      </c>
      <c r="R26" s="57">
        <f>SUM(R20:R22)</f>
        <v>105</v>
      </c>
      <c r="S26" s="57">
        <f t="shared" si="4"/>
        <v>73</v>
      </c>
      <c r="T26" s="57">
        <f t="shared" si="4"/>
        <v>174</v>
      </c>
      <c r="U26" s="57">
        <f t="shared" si="4"/>
        <v>4</v>
      </c>
      <c r="V26" s="57">
        <f t="shared" si="4"/>
        <v>130</v>
      </c>
      <c r="W26" s="57">
        <f t="shared" si="4"/>
        <v>117</v>
      </c>
      <c r="X26" s="57">
        <f t="shared" si="4"/>
        <v>151</v>
      </c>
    </row>
    <row r="27" spans="1:24" s="48" customFormat="1" ht="10.5">
      <c r="A27" s="554"/>
      <c r="B27" s="60" t="s">
        <v>271</v>
      </c>
      <c r="C27" s="254">
        <f>SUM(C28:C42)</f>
        <v>85078</v>
      </c>
      <c r="D27" s="61">
        <f aca="true" t="shared" si="5" ref="D27:X27">SUM(D28:D42)</f>
        <v>2294</v>
      </c>
      <c r="E27" s="61">
        <f t="shared" si="5"/>
        <v>2095</v>
      </c>
      <c r="F27" s="61">
        <f t="shared" si="5"/>
        <v>4</v>
      </c>
      <c r="G27" s="61">
        <f t="shared" si="5"/>
        <v>30</v>
      </c>
      <c r="H27" s="61">
        <f t="shared" si="5"/>
        <v>12691</v>
      </c>
      <c r="I27" s="61">
        <f t="shared" si="5"/>
        <v>7174</v>
      </c>
      <c r="J27" s="61">
        <f t="shared" si="5"/>
        <v>665</v>
      </c>
      <c r="K27" s="61">
        <f t="shared" si="5"/>
        <v>922</v>
      </c>
      <c r="L27" s="61">
        <f t="shared" si="5"/>
        <v>7768</v>
      </c>
      <c r="M27" s="61">
        <f t="shared" si="5"/>
        <v>14754</v>
      </c>
      <c r="N27" s="61">
        <f t="shared" si="5"/>
        <v>1756</v>
      </c>
      <c r="O27" s="61">
        <f t="shared" si="5"/>
        <v>1653</v>
      </c>
      <c r="P27" s="61">
        <f>SUM(P28:P42)</f>
        <v>2717</v>
      </c>
      <c r="Q27" s="61">
        <f t="shared" si="5"/>
        <v>3545</v>
      </c>
      <c r="R27" s="61">
        <f t="shared" si="5"/>
        <v>2476</v>
      </c>
      <c r="S27" s="61">
        <f t="shared" si="5"/>
        <v>3595</v>
      </c>
      <c r="T27" s="61">
        <f t="shared" si="5"/>
        <v>6166</v>
      </c>
      <c r="U27" s="61">
        <f t="shared" si="5"/>
        <v>626</v>
      </c>
      <c r="V27" s="61">
        <f t="shared" si="5"/>
        <v>5914</v>
      </c>
      <c r="W27" s="61">
        <f t="shared" si="5"/>
        <v>6853</v>
      </c>
      <c r="X27" s="61">
        <f t="shared" si="5"/>
        <v>3475</v>
      </c>
    </row>
    <row r="28" spans="1:24" s="51" customFormat="1" ht="9" customHeight="1">
      <c r="A28" s="554"/>
      <c r="B28" s="52" t="s">
        <v>317</v>
      </c>
      <c r="C28" s="373">
        <f>SUM(D28,F28:X28)</f>
        <v>994</v>
      </c>
      <c r="D28" s="373">
        <v>8</v>
      </c>
      <c r="E28" s="373">
        <v>8</v>
      </c>
      <c r="F28" s="374" t="s">
        <v>374</v>
      </c>
      <c r="G28" s="374" t="s">
        <v>374</v>
      </c>
      <c r="H28" s="373">
        <v>100</v>
      </c>
      <c r="I28" s="373">
        <v>70</v>
      </c>
      <c r="J28" s="373">
        <v>4</v>
      </c>
      <c r="K28" s="373">
        <v>1</v>
      </c>
      <c r="L28" s="373">
        <v>27</v>
      </c>
      <c r="M28" s="373">
        <v>292</v>
      </c>
      <c r="N28" s="374" t="s">
        <v>374</v>
      </c>
      <c r="O28" s="373">
        <v>6</v>
      </c>
      <c r="P28" s="373">
        <v>4</v>
      </c>
      <c r="Q28" s="373">
        <v>238</v>
      </c>
      <c r="R28" s="373">
        <v>34</v>
      </c>
      <c r="S28" s="373">
        <v>16</v>
      </c>
      <c r="T28" s="373">
        <v>20</v>
      </c>
      <c r="U28" s="373">
        <v>10</v>
      </c>
      <c r="V28" s="373">
        <v>47</v>
      </c>
      <c r="W28" s="373">
        <v>68</v>
      </c>
      <c r="X28" s="373">
        <v>49</v>
      </c>
    </row>
    <row r="29" spans="1:24" s="51" customFormat="1" ht="9" customHeight="1">
      <c r="A29" s="554"/>
      <c r="B29" s="52" t="s">
        <v>322</v>
      </c>
      <c r="C29" s="373">
        <f aca="true" t="shared" si="6" ref="C29:C42">SUM(D29,F29:X29)</f>
        <v>4280</v>
      </c>
      <c r="D29" s="373">
        <v>64</v>
      </c>
      <c r="E29" s="373">
        <v>60</v>
      </c>
      <c r="F29" s="374" t="s">
        <v>374</v>
      </c>
      <c r="G29" s="374">
        <v>2</v>
      </c>
      <c r="H29" s="373">
        <v>365</v>
      </c>
      <c r="I29" s="373">
        <v>349</v>
      </c>
      <c r="J29" s="373">
        <v>18</v>
      </c>
      <c r="K29" s="373">
        <v>40</v>
      </c>
      <c r="L29" s="373">
        <v>166</v>
      </c>
      <c r="M29" s="373">
        <v>930</v>
      </c>
      <c r="N29" s="373">
        <v>70</v>
      </c>
      <c r="O29" s="373">
        <v>43</v>
      </c>
      <c r="P29" s="373">
        <v>53</v>
      </c>
      <c r="Q29" s="373">
        <v>377</v>
      </c>
      <c r="R29" s="373">
        <v>227</v>
      </c>
      <c r="S29" s="373">
        <v>137</v>
      </c>
      <c r="T29" s="373">
        <v>411</v>
      </c>
      <c r="U29" s="373">
        <v>27</v>
      </c>
      <c r="V29" s="373">
        <v>215</v>
      </c>
      <c r="W29" s="373">
        <v>517</v>
      </c>
      <c r="X29" s="373">
        <v>269</v>
      </c>
    </row>
    <row r="30" spans="1:24" s="51" customFormat="1" ht="9" customHeight="1">
      <c r="A30" s="554"/>
      <c r="B30" s="52" t="s">
        <v>323</v>
      </c>
      <c r="C30" s="373">
        <f t="shared" si="6"/>
        <v>6892</v>
      </c>
      <c r="D30" s="373">
        <v>128</v>
      </c>
      <c r="E30" s="373">
        <v>115</v>
      </c>
      <c r="F30" s="374" t="s">
        <v>374</v>
      </c>
      <c r="G30" s="373">
        <v>1</v>
      </c>
      <c r="H30" s="373">
        <v>782</v>
      </c>
      <c r="I30" s="373">
        <v>492</v>
      </c>
      <c r="J30" s="373">
        <v>32</v>
      </c>
      <c r="K30" s="373">
        <v>88</v>
      </c>
      <c r="L30" s="373">
        <v>491</v>
      </c>
      <c r="M30" s="373">
        <v>1345</v>
      </c>
      <c r="N30" s="373">
        <v>116</v>
      </c>
      <c r="O30" s="373">
        <v>92</v>
      </c>
      <c r="P30" s="373">
        <v>137</v>
      </c>
      <c r="Q30" s="373">
        <v>328</v>
      </c>
      <c r="R30" s="373">
        <v>300</v>
      </c>
      <c r="S30" s="373">
        <v>172</v>
      </c>
      <c r="T30" s="373">
        <v>796</v>
      </c>
      <c r="U30" s="373">
        <v>48</v>
      </c>
      <c r="V30" s="373">
        <v>396</v>
      </c>
      <c r="W30" s="373">
        <v>778</v>
      </c>
      <c r="X30" s="373">
        <v>370</v>
      </c>
    </row>
    <row r="31" spans="1:24" s="51" customFormat="1" ht="9" customHeight="1">
      <c r="A31" s="554"/>
      <c r="B31" s="52" t="s">
        <v>324</v>
      </c>
      <c r="C31" s="373">
        <f t="shared" si="6"/>
        <v>8751</v>
      </c>
      <c r="D31" s="373">
        <v>134</v>
      </c>
      <c r="E31" s="373">
        <v>116</v>
      </c>
      <c r="F31" s="374" t="s">
        <v>374</v>
      </c>
      <c r="G31" s="374" t="s">
        <v>374</v>
      </c>
      <c r="H31" s="373">
        <v>1339</v>
      </c>
      <c r="I31" s="373">
        <v>719</v>
      </c>
      <c r="J31" s="373">
        <v>73</v>
      </c>
      <c r="K31" s="373">
        <v>115</v>
      </c>
      <c r="L31" s="373">
        <v>698</v>
      </c>
      <c r="M31" s="373">
        <v>1643</v>
      </c>
      <c r="N31" s="373">
        <v>130</v>
      </c>
      <c r="O31" s="373">
        <v>115</v>
      </c>
      <c r="P31" s="373">
        <v>261</v>
      </c>
      <c r="Q31" s="373">
        <v>391</v>
      </c>
      <c r="R31" s="373">
        <v>241</v>
      </c>
      <c r="S31" s="373">
        <v>241</v>
      </c>
      <c r="T31" s="373">
        <v>804</v>
      </c>
      <c r="U31" s="373">
        <v>85</v>
      </c>
      <c r="V31" s="373">
        <v>515</v>
      </c>
      <c r="W31" s="373">
        <v>862</v>
      </c>
      <c r="X31" s="373">
        <v>385</v>
      </c>
    </row>
    <row r="32" spans="1:24" s="51" customFormat="1" ht="9" customHeight="1">
      <c r="A32" s="554"/>
      <c r="B32" s="52" t="s">
        <v>325</v>
      </c>
      <c r="C32" s="373">
        <f t="shared" si="6"/>
        <v>9733</v>
      </c>
      <c r="D32" s="373">
        <v>152</v>
      </c>
      <c r="E32" s="373">
        <v>136</v>
      </c>
      <c r="F32" s="374" t="s">
        <v>374</v>
      </c>
      <c r="G32" s="373">
        <v>2</v>
      </c>
      <c r="H32" s="373">
        <v>1458</v>
      </c>
      <c r="I32" s="373">
        <v>927</v>
      </c>
      <c r="J32" s="373">
        <v>101</v>
      </c>
      <c r="K32" s="373">
        <v>135</v>
      </c>
      <c r="L32" s="373">
        <v>761</v>
      </c>
      <c r="M32" s="373">
        <v>1788</v>
      </c>
      <c r="N32" s="373">
        <v>191</v>
      </c>
      <c r="O32" s="373">
        <v>140</v>
      </c>
      <c r="P32" s="373">
        <v>338</v>
      </c>
      <c r="Q32" s="373">
        <v>359</v>
      </c>
      <c r="R32" s="373">
        <v>254</v>
      </c>
      <c r="S32" s="373">
        <v>457</v>
      </c>
      <c r="T32" s="373">
        <v>725</v>
      </c>
      <c r="U32" s="373">
        <v>103</v>
      </c>
      <c r="V32" s="373">
        <v>583</v>
      </c>
      <c r="W32" s="373">
        <v>872</v>
      </c>
      <c r="X32" s="373">
        <v>387</v>
      </c>
    </row>
    <row r="33" spans="1:24" s="51" customFormat="1" ht="9" customHeight="1">
      <c r="A33" s="554"/>
      <c r="B33" s="52" t="s">
        <v>326</v>
      </c>
      <c r="C33" s="373">
        <f t="shared" si="6"/>
        <v>8525</v>
      </c>
      <c r="D33" s="373">
        <v>131</v>
      </c>
      <c r="E33" s="373">
        <v>117</v>
      </c>
      <c r="F33" s="374" t="s">
        <v>374</v>
      </c>
      <c r="G33" s="373">
        <v>2</v>
      </c>
      <c r="H33" s="373">
        <v>1132</v>
      </c>
      <c r="I33" s="373">
        <v>777</v>
      </c>
      <c r="J33" s="373">
        <v>92</v>
      </c>
      <c r="K33" s="373">
        <v>112</v>
      </c>
      <c r="L33" s="373">
        <v>783</v>
      </c>
      <c r="M33" s="373">
        <v>1536</v>
      </c>
      <c r="N33" s="373">
        <v>206</v>
      </c>
      <c r="O33" s="373">
        <v>111</v>
      </c>
      <c r="P33" s="373">
        <v>252</v>
      </c>
      <c r="Q33" s="373">
        <v>248</v>
      </c>
      <c r="R33" s="373">
        <v>167</v>
      </c>
      <c r="S33" s="373">
        <v>520</v>
      </c>
      <c r="T33" s="373">
        <v>588</v>
      </c>
      <c r="U33" s="373">
        <v>63</v>
      </c>
      <c r="V33" s="373">
        <v>500</v>
      </c>
      <c r="W33" s="373">
        <v>955</v>
      </c>
      <c r="X33" s="373">
        <v>350</v>
      </c>
    </row>
    <row r="34" spans="1:24" s="51" customFormat="1" ht="9" customHeight="1">
      <c r="A34" s="554"/>
      <c r="B34" s="52" t="s">
        <v>327</v>
      </c>
      <c r="C34" s="373">
        <f t="shared" si="6"/>
        <v>8450</v>
      </c>
      <c r="D34" s="373">
        <v>139</v>
      </c>
      <c r="E34" s="373">
        <v>113</v>
      </c>
      <c r="F34" s="374" t="s">
        <v>374</v>
      </c>
      <c r="G34" s="373">
        <v>5</v>
      </c>
      <c r="H34" s="373">
        <v>1211</v>
      </c>
      <c r="I34" s="373">
        <v>740</v>
      </c>
      <c r="J34" s="373">
        <v>85</v>
      </c>
      <c r="K34" s="373">
        <v>109</v>
      </c>
      <c r="L34" s="373">
        <v>885</v>
      </c>
      <c r="M34" s="373">
        <v>1417</v>
      </c>
      <c r="N34" s="373">
        <v>230</v>
      </c>
      <c r="O34" s="373">
        <v>120</v>
      </c>
      <c r="P34" s="373">
        <v>312</v>
      </c>
      <c r="Q34" s="373">
        <v>231</v>
      </c>
      <c r="R34" s="373">
        <v>170</v>
      </c>
      <c r="S34" s="373">
        <v>478</v>
      </c>
      <c r="T34" s="373">
        <v>577</v>
      </c>
      <c r="U34" s="373">
        <v>69</v>
      </c>
      <c r="V34" s="373">
        <v>489</v>
      </c>
      <c r="W34" s="373">
        <v>873</v>
      </c>
      <c r="X34" s="373">
        <v>310</v>
      </c>
    </row>
    <row r="35" spans="1:24" s="51" customFormat="1" ht="9" customHeight="1">
      <c r="A35" s="554"/>
      <c r="B35" s="52" t="s">
        <v>328</v>
      </c>
      <c r="C35" s="373">
        <f t="shared" si="6"/>
        <v>8867</v>
      </c>
      <c r="D35" s="373">
        <v>176</v>
      </c>
      <c r="E35" s="373">
        <v>161</v>
      </c>
      <c r="F35" s="374" t="s">
        <v>374</v>
      </c>
      <c r="G35" s="373">
        <v>1</v>
      </c>
      <c r="H35" s="373">
        <v>1447</v>
      </c>
      <c r="I35" s="373">
        <v>731</v>
      </c>
      <c r="J35" s="373">
        <v>96</v>
      </c>
      <c r="K35" s="373">
        <v>92</v>
      </c>
      <c r="L35" s="373">
        <v>943</v>
      </c>
      <c r="M35" s="373">
        <v>1404</v>
      </c>
      <c r="N35" s="373">
        <v>274</v>
      </c>
      <c r="O35" s="373">
        <v>118</v>
      </c>
      <c r="P35" s="373">
        <v>359</v>
      </c>
      <c r="Q35" s="373">
        <v>264</v>
      </c>
      <c r="R35" s="373">
        <v>152</v>
      </c>
      <c r="S35" s="373">
        <v>504</v>
      </c>
      <c r="T35" s="373">
        <v>603</v>
      </c>
      <c r="U35" s="373">
        <v>62</v>
      </c>
      <c r="V35" s="373">
        <v>560</v>
      </c>
      <c r="W35" s="373">
        <v>777</v>
      </c>
      <c r="X35" s="373">
        <v>304</v>
      </c>
    </row>
    <row r="36" spans="1:24" s="51" customFormat="1" ht="9" customHeight="1">
      <c r="A36" s="554"/>
      <c r="B36" s="52" t="s">
        <v>329</v>
      </c>
      <c r="C36" s="373">
        <f t="shared" si="6"/>
        <v>10403</v>
      </c>
      <c r="D36" s="373">
        <v>271</v>
      </c>
      <c r="E36" s="373">
        <v>250</v>
      </c>
      <c r="F36" s="374">
        <v>2</v>
      </c>
      <c r="G36" s="373">
        <v>4</v>
      </c>
      <c r="H36" s="373">
        <v>1924</v>
      </c>
      <c r="I36" s="373">
        <v>973</v>
      </c>
      <c r="J36" s="373">
        <v>96</v>
      </c>
      <c r="K36" s="373">
        <v>114</v>
      </c>
      <c r="L36" s="373">
        <v>1189</v>
      </c>
      <c r="M36" s="373">
        <v>1570</v>
      </c>
      <c r="N36" s="373">
        <v>252</v>
      </c>
      <c r="O36" s="373">
        <v>168</v>
      </c>
      <c r="P36" s="373">
        <v>397</v>
      </c>
      <c r="Q36" s="373">
        <v>364</v>
      </c>
      <c r="R36" s="373">
        <v>224</v>
      </c>
      <c r="S36" s="373">
        <v>457</v>
      </c>
      <c r="T36" s="373">
        <v>573</v>
      </c>
      <c r="U36" s="373">
        <v>94</v>
      </c>
      <c r="V36" s="373">
        <v>805</v>
      </c>
      <c r="W36" s="373">
        <v>562</v>
      </c>
      <c r="X36" s="373">
        <v>364</v>
      </c>
    </row>
    <row r="37" spans="1:24" s="51" customFormat="1" ht="9" customHeight="1">
      <c r="A37" s="554"/>
      <c r="B37" s="52" t="s">
        <v>330</v>
      </c>
      <c r="C37" s="373">
        <f t="shared" si="6"/>
        <v>9849</v>
      </c>
      <c r="D37" s="373">
        <v>334</v>
      </c>
      <c r="E37" s="373">
        <v>305</v>
      </c>
      <c r="F37" s="374">
        <v>1</v>
      </c>
      <c r="G37" s="373">
        <v>8</v>
      </c>
      <c r="H37" s="373">
        <v>1757</v>
      </c>
      <c r="I37" s="373">
        <v>823</v>
      </c>
      <c r="J37" s="373">
        <v>64</v>
      </c>
      <c r="K37" s="373">
        <v>78</v>
      </c>
      <c r="L37" s="373">
        <v>1223</v>
      </c>
      <c r="M37" s="373">
        <v>1489</v>
      </c>
      <c r="N37" s="373">
        <v>172</v>
      </c>
      <c r="O37" s="373">
        <v>275</v>
      </c>
      <c r="P37" s="373">
        <v>323</v>
      </c>
      <c r="Q37" s="373">
        <v>421</v>
      </c>
      <c r="R37" s="373">
        <v>313</v>
      </c>
      <c r="S37" s="373">
        <v>389</v>
      </c>
      <c r="T37" s="373">
        <v>545</v>
      </c>
      <c r="U37" s="373">
        <v>50</v>
      </c>
      <c r="V37" s="373">
        <v>997</v>
      </c>
      <c r="W37" s="373">
        <v>278</v>
      </c>
      <c r="X37" s="373">
        <v>309</v>
      </c>
    </row>
    <row r="38" spans="1:24" s="51" customFormat="1" ht="9" customHeight="1">
      <c r="A38" s="554"/>
      <c r="B38" s="52" t="s">
        <v>331</v>
      </c>
      <c r="C38" s="373">
        <f t="shared" si="6"/>
        <v>4652</v>
      </c>
      <c r="D38" s="373">
        <v>258</v>
      </c>
      <c r="E38" s="373">
        <v>238</v>
      </c>
      <c r="F38" s="374" t="s">
        <v>374</v>
      </c>
      <c r="G38" s="373">
        <v>2</v>
      </c>
      <c r="H38" s="373">
        <v>784</v>
      </c>
      <c r="I38" s="373">
        <v>341</v>
      </c>
      <c r="J38" s="373">
        <v>1</v>
      </c>
      <c r="K38" s="373">
        <v>26</v>
      </c>
      <c r="L38" s="373">
        <v>455</v>
      </c>
      <c r="M38" s="373">
        <v>683</v>
      </c>
      <c r="N38" s="373">
        <v>68</v>
      </c>
      <c r="O38" s="373">
        <v>201</v>
      </c>
      <c r="P38" s="373">
        <v>151</v>
      </c>
      <c r="Q38" s="373">
        <v>194</v>
      </c>
      <c r="R38" s="373">
        <v>221</v>
      </c>
      <c r="S38" s="373">
        <v>131</v>
      </c>
      <c r="T38" s="373">
        <v>279</v>
      </c>
      <c r="U38" s="373">
        <v>10</v>
      </c>
      <c r="V38" s="373">
        <v>524</v>
      </c>
      <c r="W38" s="373">
        <v>106</v>
      </c>
      <c r="X38" s="373">
        <v>217</v>
      </c>
    </row>
    <row r="39" spans="1:24" s="51" customFormat="1" ht="9" customHeight="1">
      <c r="A39" s="554"/>
      <c r="B39" s="52" t="s">
        <v>332</v>
      </c>
      <c r="C39" s="373">
        <f t="shared" si="6"/>
        <v>2104</v>
      </c>
      <c r="D39" s="373">
        <v>250</v>
      </c>
      <c r="E39" s="373">
        <v>232</v>
      </c>
      <c r="F39" s="374" t="s">
        <v>374</v>
      </c>
      <c r="G39" s="374">
        <v>2</v>
      </c>
      <c r="H39" s="373">
        <v>271</v>
      </c>
      <c r="I39" s="373">
        <v>142</v>
      </c>
      <c r="J39" s="374">
        <v>1</v>
      </c>
      <c r="K39" s="373">
        <v>8</v>
      </c>
      <c r="L39" s="373">
        <v>119</v>
      </c>
      <c r="M39" s="373">
        <v>372</v>
      </c>
      <c r="N39" s="373">
        <v>25</v>
      </c>
      <c r="O39" s="373">
        <v>105</v>
      </c>
      <c r="P39" s="373">
        <v>56</v>
      </c>
      <c r="Q39" s="373">
        <v>73</v>
      </c>
      <c r="R39" s="373">
        <v>117</v>
      </c>
      <c r="S39" s="373">
        <v>49</v>
      </c>
      <c r="T39" s="373">
        <v>133</v>
      </c>
      <c r="U39" s="373">
        <v>2</v>
      </c>
      <c r="V39" s="373">
        <v>192</v>
      </c>
      <c r="W39" s="373">
        <v>99</v>
      </c>
      <c r="X39" s="373">
        <v>88</v>
      </c>
    </row>
    <row r="40" spans="1:24" s="51" customFormat="1" ht="9" customHeight="1">
      <c r="A40" s="554"/>
      <c r="B40" s="52" t="s">
        <v>333</v>
      </c>
      <c r="C40" s="373">
        <f t="shared" si="6"/>
        <v>1013</v>
      </c>
      <c r="D40" s="373">
        <v>135</v>
      </c>
      <c r="E40" s="374">
        <v>131</v>
      </c>
      <c r="F40" s="374" t="s">
        <v>374</v>
      </c>
      <c r="G40" s="374">
        <v>1</v>
      </c>
      <c r="H40" s="373">
        <v>86</v>
      </c>
      <c r="I40" s="373">
        <v>59</v>
      </c>
      <c r="J40" s="373">
        <v>1</v>
      </c>
      <c r="K40" s="373">
        <v>1</v>
      </c>
      <c r="L40" s="373">
        <v>23</v>
      </c>
      <c r="M40" s="373">
        <v>191</v>
      </c>
      <c r="N40" s="373">
        <v>18</v>
      </c>
      <c r="O40" s="373">
        <v>91</v>
      </c>
      <c r="P40" s="373">
        <v>50</v>
      </c>
      <c r="Q40" s="373">
        <v>37</v>
      </c>
      <c r="R40" s="373">
        <v>43</v>
      </c>
      <c r="S40" s="373">
        <v>35</v>
      </c>
      <c r="T40" s="373">
        <v>69</v>
      </c>
      <c r="U40" s="373">
        <v>2</v>
      </c>
      <c r="V40" s="373">
        <v>58</v>
      </c>
      <c r="W40" s="373">
        <v>75</v>
      </c>
      <c r="X40" s="373">
        <v>38</v>
      </c>
    </row>
    <row r="41" spans="1:24" s="51" customFormat="1" ht="9" customHeight="1">
      <c r="A41" s="554"/>
      <c r="B41" s="52" t="s">
        <v>334</v>
      </c>
      <c r="C41" s="373">
        <f t="shared" si="6"/>
        <v>414</v>
      </c>
      <c r="D41" s="373">
        <v>86</v>
      </c>
      <c r="E41" s="374">
        <v>85</v>
      </c>
      <c r="F41" s="374">
        <v>1</v>
      </c>
      <c r="G41" s="374" t="s">
        <v>374</v>
      </c>
      <c r="H41" s="373">
        <v>31</v>
      </c>
      <c r="I41" s="373">
        <v>21</v>
      </c>
      <c r="J41" s="374">
        <v>1</v>
      </c>
      <c r="K41" s="374">
        <v>3</v>
      </c>
      <c r="L41" s="373">
        <v>5</v>
      </c>
      <c r="M41" s="373">
        <v>63</v>
      </c>
      <c r="N41" s="373">
        <v>3</v>
      </c>
      <c r="O41" s="373">
        <v>37</v>
      </c>
      <c r="P41" s="373">
        <v>19</v>
      </c>
      <c r="Q41" s="373">
        <v>16</v>
      </c>
      <c r="R41" s="373">
        <v>10</v>
      </c>
      <c r="S41" s="373">
        <v>7</v>
      </c>
      <c r="T41" s="373">
        <v>33</v>
      </c>
      <c r="U41" s="373">
        <v>1</v>
      </c>
      <c r="V41" s="373">
        <v>21</v>
      </c>
      <c r="W41" s="373">
        <v>27</v>
      </c>
      <c r="X41" s="373">
        <v>29</v>
      </c>
    </row>
    <row r="42" spans="1:24" s="51" customFormat="1" ht="9" customHeight="1">
      <c r="A42" s="554"/>
      <c r="B42" s="52" t="s">
        <v>318</v>
      </c>
      <c r="C42" s="373">
        <f t="shared" si="6"/>
        <v>151</v>
      </c>
      <c r="D42" s="373">
        <v>28</v>
      </c>
      <c r="E42" s="374">
        <v>28</v>
      </c>
      <c r="F42" s="374" t="s">
        <v>374</v>
      </c>
      <c r="G42" s="374" t="s">
        <v>374</v>
      </c>
      <c r="H42" s="373">
        <v>4</v>
      </c>
      <c r="I42" s="373">
        <v>10</v>
      </c>
      <c r="J42" s="374" t="s">
        <v>374</v>
      </c>
      <c r="K42" s="374" t="s">
        <v>374</v>
      </c>
      <c r="L42" s="374" t="s">
        <v>374</v>
      </c>
      <c r="M42" s="373">
        <v>31</v>
      </c>
      <c r="N42" s="374">
        <v>1</v>
      </c>
      <c r="O42" s="373">
        <v>31</v>
      </c>
      <c r="P42" s="373">
        <v>5</v>
      </c>
      <c r="Q42" s="373">
        <v>4</v>
      </c>
      <c r="R42" s="373">
        <v>3</v>
      </c>
      <c r="S42" s="374">
        <v>2</v>
      </c>
      <c r="T42" s="374">
        <v>10</v>
      </c>
      <c r="U42" s="374" t="s">
        <v>374</v>
      </c>
      <c r="V42" s="374">
        <v>12</v>
      </c>
      <c r="W42" s="374">
        <v>4</v>
      </c>
      <c r="X42" s="374">
        <v>6</v>
      </c>
    </row>
    <row r="43" spans="1:24" s="51" customFormat="1" ht="9" customHeight="1">
      <c r="A43" s="554"/>
      <c r="B43" s="52" t="s">
        <v>294</v>
      </c>
      <c r="C43" s="375">
        <v>46.8648299208</v>
      </c>
      <c r="D43" s="375">
        <v>56.0523103749</v>
      </c>
      <c r="E43" s="375">
        <v>56.4670644391</v>
      </c>
      <c r="F43" s="375">
        <v>65.75</v>
      </c>
      <c r="G43" s="375">
        <v>53.8333333333</v>
      </c>
      <c r="H43" s="375">
        <v>48.3691986447</v>
      </c>
      <c r="I43" s="375">
        <v>46.7245609144</v>
      </c>
      <c r="J43" s="375">
        <v>45.4984962406</v>
      </c>
      <c r="K43" s="375">
        <v>44.4566160521</v>
      </c>
      <c r="L43" s="375">
        <v>48.9201853759</v>
      </c>
      <c r="M43" s="375">
        <v>45.3377389183</v>
      </c>
      <c r="N43" s="375">
        <v>47.617881549</v>
      </c>
      <c r="O43" s="375">
        <v>54.4703569268</v>
      </c>
      <c r="P43" s="375">
        <v>49.2096061833</v>
      </c>
      <c r="Q43" s="375">
        <v>43.2616361072</v>
      </c>
      <c r="R43" s="375">
        <v>46.25726979</v>
      </c>
      <c r="S43" s="375">
        <v>47.507232267</v>
      </c>
      <c r="T43" s="375">
        <v>44.2846253649</v>
      </c>
      <c r="U43" s="375">
        <v>44.0431309904</v>
      </c>
      <c r="V43" s="375">
        <v>49.7615826852</v>
      </c>
      <c r="W43" s="375">
        <v>42.2889975193</v>
      </c>
      <c r="X43" s="375">
        <v>45.095971223</v>
      </c>
    </row>
    <row r="44" spans="1:24" s="51" customFormat="1" ht="9" customHeight="1">
      <c r="A44" s="554"/>
      <c r="B44" s="54" t="s">
        <v>319</v>
      </c>
      <c r="C44" s="55">
        <f aca="true" t="shared" si="7" ref="C44:X44">SUM(C38:C42)</f>
        <v>8334</v>
      </c>
      <c r="D44" s="55">
        <f t="shared" si="7"/>
        <v>757</v>
      </c>
      <c r="E44" s="55">
        <f t="shared" si="7"/>
        <v>714</v>
      </c>
      <c r="F44" s="55">
        <f t="shared" si="7"/>
        <v>1</v>
      </c>
      <c r="G44" s="55">
        <f t="shared" si="7"/>
        <v>5</v>
      </c>
      <c r="H44" s="55">
        <f t="shared" si="7"/>
        <v>1176</v>
      </c>
      <c r="I44" s="55">
        <f t="shared" si="7"/>
        <v>573</v>
      </c>
      <c r="J44" s="55">
        <f t="shared" si="7"/>
        <v>4</v>
      </c>
      <c r="K44" s="55">
        <f t="shared" si="7"/>
        <v>38</v>
      </c>
      <c r="L44" s="55">
        <f t="shared" si="7"/>
        <v>602</v>
      </c>
      <c r="M44" s="55">
        <f t="shared" si="7"/>
        <v>1340</v>
      </c>
      <c r="N44" s="55">
        <f t="shared" si="7"/>
        <v>115</v>
      </c>
      <c r="O44" s="55">
        <f t="shared" si="7"/>
        <v>465</v>
      </c>
      <c r="P44" s="55">
        <f t="shared" si="7"/>
        <v>281</v>
      </c>
      <c r="Q44" s="55">
        <f t="shared" si="7"/>
        <v>324</v>
      </c>
      <c r="R44" s="55">
        <f t="shared" si="7"/>
        <v>394</v>
      </c>
      <c r="S44" s="55">
        <f t="shared" si="7"/>
        <v>224</v>
      </c>
      <c r="T44" s="55">
        <f t="shared" si="7"/>
        <v>524</v>
      </c>
      <c r="U44" s="55">
        <f t="shared" si="7"/>
        <v>15</v>
      </c>
      <c r="V44" s="55">
        <f t="shared" si="7"/>
        <v>807</v>
      </c>
      <c r="W44" s="55">
        <f t="shared" si="7"/>
        <v>311</v>
      </c>
      <c r="X44" s="55">
        <f t="shared" si="7"/>
        <v>378</v>
      </c>
    </row>
    <row r="45" spans="1:24" s="51" customFormat="1" ht="9" customHeight="1">
      <c r="A45" s="554"/>
      <c r="B45" s="52" t="s">
        <v>320</v>
      </c>
      <c r="C45" s="57">
        <f>SUM(C38:C39)</f>
        <v>6756</v>
      </c>
      <c r="D45" s="57">
        <f>SUM(D38:D39)</f>
        <v>508</v>
      </c>
      <c r="E45" s="57">
        <f>SUM(E38:E39)</f>
        <v>470</v>
      </c>
      <c r="F45" s="58" t="s">
        <v>1010</v>
      </c>
      <c r="G45" s="57">
        <f aca="true" t="shared" si="8" ref="G45:X45">SUM(G38:G39)</f>
        <v>4</v>
      </c>
      <c r="H45" s="57">
        <f t="shared" si="8"/>
        <v>1055</v>
      </c>
      <c r="I45" s="57">
        <f t="shared" si="8"/>
        <v>483</v>
      </c>
      <c r="J45" s="57">
        <f t="shared" si="8"/>
        <v>2</v>
      </c>
      <c r="K45" s="57">
        <f t="shared" si="8"/>
        <v>34</v>
      </c>
      <c r="L45" s="57">
        <f t="shared" si="8"/>
        <v>574</v>
      </c>
      <c r="M45" s="57">
        <f t="shared" si="8"/>
        <v>1055</v>
      </c>
      <c r="N45" s="57">
        <f t="shared" si="8"/>
        <v>93</v>
      </c>
      <c r="O45" s="57">
        <f t="shared" si="8"/>
        <v>306</v>
      </c>
      <c r="P45" s="57">
        <f t="shared" si="8"/>
        <v>207</v>
      </c>
      <c r="Q45" s="57">
        <f t="shared" si="8"/>
        <v>267</v>
      </c>
      <c r="R45" s="57">
        <f t="shared" si="8"/>
        <v>338</v>
      </c>
      <c r="S45" s="57">
        <f t="shared" si="8"/>
        <v>180</v>
      </c>
      <c r="T45" s="57">
        <f t="shared" si="8"/>
        <v>412</v>
      </c>
      <c r="U45" s="57">
        <f t="shared" si="8"/>
        <v>12</v>
      </c>
      <c r="V45" s="57">
        <f t="shared" si="8"/>
        <v>716</v>
      </c>
      <c r="W45" s="57">
        <f t="shared" si="8"/>
        <v>205</v>
      </c>
      <c r="X45" s="57">
        <f t="shared" si="8"/>
        <v>305</v>
      </c>
    </row>
    <row r="46" spans="1:24" s="51" customFormat="1" ht="9" customHeight="1">
      <c r="A46" s="554"/>
      <c r="B46" s="59" t="s">
        <v>321</v>
      </c>
      <c r="C46" s="62">
        <f aca="true" t="shared" si="9" ref="C46:X46">SUM(C40:C42)</f>
        <v>1578</v>
      </c>
      <c r="D46" s="62">
        <f t="shared" si="9"/>
        <v>249</v>
      </c>
      <c r="E46" s="62">
        <f t="shared" si="9"/>
        <v>244</v>
      </c>
      <c r="F46" s="62">
        <f t="shared" si="9"/>
        <v>1</v>
      </c>
      <c r="G46" s="62">
        <f t="shared" si="9"/>
        <v>1</v>
      </c>
      <c r="H46" s="62">
        <f t="shared" si="9"/>
        <v>121</v>
      </c>
      <c r="I46" s="62">
        <f t="shared" si="9"/>
        <v>90</v>
      </c>
      <c r="J46" s="62">
        <f t="shared" si="9"/>
        <v>2</v>
      </c>
      <c r="K46" s="62">
        <f t="shared" si="9"/>
        <v>4</v>
      </c>
      <c r="L46" s="62">
        <f t="shared" si="9"/>
        <v>28</v>
      </c>
      <c r="M46" s="62">
        <f t="shared" si="9"/>
        <v>285</v>
      </c>
      <c r="N46" s="62">
        <f t="shared" si="9"/>
        <v>22</v>
      </c>
      <c r="O46" s="62">
        <f t="shared" si="9"/>
        <v>159</v>
      </c>
      <c r="P46" s="62">
        <f t="shared" si="9"/>
        <v>74</v>
      </c>
      <c r="Q46" s="62">
        <f t="shared" si="9"/>
        <v>57</v>
      </c>
      <c r="R46" s="62">
        <f t="shared" si="9"/>
        <v>56</v>
      </c>
      <c r="S46" s="62">
        <f t="shared" si="9"/>
        <v>44</v>
      </c>
      <c r="T46" s="62">
        <f t="shared" si="9"/>
        <v>112</v>
      </c>
      <c r="U46" s="62">
        <f t="shared" si="9"/>
        <v>3</v>
      </c>
      <c r="V46" s="62">
        <f t="shared" si="9"/>
        <v>91</v>
      </c>
      <c r="W46" s="62">
        <f t="shared" si="9"/>
        <v>106</v>
      </c>
      <c r="X46" s="62">
        <f t="shared" si="9"/>
        <v>73</v>
      </c>
    </row>
    <row r="47" spans="1:24" s="48" customFormat="1" ht="10.5" customHeight="1">
      <c r="A47" s="554"/>
      <c r="B47" s="47" t="s">
        <v>272</v>
      </c>
      <c r="C47" s="253">
        <f>SUM(C48:C62)</f>
        <v>69175</v>
      </c>
      <c r="D47" s="48">
        <f aca="true" t="shared" si="10" ref="D47:X47">SUM(D48:D62)</f>
        <v>1854</v>
      </c>
      <c r="E47" s="48">
        <f t="shared" si="10"/>
        <v>1816</v>
      </c>
      <c r="F47" s="48">
        <f t="shared" si="10"/>
        <v>3</v>
      </c>
      <c r="G47" s="48">
        <f t="shared" si="10"/>
        <v>1</v>
      </c>
      <c r="H47" s="48">
        <f t="shared" si="10"/>
        <v>1806</v>
      </c>
      <c r="I47" s="48">
        <f t="shared" si="10"/>
        <v>4507</v>
      </c>
      <c r="J47" s="48">
        <f t="shared" si="10"/>
        <v>77</v>
      </c>
      <c r="K47" s="48">
        <f t="shared" si="10"/>
        <v>587</v>
      </c>
      <c r="L47" s="48">
        <f t="shared" si="10"/>
        <v>1165</v>
      </c>
      <c r="M47" s="48">
        <f t="shared" si="10"/>
        <v>14836</v>
      </c>
      <c r="N47" s="48">
        <f t="shared" si="10"/>
        <v>1936</v>
      </c>
      <c r="O47" s="48">
        <f t="shared" si="10"/>
        <v>924</v>
      </c>
      <c r="P47" s="48">
        <f t="shared" si="10"/>
        <v>1122</v>
      </c>
      <c r="Q47" s="48">
        <f t="shared" si="10"/>
        <v>6071</v>
      </c>
      <c r="R47" s="48">
        <f t="shared" si="10"/>
        <v>4165</v>
      </c>
      <c r="S47" s="48">
        <f t="shared" si="10"/>
        <v>3472</v>
      </c>
      <c r="T47" s="48">
        <f t="shared" si="10"/>
        <v>17542</v>
      </c>
      <c r="U47" s="48">
        <f t="shared" si="10"/>
        <v>429</v>
      </c>
      <c r="V47" s="48">
        <f t="shared" si="10"/>
        <v>4294</v>
      </c>
      <c r="W47" s="48">
        <f t="shared" si="10"/>
        <v>1637</v>
      </c>
      <c r="X47" s="48">
        <f t="shared" si="10"/>
        <v>2747</v>
      </c>
    </row>
    <row r="48" spans="1:24" s="51" customFormat="1" ht="9" customHeight="1">
      <c r="A48" s="554"/>
      <c r="B48" s="52" t="s">
        <v>317</v>
      </c>
      <c r="C48" s="373">
        <f>SUM(D48,F48:X48)</f>
        <v>1240</v>
      </c>
      <c r="D48" s="373">
        <v>6</v>
      </c>
      <c r="E48" s="374">
        <v>6</v>
      </c>
      <c r="F48" s="374" t="s">
        <v>374</v>
      </c>
      <c r="G48" s="374" t="s">
        <v>374</v>
      </c>
      <c r="H48" s="373">
        <v>11</v>
      </c>
      <c r="I48" s="373">
        <v>30</v>
      </c>
      <c r="J48" s="373">
        <v>2</v>
      </c>
      <c r="K48" s="373">
        <v>9</v>
      </c>
      <c r="L48" s="373">
        <v>9</v>
      </c>
      <c r="M48" s="373">
        <v>437</v>
      </c>
      <c r="N48" s="373">
        <v>12</v>
      </c>
      <c r="O48" s="373">
        <v>13</v>
      </c>
      <c r="P48" s="373">
        <v>6</v>
      </c>
      <c r="Q48" s="373">
        <v>352</v>
      </c>
      <c r="R48" s="373">
        <v>70</v>
      </c>
      <c r="S48" s="373">
        <v>30</v>
      </c>
      <c r="T48" s="373">
        <v>111</v>
      </c>
      <c r="U48" s="373">
        <v>16</v>
      </c>
      <c r="V48" s="373">
        <v>25</v>
      </c>
      <c r="W48" s="373">
        <v>17</v>
      </c>
      <c r="X48" s="373">
        <v>84</v>
      </c>
    </row>
    <row r="49" spans="1:24" s="51" customFormat="1" ht="9" customHeight="1">
      <c r="A49" s="554"/>
      <c r="B49" s="52" t="s">
        <v>322</v>
      </c>
      <c r="C49" s="373">
        <f aca="true" t="shared" si="11" ref="C49:C62">SUM(D49,F49:X49)</f>
        <v>5012</v>
      </c>
      <c r="D49" s="373">
        <v>32</v>
      </c>
      <c r="E49" s="373">
        <v>31</v>
      </c>
      <c r="F49" s="374" t="s">
        <v>374</v>
      </c>
      <c r="G49" s="374" t="s">
        <v>374</v>
      </c>
      <c r="H49" s="373">
        <v>44</v>
      </c>
      <c r="I49" s="373">
        <v>200</v>
      </c>
      <c r="J49" s="373">
        <v>3</v>
      </c>
      <c r="K49" s="373">
        <v>58</v>
      </c>
      <c r="L49" s="373">
        <v>38</v>
      </c>
      <c r="M49" s="373">
        <v>1113</v>
      </c>
      <c r="N49" s="373">
        <v>158</v>
      </c>
      <c r="O49" s="373">
        <v>36</v>
      </c>
      <c r="P49" s="373">
        <v>75</v>
      </c>
      <c r="Q49" s="373">
        <v>488</v>
      </c>
      <c r="R49" s="373">
        <v>370</v>
      </c>
      <c r="S49" s="373">
        <v>262</v>
      </c>
      <c r="T49" s="373">
        <v>1576</v>
      </c>
      <c r="U49" s="373">
        <v>64</v>
      </c>
      <c r="V49" s="373">
        <v>109</v>
      </c>
      <c r="W49" s="373">
        <v>153</v>
      </c>
      <c r="X49" s="373">
        <v>233</v>
      </c>
    </row>
    <row r="50" spans="1:24" s="51" customFormat="1" ht="9" customHeight="1">
      <c r="A50" s="554"/>
      <c r="B50" s="52" t="s">
        <v>323</v>
      </c>
      <c r="C50" s="373">
        <f t="shared" si="11"/>
        <v>6123</v>
      </c>
      <c r="D50" s="373">
        <v>39</v>
      </c>
      <c r="E50" s="374">
        <v>39</v>
      </c>
      <c r="F50" s="374" t="s">
        <v>374</v>
      </c>
      <c r="G50" s="374" t="s">
        <v>374</v>
      </c>
      <c r="H50" s="373">
        <v>96</v>
      </c>
      <c r="I50" s="373">
        <v>231</v>
      </c>
      <c r="J50" s="373">
        <v>9</v>
      </c>
      <c r="K50" s="373">
        <v>68</v>
      </c>
      <c r="L50" s="373">
        <v>78</v>
      </c>
      <c r="M50" s="373">
        <v>1279</v>
      </c>
      <c r="N50" s="373">
        <v>185</v>
      </c>
      <c r="O50" s="373">
        <v>53</v>
      </c>
      <c r="P50" s="373">
        <v>109</v>
      </c>
      <c r="Q50" s="373">
        <v>409</v>
      </c>
      <c r="R50" s="373">
        <v>386</v>
      </c>
      <c r="S50" s="373">
        <v>276</v>
      </c>
      <c r="T50" s="373">
        <v>2118</v>
      </c>
      <c r="U50" s="373">
        <v>54</v>
      </c>
      <c r="V50" s="373">
        <v>206</v>
      </c>
      <c r="W50" s="373">
        <v>221</v>
      </c>
      <c r="X50" s="373">
        <v>306</v>
      </c>
    </row>
    <row r="51" spans="1:24" s="51" customFormat="1" ht="9" customHeight="1">
      <c r="A51" s="554"/>
      <c r="B51" s="52" t="s">
        <v>324</v>
      </c>
      <c r="C51" s="373">
        <f t="shared" si="11"/>
        <v>6659</v>
      </c>
      <c r="D51" s="373">
        <v>55</v>
      </c>
      <c r="E51" s="374">
        <v>53</v>
      </c>
      <c r="F51" s="374" t="s">
        <v>374</v>
      </c>
      <c r="G51" s="374" t="s">
        <v>374</v>
      </c>
      <c r="H51" s="373">
        <v>174</v>
      </c>
      <c r="I51" s="373">
        <v>367</v>
      </c>
      <c r="J51" s="373">
        <v>8</v>
      </c>
      <c r="K51" s="373">
        <v>99</v>
      </c>
      <c r="L51" s="373">
        <v>102</v>
      </c>
      <c r="M51" s="373">
        <v>1325</v>
      </c>
      <c r="N51" s="373">
        <v>179</v>
      </c>
      <c r="O51" s="373">
        <v>64</v>
      </c>
      <c r="P51" s="373">
        <v>140</v>
      </c>
      <c r="Q51" s="373">
        <v>445</v>
      </c>
      <c r="R51" s="373">
        <v>371</v>
      </c>
      <c r="S51" s="373">
        <v>325</v>
      </c>
      <c r="T51" s="373">
        <v>2185</v>
      </c>
      <c r="U51" s="373">
        <v>54</v>
      </c>
      <c r="V51" s="373">
        <v>283</v>
      </c>
      <c r="W51" s="373">
        <v>228</v>
      </c>
      <c r="X51" s="373">
        <v>255</v>
      </c>
    </row>
    <row r="52" spans="1:24" s="51" customFormat="1" ht="9" customHeight="1">
      <c r="A52" s="554"/>
      <c r="B52" s="52" t="s">
        <v>325</v>
      </c>
      <c r="C52" s="373">
        <f t="shared" si="11"/>
        <v>7798</v>
      </c>
      <c r="D52" s="373">
        <v>96</v>
      </c>
      <c r="E52" s="373">
        <v>93</v>
      </c>
      <c r="F52" s="374" t="s">
        <v>374</v>
      </c>
      <c r="G52" s="373">
        <v>1</v>
      </c>
      <c r="H52" s="373">
        <v>196</v>
      </c>
      <c r="I52" s="373">
        <v>464</v>
      </c>
      <c r="J52" s="373">
        <v>17</v>
      </c>
      <c r="K52" s="373">
        <v>102</v>
      </c>
      <c r="L52" s="373">
        <v>169</v>
      </c>
      <c r="M52" s="373">
        <v>1623</v>
      </c>
      <c r="N52" s="373">
        <v>257</v>
      </c>
      <c r="O52" s="373">
        <v>70</v>
      </c>
      <c r="P52" s="373">
        <v>181</v>
      </c>
      <c r="Q52" s="373">
        <v>499</v>
      </c>
      <c r="R52" s="373">
        <v>353</v>
      </c>
      <c r="S52" s="373">
        <v>508</v>
      </c>
      <c r="T52" s="373">
        <v>2203</v>
      </c>
      <c r="U52" s="373">
        <v>67</v>
      </c>
      <c r="V52" s="373">
        <v>407</v>
      </c>
      <c r="W52" s="373">
        <v>285</v>
      </c>
      <c r="X52" s="373">
        <v>300</v>
      </c>
    </row>
    <row r="53" spans="1:24" s="51" customFormat="1" ht="9" customHeight="1">
      <c r="A53" s="554"/>
      <c r="B53" s="52" t="s">
        <v>326</v>
      </c>
      <c r="C53" s="373">
        <f t="shared" si="11"/>
        <v>7701</v>
      </c>
      <c r="D53" s="373">
        <v>102</v>
      </c>
      <c r="E53" s="373">
        <v>96</v>
      </c>
      <c r="F53" s="374" t="s">
        <v>374</v>
      </c>
      <c r="G53" s="374" t="s">
        <v>374</v>
      </c>
      <c r="H53" s="373">
        <v>210</v>
      </c>
      <c r="I53" s="373">
        <v>517</v>
      </c>
      <c r="J53" s="373">
        <v>11</v>
      </c>
      <c r="K53" s="373">
        <v>85</v>
      </c>
      <c r="L53" s="373">
        <v>177</v>
      </c>
      <c r="M53" s="373">
        <v>1713</v>
      </c>
      <c r="N53" s="373">
        <v>248</v>
      </c>
      <c r="O53" s="373">
        <v>78</v>
      </c>
      <c r="P53" s="373">
        <v>132</v>
      </c>
      <c r="Q53" s="373">
        <v>502</v>
      </c>
      <c r="R53" s="373">
        <v>372</v>
      </c>
      <c r="S53" s="373">
        <v>493</v>
      </c>
      <c r="T53" s="373">
        <v>2093</v>
      </c>
      <c r="U53" s="373">
        <v>48</v>
      </c>
      <c r="V53" s="373">
        <v>441</v>
      </c>
      <c r="W53" s="373">
        <v>195</v>
      </c>
      <c r="X53" s="373">
        <v>284</v>
      </c>
    </row>
    <row r="54" spans="1:24" s="51" customFormat="1" ht="9" customHeight="1">
      <c r="A54" s="554"/>
      <c r="B54" s="52" t="s">
        <v>327</v>
      </c>
      <c r="C54" s="373">
        <f t="shared" si="11"/>
        <v>7729</v>
      </c>
      <c r="D54" s="373">
        <v>114</v>
      </c>
      <c r="E54" s="374">
        <v>110</v>
      </c>
      <c r="F54" s="374" t="s">
        <v>374</v>
      </c>
      <c r="G54" s="374" t="s">
        <v>374</v>
      </c>
      <c r="H54" s="373">
        <v>179</v>
      </c>
      <c r="I54" s="373">
        <v>522</v>
      </c>
      <c r="J54" s="373">
        <v>9</v>
      </c>
      <c r="K54" s="373">
        <v>55</v>
      </c>
      <c r="L54" s="373">
        <v>205</v>
      </c>
      <c r="M54" s="373">
        <v>1702</v>
      </c>
      <c r="N54" s="373">
        <v>280</v>
      </c>
      <c r="O54" s="373">
        <v>76</v>
      </c>
      <c r="P54" s="373">
        <v>136</v>
      </c>
      <c r="Q54" s="373">
        <v>510</v>
      </c>
      <c r="R54" s="373">
        <v>422</v>
      </c>
      <c r="S54" s="373">
        <v>482</v>
      </c>
      <c r="T54" s="373">
        <v>2121</v>
      </c>
      <c r="U54" s="373">
        <v>48</v>
      </c>
      <c r="V54" s="373">
        <v>494</v>
      </c>
      <c r="W54" s="373">
        <v>135</v>
      </c>
      <c r="X54" s="373">
        <v>239</v>
      </c>
    </row>
    <row r="55" spans="1:24" s="51" customFormat="1" ht="9" customHeight="1">
      <c r="A55" s="554"/>
      <c r="B55" s="52" t="s">
        <v>328</v>
      </c>
      <c r="C55" s="373">
        <f t="shared" si="11"/>
        <v>7789</v>
      </c>
      <c r="D55" s="373">
        <v>166</v>
      </c>
      <c r="E55" s="373">
        <v>160</v>
      </c>
      <c r="F55" s="374" t="s">
        <v>374</v>
      </c>
      <c r="G55" s="374" t="s">
        <v>374</v>
      </c>
      <c r="H55" s="373">
        <v>192</v>
      </c>
      <c r="I55" s="373">
        <v>560</v>
      </c>
      <c r="J55" s="373">
        <v>7</v>
      </c>
      <c r="K55" s="373">
        <v>27</v>
      </c>
      <c r="L55" s="373">
        <v>137</v>
      </c>
      <c r="M55" s="373">
        <v>1755</v>
      </c>
      <c r="N55" s="373">
        <v>245</v>
      </c>
      <c r="O55" s="373">
        <v>77</v>
      </c>
      <c r="P55" s="373">
        <v>112</v>
      </c>
      <c r="Q55" s="373">
        <v>639</v>
      </c>
      <c r="R55" s="373">
        <v>408</v>
      </c>
      <c r="S55" s="373">
        <v>490</v>
      </c>
      <c r="T55" s="373">
        <v>2023</v>
      </c>
      <c r="U55" s="373">
        <v>36</v>
      </c>
      <c r="V55" s="373">
        <v>574</v>
      </c>
      <c r="W55" s="373">
        <v>129</v>
      </c>
      <c r="X55" s="373">
        <v>212</v>
      </c>
    </row>
    <row r="56" spans="1:24" s="51" customFormat="1" ht="9" customHeight="1">
      <c r="A56" s="554"/>
      <c r="B56" s="52" t="s">
        <v>329</v>
      </c>
      <c r="C56" s="373">
        <f t="shared" si="11"/>
        <v>7952</v>
      </c>
      <c r="D56" s="373">
        <v>284</v>
      </c>
      <c r="E56" s="373">
        <v>278</v>
      </c>
      <c r="F56" s="374">
        <v>2</v>
      </c>
      <c r="G56" s="374" t="s">
        <v>374</v>
      </c>
      <c r="H56" s="373">
        <v>253</v>
      </c>
      <c r="I56" s="373">
        <v>738</v>
      </c>
      <c r="J56" s="373">
        <v>6</v>
      </c>
      <c r="K56" s="373">
        <v>51</v>
      </c>
      <c r="L56" s="373">
        <v>126</v>
      </c>
      <c r="M56" s="373">
        <v>1723</v>
      </c>
      <c r="N56" s="373">
        <v>197</v>
      </c>
      <c r="O56" s="373">
        <v>83</v>
      </c>
      <c r="P56" s="373">
        <v>98</v>
      </c>
      <c r="Q56" s="373">
        <v>824</v>
      </c>
      <c r="R56" s="373">
        <v>468</v>
      </c>
      <c r="S56" s="373">
        <v>317</v>
      </c>
      <c r="T56" s="373">
        <v>1681</v>
      </c>
      <c r="U56" s="373">
        <v>21</v>
      </c>
      <c r="V56" s="373">
        <v>675</v>
      </c>
      <c r="W56" s="373">
        <v>116</v>
      </c>
      <c r="X56" s="373">
        <v>289</v>
      </c>
    </row>
    <row r="57" spans="1:24" s="51" customFormat="1" ht="9" customHeight="1">
      <c r="A57" s="554"/>
      <c r="B57" s="52" t="s">
        <v>330</v>
      </c>
      <c r="C57" s="373">
        <f t="shared" si="11"/>
        <v>6439</v>
      </c>
      <c r="D57" s="373">
        <v>348</v>
      </c>
      <c r="E57" s="373">
        <v>342</v>
      </c>
      <c r="F57" s="374" t="s">
        <v>374</v>
      </c>
      <c r="G57" s="374" t="s">
        <v>374</v>
      </c>
      <c r="H57" s="373">
        <v>256</v>
      </c>
      <c r="I57" s="373">
        <v>614</v>
      </c>
      <c r="J57" s="374">
        <v>3</v>
      </c>
      <c r="K57" s="373">
        <v>22</v>
      </c>
      <c r="L57" s="373">
        <v>89</v>
      </c>
      <c r="M57" s="373">
        <v>1329</v>
      </c>
      <c r="N57" s="373">
        <v>123</v>
      </c>
      <c r="O57" s="373">
        <v>115</v>
      </c>
      <c r="P57" s="373">
        <v>77</v>
      </c>
      <c r="Q57" s="373">
        <v>810</v>
      </c>
      <c r="R57" s="373">
        <v>525</v>
      </c>
      <c r="S57" s="373">
        <v>161</v>
      </c>
      <c r="T57" s="373">
        <v>960</v>
      </c>
      <c r="U57" s="373">
        <v>17</v>
      </c>
      <c r="V57" s="373">
        <v>636</v>
      </c>
      <c r="W57" s="373">
        <v>74</v>
      </c>
      <c r="X57" s="373">
        <v>280</v>
      </c>
    </row>
    <row r="58" spans="1:24" s="51" customFormat="1" ht="9" customHeight="1">
      <c r="A58" s="554"/>
      <c r="B58" s="52" t="s">
        <v>331</v>
      </c>
      <c r="C58" s="373">
        <f t="shared" si="11"/>
        <v>2689</v>
      </c>
      <c r="D58" s="373">
        <v>268</v>
      </c>
      <c r="E58" s="373">
        <v>267</v>
      </c>
      <c r="F58" s="374" t="s">
        <v>374</v>
      </c>
      <c r="G58" s="374" t="s">
        <v>374</v>
      </c>
      <c r="H58" s="373">
        <v>113</v>
      </c>
      <c r="I58" s="373">
        <v>146</v>
      </c>
      <c r="J58" s="374">
        <v>2</v>
      </c>
      <c r="K58" s="373">
        <v>7</v>
      </c>
      <c r="L58" s="373">
        <v>24</v>
      </c>
      <c r="M58" s="373">
        <v>458</v>
      </c>
      <c r="N58" s="373">
        <v>27</v>
      </c>
      <c r="O58" s="373">
        <v>93</v>
      </c>
      <c r="P58" s="373">
        <v>25</v>
      </c>
      <c r="Q58" s="373">
        <v>372</v>
      </c>
      <c r="R58" s="373">
        <v>260</v>
      </c>
      <c r="S58" s="373">
        <v>72</v>
      </c>
      <c r="T58" s="373">
        <v>317</v>
      </c>
      <c r="U58" s="373">
        <v>1</v>
      </c>
      <c r="V58" s="373">
        <v>321</v>
      </c>
      <c r="W58" s="373">
        <v>51</v>
      </c>
      <c r="X58" s="373">
        <v>132</v>
      </c>
    </row>
    <row r="59" spans="1:24" s="51" customFormat="1" ht="9" customHeight="1">
      <c r="A59" s="554"/>
      <c r="B59" s="52" t="s">
        <v>332</v>
      </c>
      <c r="C59" s="373">
        <f t="shared" si="11"/>
        <v>1138</v>
      </c>
      <c r="D59" s="373">
        <v>167</v>
      </c>
      <c r="E59" s="374">
        <v>165</v>
      </c>
      <c r="F59" s="374" t="s">
        <v>374</v>
      </c>
      <c r="G59" s="374" t="s">
        <v>374</v>
      </c>
      <c r="H59" s="373">
        <v>52</v>
      </c>
      <c r="I59" s="373">
        <v>74</v>
      </c>
      <c r="J59" s="374" t="s">
        <v>374</v>
      </c>
      <c r="K59" s="374">
        <v>3</v>
      </c>
      <c r="L59" s="373">
        <v>9</v>
      </c>
      <c r="M59" s="373">
        <v>204</v>
      </c>
      <c r="N59" s="373">
        <v>12</v>
      </c>
      <c r="O59" s="373">
        <v>53</v>
      </c>
      <c r="P59" s="373">
        <v>16</v>
      </c>
      <c r="Q59" s="373">
        <v>155</v>
      </c>
      <c r="R59" s="373">
        <v>111</v>
      </c>
      <c r="S59" s="373">
        <v>27</v>
      </c>
      <c r="T59" s="373">
        <v>92</v>
      </c>
      <c r="U59" s="373">
        <v>2</v>
      </c>
      <c r="V59" s="373">
        <v>84</v>
      </c>
      <c r="W59" s="373">
        <v>22</v>
      </c>
      <c r="X59" s="373">
        <v>55</v>
      </c>
    </row>
    <row r="60" spans="1:24" s="51" customFormat="1" ht="9" customHeight="1">
      <c r="A60" s="554"/>
      <c r="B60" s="52" t="s">
        <v>333</v>
      </c>
      <c r="C60" s="373">
        <f t="shared" si="11"/>
        <v>524</v>
      </c>
      <c r="D60" s="373">
        <v>106</v>
      </c>
      <c r="E60" s="374">
        <v>105</v>
      </c>
      <c r="F60" s="374" t="s">
        <v>374</v>
      </c>
      <c r="G60" s="374" t="s">
        <v>374</v>
      </c>
      <c r="H60" s="373">
        <v>14</v>
      </c>
      <c r="I60" s="373">
        <v>25</v>
      </c>
      <c r="J60" s="374" t="s">
        <v>374</v>
      </c>
      <c r="K60" s="373">
        <v>1</v>
      </c>
      <c r="L60" s="373">
        <v>2</v>
      </c>
      <c r="M60" s="373">
        <v>109</v>
      </c>
      <c r="N60" s="373">
        <v>5</v>
      </c>
      <c r="O60" s="373">
        <v>45</v>
      </c>
      <c r="P60" s="373">
        <v>10</v>
      </c>
      <c r="Q60" s="373">
        <v>40</v>
      </c>
      <c r="R60" s="373">
        <v>34</v>
      </c>
      <c r="S60" s="373">
        <v>18</v>
      </c>
      <c r="T60" s="373">
        <v>39</v>
      </c>
      <c r="U60" s="374">
        <v>1</v>
      </c>
      <c r="V60" s="373">
        <v>28</v>
      </c>
      <c r="W60" s="373">
        <v>9</v>
      </c>
      <c r="X60" s="373">
        <v>38</v>
      </c>
    </row>
    <row r="61" spans="1:24" s="51" customFormat="1" ht="9" customHeight="1">
      <c r="A61" s="554"/>
      <c r="B61" s="52" t="s">
        <v>334</v>
      </c>
      <c r="C61" s="373">
        <f t="shared" si="11"/>
        <v>272</v>
      </c>
      <c r="D61" s="373">
        <v>54</v>
      </c>
      <c r="E61" s="374">
        <v>54</v>
      </c>
      <c r="F61" s="374">
        <v>1</v>
      </c>
      <c r="G61" s="374" t="s">
        <v>374</v>
      </c>
      <c r="H61" s="374">
        <v>12</v>
      </c>
      <c r="I61" s="373">
        <v>12</v>
      </c>
      <c r="J61" s="374" t="s">
        <v>374</v>
      </c>
      <c r="K61" s="374" t="s">
        <v>374</v>
      </c>
      <c r="L61" s="374" t="s">
        <v>374</v>
      </c>
      <c r="M61" s="373">
        <v>50</v>
      </c>
      <c r="N61" s="373">
        <v>4</v>
      </c>
      <c r="O61" s="373">
        <v>45</v>
      </c>
      <c r="P61" s="373">
        <v>4</v>
      </c>
      <c r="Q61" s="373">
        <v>18</v>
      </c>
      <c r="R61" s="373">
        <v>11</v>
      </c>
      <c r="S61" s="373">
        <v>9</v>
      </c>
      <c r="T61" s="373">
        <v>17</v>
      </c>
      <c r="U61" s="374" t="s">
        <v>374</v>
      </c>
      <c r="V61" s="373">
        <v>9</v>
      </c>
      <c r="W61" s="373">
        <v>1</v>
      </c>
      <c r="X61" s="373">
        <v>25</v>
      </c>
    </row>
    <row r="62" spans="1:24" s="51" customFormat="1" ht="9" customHeight="1">
      <c r="A62" s="554"/>
      <c r="B62" s="52" t="s">
        <v>318</v>
      </c>
      <c r="C62" s="373">
        <f t="shared" si="11"/>
        <v>110</v>
      </c>
      <c r="D62" s="373">
        <v>17</v>
      </c>
      <c r="E62" s="374">
        <v>17</v>
      </c>
      <c r="F62" s="374" t="s">
        <v>374</v>
      </c>
      <c r="G62" s="374" t="s">
        <v>374</v>
      </c>
      <c r="H62" s="373">
        <v>4</v>
      </c>
      <c r="I62" s="373">
        <v>7</v>
      </c>
      <c r="J62" s="374" t="s">
        <v>374</v>
      </c>
      <c r="K62" s="374" t="s">
        <v>374</v>
      </c>
      <c r="L62" s="374" t="s">
        <v>374</v>
      </c>
      <c r="M62" s="373">
        <v>16</v>
      </c>
      <c r="N62" s="374">
        <v>4</v>
      </c>
      <c r="O62" s="373">
        <v>23</v>
      </c>
      <c r="P62" s="373">
        <v>1</v>
      </c>
      <c r="Q62" s="374">
        <v>8</v>
      </c>
      <c r="R62" s="374">
        <v>4</v>
      </c>
      <c r="S62" s="373">
        <v>2</v>
      </c>
      <c r="T62" s="373">
        <v>6</v>
      </c>
      <c r="U62" s="374" t="s">
        <v>374</v>
      </c>
      <c r="V62" s="373">
        <v>2</v>
      </c>
      <c r="W62" s="373">
        <v>1</v>
      </c>
      <c r="X62" s="373">
        <v>15</v>
      </c>
    </row>
    <row r="63" spans="1:24" s="51" customFormat="1" ht="9" customHeight="1">
      <c r="A63" s="554"/>
      <c r="B63" s="52" t="s">
        <v>294</v>
      </c>
      <c r="C63" s="375">
        <v>44.9652547886</v>
      </c>
      <c r="D63" s="375">
        <v>58.3921251348</v>
      </c>
      <c r="E63" s="375">
        <v>58.5313876652</v>
      </c>
      <c r="F63" s="375">
        <v>65.8333333333</v>
      </c>
      <c r="G63" s="377">
        <v>36.5</v>
      </c>
      <c r="H63" s="375">
        <v>49.0326688815</v>
      </c>
      <c r="I63" s="375">
        <v>47.9834701575</v>
      </c>
      <c r="J63" s="375">
        <v>41.3051948052</v>
      </c>
      <c r="K63" s="375">
        <v>39.3875638842</v>
      </c>
      <c r="L63" s="375">
        <v>44.986695279</v>
      </c>
      <c r="M63" s="375">
        <v>44.4460097061</v>
      </c>
      <c r="N63" s="375">
        <v>43.2799586777</v>
      </c>
      <c r="O63" s="375">
        <v>53.566017316</v>
      </c>
      <c r="P63" s="375">
        <v>43.2504456328</v>
      </c>
      <c r="Q63" s="375">
        <v>46.1381156317</v>
      </c>
      <c r="R63" s="375">
        <v>46.0843937575</v>
      </c>
      <c r="S63" s="375">
        <v>43.3974654378</v>
      </c>
      <c r="T63" s="375">
        <v>41.8758978452</v>
      </c>
      <c r="U63" s="375">
        <v>37.7261072261</v>
      </c>
      <c r="V63" s="375">
        <v>49.9981369353</v>
      </c>
      <c r="W63" s="375">
        <v>40.6808185706</v>
      </c>
      <c r="X63" s="375">
        <v>44.5797233345</v>
      </c>
    </row>
    <row r="64" spans="1:24" s="51" customFormat="1" ht="9" customHeight="1">
      <c r="A64" s="554"/>
      <c r="B64" s="54" t="s">
        <v>319</v>
      </c>
      <c r="C64" s="55">
        <f aca="true" t="shared" si="12" ref="C64:J64">SUM(C58:C62)</f>
        <v>4733</v>
      </c>
      <c r="D64" s="55">
        <f t="shared" si="12"/>
        <v>612</v>
      </c>
      <c r="E64" s="55">
        <f t="shared" si="12"/>
        <v>608</v>
      </c>
      <c r="F64" s="55">
        <f t="shared" si="12"/>
        <v>1</v>
      </c>
      <c r="G64" s="58" t="s">
        <v>1010</v>
      </c>
      <c r="H64" s="55">
        <f t="shared" si="12"/>
        <v>195</v>
      </c>
      <c r="I64" s="55">
        <f t="shared" si="12"/>
        <v>264</v>
      </c>
      <c r="J64" s="55">
        <f t="shared" si="12"/>
        <v>2</v>
      </c>
      <c r="K64" s="55">
        <f aca="true" t="shared" si="13" ref="K64:X64">SUM(K58:K62)</f>
        <v>11</v>
      </c>
      <c r="L64" s="55">
        <f t="shared" si="13"/>
        <v>35</v>
      </c>
      <c r="M64" s="55">
        <f t="shared" si="13"/>
        <v>837</v>
      </c>
      <c r="N64" s="55">
        <f t="shared" si="13"/>
        <v>52</v>
      </c>
      <c r="O64" s="55">
        <f t="shared" si="13"/>
        <v>259</v>
      </c>
      <c r="P64" s="55">
        <f t="shared" si="13"/>
        <v>56</v>
      </c>
      <c r="Q64" s="55">
        <f t="shared" si="13"/>
        <v>593</v>
      </c>
      <c r="R64" s="55">
        <f t="shared" si="13"/>
        <v>420</v>
      </c>
      <c r="S64" s="55">
        <f t="shared" si="13"/>
        <v>128</v>
      </c>
      <c r="T64" s="55">
        <f t="shared" si="13"/>
        <v>471</v>
      </c>
      <c r="U64" s="55">
        <f t="shared" si="13"/>
        <v>4</v>
      </c>
      <c r="V64" s="55">
        <f t="shared" si="13"/>
        <v>444</v>
      </c>
      <c r="W64" s="55">
        <f t="shared" si="13"/>
        <v>84</v>
      </c>
      <c r="X64" s="55">
        <f t="shared" si="13"/>
        <v>265</v>
      </c>
    </row>
    <row r="65" spans="1:24" s="51" customFormat="1" ht="9" customHeight="1">
      <c r="A65" s="554"/>
      <c r="B65" s="52" t="s">
        <v>320</v>
      </c>
      <c r="C65" s="57">
        <f>SUM(C58:C59)</f>
        <v>3827</v>
      </c>
      <c r="D65" s="57">
        <f>SUM(D58:D59)</f>
        <v>435</v>
      </c>
      <c r="E65" s="57">
        <f>SUM(E58:E59)</f>
        <v>432</v>
      </c>
      <c r="F65" s="58" t="s">
        <v>1010</v>
      </c>
      <c r="G65" s="58" t="s">
        <v>1010</v>
      </c>
      <c r="H65" s="57">
        <f>SUM(H58:H59)</f>
        <v>165</v>
      </c>
      <c r="I65" s="57">
        <f>SUM(I58:I59)</f>
        <v>220</v>
      </c>
      <c r="J65" s="57">
        <f>SUM(J58:J59)</f>
        <v>2</v>
      </c>
      <c r="K65" s="57">
        <f aca="true" t="shared" si="14" ref="K65:X65">SUM(K58:K59)</f>
        <v>10</v>
      </c>
      <c r="L65" s="57">
        <f t="shared" si="14"/>
        <v>33</v>
      </c>
      <c r="M65" s="57">
        <f t="shared" si="14"/>
        <v>662</v>
      </c>
      <c r="N65" s="57">
        <f t="shared" si="14"/>
        <v>39</v>
      </c>
      <c r="O65" s="57">
        <f t="shared" si="14"/>
        <v>146</v>
      </c>
      <c r="P65" s="57">
        <f t="shared" si="14"/>
        <v>41</v>
      </c>
      <c r="Q65" s="57">
        <f t="shared" si="14"/>
        <v>527</v>
      </c>
      <c r="R65" s="57">
        <f t="shared" si="14"/>
        <v>371</v>
      </c>
      <c r="S65" s="57">
        <f t="shared" si="14"/>
        <v>99</v>
      </c>
      <c r="T65" s="57">
        <f t="shared" si="14"/>
        <v>409</v>
      </c>
      <c r="U65" s="57">
        <f t="shared" si="14"/>
        <v>3</v>
      </c>
      <c r="V65" s="57">
        <f t="shared" si="14"/>
        <v>405</v>
      </c>
      <c r="W65" s="57">
        <f t="shared" si="14"/>
        <v>73</v>
      </c>
      <c r="X65" s="57">
        <f t="shared" si="14"/>
        <v>187</v>
      </c>
    </row>
    <row r="66" spans="1:24" s="51" customFormat="1" ht="9" customHeight="1" thickBot="1">
      <c r="A66" s="554"/>
      <c r="B66" s="66" t="s">
        <v>321</v>
      </c>
      <c r="C66" s="64">
        <f>SUM(C60:C62)</f>
        <v>906</v>
      </c>
      <c r="D66" s="64">
        <f>SUM(D60:D62)</f>
        <v>177</v>
      </c>
      <c r="E66" s="64">
        <f>SUM(E60:E62)</f>
        <v>176</v>
      </c>
      <c r="F66" s="64">
        <f>SUM(F60:F62)</f>
        <v>1</v>
      </c>
      <c r="G66" s="65" t="s">
        <v>1010</v>
      </c>
      <c r="H66" s="64">
        <f>SUM(H60:H62)</f>
        <v>30</v>
      </c>
      <c r="I66" s="64">
        <f>SUM(I60:I62)</f>
        <v>44</v>
      </c>
      <c r="J66" s="65" t="s">
        <v>1010</v>
      </c>
      <c r="K66" s="64">
        <f aca="true" t="shared" si="15" ref="K66:V66">SUM(K60:K62)</f>
        <v>1</v>
      </c>
      <c r="L66" s="64">
        <f t="shared" si="15"/>
        <v>2</v>
      </c>
      <c r="M66" s="64">
        <f t="shared" si="15"/>
        <v>175</v>
      </c>
      <c r="N66" s="64">
        <f t="shared" si="15"/>
        <v>13</v>
      </c>
      <c r="O66" s="64">
        <f t="shared" si="15"/>
        <v>113</v>
      </c>
      <c r="P66" s="64">
        <f t="shared" si="15"/>
        <v>15</v>
      </c>
      <c r="Q66" s="64">
        <f t="shared" si="15"/>
        <v>66</v>
      </c>
      <c r="R66" s="64">
        <f t="shared" si="15"/>
        <v>49</v>
      </c>
      <c r="S66" s="64">
        <f t="shared" si="15"/>
        <v>29</v>
      </c>
      <c r="T66" s="64">
        <f t="shared" si="15"/>
        <v>62</v>
      </c>
      <c r="U66" s="64">
        <f t="shared" si="15"/>
        <v>1</v>
      </c>
      <c r="V66" s="64">
        <f t="shared" si="15"/>
        <v>39</v>
      </c>
      <c r="W66" s="64">
        <f>SUM(W60:W62)</f>
        <v>11</v>
      </c>
      <c r="X66" s="64">
        <f>SUM(X60:X62)</f>
        <v>78</v>
      </c>
    </row>
    <row r="67" ht="17.25" customHeight="1">
      <c r="A67" s="554"/>
    </row>
    <row r="68" ht="18" customHeight="1">
      <c r="A68" s="279"/>
    </row>
    <row r="69" spans="1:24" ht="33.75" customHeight="1">
      <c r="A69" s="598">
        <v>105</v>
      </c>
      <c r="B69" s="600" t="s">
        <v>371</v>
      </c>
      <c r="C69" s="600"/>
      <c r="D69" s="600"/>
      <c r="E69" s="600"/>
      <c r="F69" s="600"/>
      <c r="G69" s="600"/>
      <c r="H69" s="600"/>
      <c r="I69" s="600"/>
      <c r="J69" s="600"/>
      <c r="K69" s="600"/>
      <c r="L69" s="600"/>
      <c r="M69" s="600"/>
      <c r="N69" s="600"/>
      <c r="O69" s="600"/>
      <c r="P69" s="600"/>
      <c r="Q69" s="600"/>
      <c r="R69" s="600"/>
      <c r="S69" s="600"/>
      <c r="T69" s="600"/>
      <c r="U69" s="600"/>
      <c r="V69" s="600"/>
      <c r="W69" s="600"/>
      <c r="X69" s="600"/>
    </row>
    <row r="70" spans="1:24" ht="12" thickBot="1">
      <c r="A70" s="598"/>
      <c r="B70" s="36" t="s">
        <v>0</v>
      </c>
      <c r="V70" s="601" t="s">
        <v>375</v>
      </c>
      <c r="W70" s="601"/>
      <c r="X70" s="601"/>
    </row>
    <row r="71" spans="1:24" ht="11.25">
      <c r="A71" s="598"/>
      <c r="B71" s="606" t="s">
        <v>55</v>
      </c>
      <c r="C71" s="611" t="s">
        <v>914</v>
      </c>
      <c r="D71" s="612"/>
      <c r="E71" s="612"/>
      <c r="F71" s="612"/>
      <c r="G71" s="612"/>
      <c r="H71" s="612"/>
      <c r="I71" s="612"/>
      <c r="J71" s="612"/>
      <c r="K71" s="612"/>
      <c r="L71" s="612"/>
      <c r="M71" s="612"/>
      <c r="N71" s="612"/>
      <c r="O71" s="612"/>
      <c r="P71" s="612"/>
      <c r="Q71" s="612"/>
      <c r="R71" s="612"/>
      <c r="S71" s="612"/>
      <c r="T71" s="613"/>
      <c r="U71" s="613"/>
      <c r="V71" s="613"/>
      <c r="W71" s="613"/>
      <c r="X71" s="613"/>
    </row>
    <row r="72" spans="1:24" ht="11.25">
      <c r="A72" s="598"/>
      <c r="B72" s="607"/>
      <c r="C72" s="602" t="s">
        <v>236</v>
      </c>
      <c r="D72" s="609" t="s">
        <v>34</v>
      </c>
      <c r="E72" s="610"/>
      <c r="F72" s="37" t="s">
        <v>35</v>
      </c>
      <c r="G72" s="37" t="s">
        <v>36</v>
      </c>
      <c r="H72" s="37" t="s">
        <v>37</v>
      </c>
      <c r="I72" s="37" t="s">
        <v>38</v>
      </c>
      <c r="J72" s="37" t="s">
        <v>39</v>
      </c>
      <c r="K72" s="37" t="s">
        <v>40</v>
      </c>
      <c r="L72" s="37" t="s">
        <v>41</v>
      </c>
      <c r="M72" s="37" t="s">
        <v>42</v>
      </c>
      <c r="N72" s="37" t="s">
        <v>43</v>
      </c>
      <c r="O72" s="37" t="s">
        <v>44</v>
      </c>
      <c r="P72" s="37" t="s">
        <v>45</v>
      </c>
      <c r="Q72" s="37" t="s">
        <v>46</v>
      </c>
      <c r="R72" s="37" t="s">
        <v>47</v>
      </c>
      <c r="S72" s="37" t="s">
        <v>48</v>
      </c>
      <c r="T72" s="37" t="s">
        <v>49</v>
      </c>
      <c r="U72" s="37" t="s">
        <v>50</v>
      </c>
      <c r="V72" s="38" t="s">
        <v>51</v>
      </c>
      <c r="W72" s="38" t="s">
        <v>391</v>
      </c>
      <c r="X72" s="38" t="s">
        <v>393</v>
      </c>
    </row>
    <row r="73" spans="1:24" ht="29.25">
      <c r="A73" s="598"/>
      <c r="B73" s="608"/>
      <c r="C73" s="602"/>
      <c r="D73" s="255" t="s">
        <v>382</v>
      </c>
      <c r="E73" s="256" t="s">
        <v>383</v>
      </c>
      <c r="F73" s="49" t="s">
        <v>348</v>
      </c>
      <c r="G73" s="49" t="s">
        <v>384</v>
      </c>
      <c r="H73" s="49" t="s">
        <v>349</v>
      </c>
      <c r="I73" s="49" t="s">
        <v>350</v>
      </c>
      <c r="J73" s="49" t="s">
        <v>54</v>
      </c>
      <c r="K73" s="49" t="s">
        <v>56</v>
      </c>
      <c r="L73" s="49" t="s">
        <v>386</v>
      </c>
      <c r="M73" s="49" t="s">
        <v>917</v>
      </c>
      <c r="N73" s="49" t="s">
        <v>918</v>
      </c>
      <c r="O73" s="49" t="s">
        <v>387</v>
      </c>
      <c r="P73" s="49" t="s">
        <v>388</v>
      </c>
      <c r="Q73" s="49" t="s">
        <v>389</v>
      </c>
      <c r="R73" s="50" t="s">
        <v>390</v>
      </c>
      <c r="S73" s="49" t="s">
        <v>58</v>
      </c>
      <c r="T73" s="50" t="s">
        <v>57</v>
      </c>
      <c r="U73" s="49" t="s">
        <v>248</v>
      </c>
      <c r="V73" s="49" t="s">
        <v>59</v>
      </c>
      <c r="W73" s="50" t="s">
        <v>392</v>
      </c>
      <c r="X73" s="50" t="s">
        <v>351</v>
      </c>
    </row>
    <row r="74" spans="1:24" ht="10.5" customHeight="1">
      <c r="A74" s="598"/>
      <c r="B74" s="47" t="s">
        <v>67</v>
      </c>
      <c r="C74" s="253">
        <f>SUM(C75:C89)</f>
        <v>133904</v>
      </c>
      <c r="D74" s="48">
        <f aca="true" t="shared" si="16" ref="D74:X74">SUM(D75:D89)</f>
        <v>1615</v>
      </c>
      <c r="E74" s="48">
        <f t="shared" si="16"/>
        <v>1385</v>
      </c>
      <c r="F74" s="48">
        <f t="shared" si="16"/>
        <v>5</v>
      </c>
      <c r="G74" s="48">
        <f t="shared" si="16"/>
        <v>31</v>
      </c>
      <c r="H74" s="48">
        <f t="shared" si="16"/>
        <v>12458</v>
      </c>
      <c r="I74" s="48">
        <f t="shared" si="16"/>
        <v>10750</v>
      </c>
      <c r="J74" s="48">
        <f t="shared" si="16"/>
        <v>742</v>
      </c>
      <c r="K74" s="48">
        <f t="shared" si="16"/>
        <v>1406</v>
      </c>
      <c r="L74" s="48">
        <f t="shared" si="16"/>
        <v>8496</v>
      </c>
      <c r="M74" s="48">
        <f t="shared" si="16"/>
        <v>27239</v>
      </c>
      <c r="N74" s="48">
        <f t="shared" si="16"/>
        <v>3497</v>
      </c>
      <c r="O74" s="48">
        <f t="shared" si="16"/>
        <v>1949</v>
      </c>
      <c r="P74" s="48">
        <f t="shared" si="16"/>
        <v>3126</v>
      </c>
      <c r="Q74" s="48">
        <f t="shared" si="16"/>
        <v>7639</v>
      </c>
      <c r="R74" s="48">
        <f t="shared" si="16"/>
        <v>4994</v>
      </c>
      <c r="S74" s="48">
        <f t="shared" si="16"/>
        <v>6539</v>
      </c>
      <c r="T74" s="48">
        <f t="shared" si="16"/>
        <v>22621</v>
      </c>
      <c r="U74" s="48">
        <f t="shared" si="16"/>
        <v>1053</v>
      </c>
      <c r="V74" s="48">
        <f t="shared" si="16"/>
        <v>9333</v>
      </c>
      <c r="W74" s="48">
        <f t="shared" si="16"/>
        <v>8489</v>
      </c>
      <c r="X74" s="48">
        <f t="shared" si="16"/>
        <v>1922</v>
      </c>
    </row>
    <row r="75" spans="1:24" ht="9" customHeight="1">
      <c r="A75" s="598"/>
      <c r="B75" s="52" t="s">
        <v>317</v>
      </c>
      <c r="C75" s="373">
        <f>SUM(D75,F75:X75)</f>
        <v>2133</v>
      </c>
      <c r="D75" s="373">
        <v>11</v>
      </c>
      <c r="E75" s="373">
        <v>11</v>
      </c>
      <c r="F75" s="374" t="s">
        <v>374</v>
      </c>
      <c r="G75" s="374" t="s">
        <v>374</v>
      </c>
      <c r="H75" s="373">
        <v>107</v>
      </c>
      <c r="I75" s="373">
        <v>92</v>
      </c>
      <c r="J75" s="373">
        <v>6</v>
      </c>
      <c r="K75" s="373">
        <v>10</v>
      </c>
      <c r="L75" s="373">
        <v>36</v>
      </c>
      <c r="M75" s="373">
        <v>724</v>
      </c>
      <c r="N75" s="373">
        <v>12</v>
      </c>
      <c r="O75" s="373">
        <v>19</v>
      </c>
      <c r="P75" s="373">
        <v>10</v>
      </c>
      <c r="Q75" s="373">
        <v>589</v>
      </c>
      <c r="R75" s="373">
        <v>99</v>
      </c>
      <c r="S75" s="373">
        <v>43</v>
      </c>
      <c r="T75" s="373">
        <v>131</v>
      </c>
      <c r="U75" s="373">
        <v>26</v>
      </c>
      <c r="V75" s="373">
        <v>62</v>
      </c>
      <c r="W75" s="373">
        <v>85</v>
      </c>
      <c r="X75" s="373">
        <v>71</v>
      </c>
    </row>
    <row r="76" spans="1:24" ht="9" customHeight="1">
      <c r="A76" s="598"/>
      <c r="B76" s="52" t="s">
        <v>322</v>
      </c>
      <c r="C76" s="373">
        <f aca="true" t="shared" si="17" ref="C76:C89">SUM(D76,F76:X76)</f>
        <v>8763</v>
      </c>
      <c r="D76" s="373">
        <v>62</v>
      </c>
      <c r="E76" s="373">
        <v>57</v>
      </c>
      <c r="F76" s="374" t="s">
        <v>374</v>
      </c>
      <c r="G76" s="374">
        <v>2</v>
      </c>
      <c r="H76" s="373">
        <v>390</v>
      </c>
      <c r="I76" s="373">
        <v>510</v>
      </c>
      <c r="J76" s="373">
        <v>21</v>
      </c>
      <c r="K76" s="373">
        <v>95</v>
      </c>
      <c r="L76" s="373">
        <v>203</v>
      </c>
      <c r="M76" s="373">
        <v>2030</v>
      </c>
      <c r="N76" s="373">
        <v>228</v>
      </c>
      <c r="O76" s="373">
        <v>78</v>
      </c>
      <c r="P76" s="373">
        <v>127</v>
      </c>
      <c r="Q76" s="373">
        <v>853</v>
      </c>
      <c r="R76" s="373">
        <v>580</v>
      </c>
      <c r="S76" s="373">
        <v>383</v>
      </c>
      <c r="T76" s="373">
        <v>1979</v>
      </c>
      <c r="U76" s="373">
        <v>91</v>
      </c>
      <c r="V76" s="373">
        <v>286</v>
      </c>
      <c r="W76" s="373">
        <v>669</v>
      </c>
      <c r="X76" s="373">
        <v>176</v>
      </c>
    </row>
    <row r="77" spans="1:24" ht="9" customHeight="1">
      <c r="A77" s="598"/>
      <c r="B77" s="52" t="s">
        <v>323</v>
      </c>
      <c r="C77" s="373">
        <f t="shared" si="17"/>
        <v>12176</v>
      </c>
      <c r="D77" s="373">
        <v>103</v>
      </c>
      <c r="E77" s="373">
        <v>90</v>
      </c>
      <c r="F77" s="374" t="s">
        <v>374</v>
      </c>
      <c r="G77" s="373">
        <v>1</v>
      </c>
      <c r="H77" s="373">
        <v>841</v>
      </c>
      <c r="I77" s="373">
        <v>682</v>
      </c>
      <c r="J77" s="373">
        <v>41</v>
      </c>
      <c r="K77" s="373">
        <v>150</v>
      </c>
      <c r="L77" s="373">
        <v>566</v>
      </c>
      <c r="M77" s="373">
        <v>2583</v>
      </c>
      <c r="N77" s="373">
        <v>299</v>
      </c>
      <c r="O77" s="373">
        <v>144</v>
      </c>
      <c r="P77" s="373">
        <v>234</v>
      </c>
      <c r="Q77" s="373">
        <v>702</v>
      </c>
      <c r="R77" s="373">
        <v>633</v>
      </c>
      <c r="S77" s="373">
        <v>431</v>
      </c>
      <c r="T77" s="373">
        <v>2895</v>
      </c>
      <c r="U77" s="373">
        <v>102</v>
      </c>
      <c r="V77" s="373">
        <v>554</v>
      </c>
      <c r="W77" s="373">
        <v>999</v>
      </c>
      <c r="X77" s="373">
        <v>216</v>
      </c>
    </row>
    <row r="78" spans="1:24" ht="9" customHeight="1">
      <c r="A78" s="598"/>
      <c r="B78" s="52" t="s">
        <v>324</v>
      </c>
      <c r="C78" s="373">
        <f t="shared" si="17"/>
        <v>14226</v>
      </c>
      <c r="D78" s="373">
        <v>109</v>
      </c>
      <c r="E78" s="373">
        <v>89</v>
      </c>
      <c r="F78" s="374" t="s">
        <v>374</v>
      </c>
      <c r="G78" s="374" t="s">
        <v>374</v>
      </c>
      <c r="H78" s="373">
        <v>1362</v>
      </c>
      <c r="I78" s="373">
        <v>1034</v>
      </c>
      <c r="J78" s="373">
        <v>81</v>
      </c>
      <c r="K78" s="373">
        <v>205</v>
      </c>
      <c r="L78" s="373">
        <v>786</v>
      </c>
      <c r="M78" s="373">
        <v>2856</v>
      </c>
      <c r="N78" s="373">
        <v>306</v>
      </c>
      <c r="O78" s="373">
        <v>174</v>
      </c>
      <c r="P78" s="373">
        <v>369</v>
      </c>
      <c r="Q78" s="373">
        <v>728</v>
      </c>
      <c r="R78" s="373">
        <v>550</v>
      </c>
      <c r="S78" s="373">
        <v>541</v>
      </c>
      <c r="T78" s="373">
        <v>2947</v>
      </c>
      <c r="U78" s="373">
        <v>138</v>
      </c>
      <c r="V78" s="373">
        <v>748</v>
      </c>
      <c r="W78" s="373">
        <v>1090</v>
      </c>
      <c r="X78" s="373">
        <v>202</v>
      </c>
    </row>
    <row r="79" spans="1:24" ht="9" customHeight="1">
      <c r="A79" s="598"/>
      <c r="B79" s="52" t="s">
        <v>325</v>
      </c>
      <c r="C79" s="373">
        <f t="shared" si="17"/>
        <v>15987</v>
      </c>
      <c r="D79" s="373">
        <v>145</v>
      </c>
      <c r="E79" s="373">
        <v>126</v>
      </c>
      <c r="F79" s="374" t="s">
        <v>374</v>
      </c>
      <c r="G79" s="373">
        <v>3</v>
      </c>
      <c r="H79" s="373">
        <v>1467</v>
      </c>
      <c r="I79" s="373">
        <v>1308</v>
      </c>
      <c r="J79" s="373">
        <v>118</v>
      </c>
      <c r="K79" s="373">
        <v>208</v>
      </c>
      <c r="L79" s="373">
        <v>913</v>
      </c>
      <c r="M79" s="373">
        <v>3265</v>
      </c>
      <c r="N79" s="373">
        <v>441</v>
      </c>
      <c r="O79" s="373">
        <v>200</v>
      </c>
      <c r="P79" s="373">
        <v>467</v>
      </c>
      <c r="Q79" s="373">
        <v>714</v>
      </c>
      <c r="R79" s="373">
        <v>515</v>
      </c>
      <c r="S79" s="373">
        <v>924</v>
      </c>
      <c r="T79" s="373">
        <v>2837</v>
      </c>
      <c r="U79" s="373">
        <v>170</v>
      </c>
      <c r="V79" s="373">
        <v>934</v>
      </c>
      <c r="W79" s="373">
        <v>1157</v>
      </c>
      <c r="X79" s="373">
        <v>201</v>
      </c>
    </row>
    <row r="80" spans="1:24" ht="9" customHeight="1">
      <c r="A80" s="598"/>
      <c r="B80" s="52" t="s">
        <v>326</v>
      </c>
      <c r="C80" s="373">
        <f t="shared" si="17"/>
        <v>14630</v>
      </c>
      <c r="D80" s="373">
        <v>139</v>
      </c>
      <c r="E80" s="373">
        <v>120</v>
      </c>
      <c r="F80" s="374" t="s">
        <v>374</v>
      </c>
      <c r="G80" s="373">
        <v>2</v>
      </c>
      <c r="H80" s="373">
        <v>1120</v>
      </c>
      <c r="I80" s="373">
        <v>1209</v>
      </c>
      <c r="J80" s="373">
        <v>103</v>
      </c>
      <c r="K80" s="373">
        <v>185</v>
      </c>
      <c r="L80" s="373">
        <v>940</v>
      </c>
      <c r="M80" s="373">
        <v>3089</v>
      </c>
      <c r="N80" s="373">
        <v>435</v>
      </c>
      <c r="O80" s="373">
        <v>174</v>
      </c>
      <c r="P80" s="373">
        <v>338</v>
      </c>
      <c r="Q80" s="373">
        <v>614</v>
      </c>
      <c r="R80" s="373">
        <v>421</v>
      </c>
      <c r="S80" s="373">
        <v>966</v>
      </c>
      <c r="T80" s="373">
        <v>2575</v>
      </c>
      <c r="U80" s="373">
        <v>111</v>
      </c>
      <c r="V80" s="373">
        <v>861</v>
      </c>
      <c r="W80" s="373">
        <v>1150</v>
      </c>
      <c r="X80" s="373">
        <v>198</v>
      </c>
    </row>
    <row r="81" spans="1:24" ht="9" customHeight="1">
      <c r="A81" s="598"/>
      <c r="B81" s="52" t="s">
        <v>327</v>
      </c>
      <c r="C81" s="373">
        <f t="shared" si="17"/>
        <v>14579</v>
      </c>
      <c r="D81" s="373">
        <v>146</v>
      </c>
      <c r="E81" s="373">
        <v>116</v>
      </c>
      <c r="F81" s="374" t="s">
        <v>374</v>
      </c>
      <c r="G81" s="373">
        <v>5</v>
      </c>
      <c r="H81" s="373">
        <v>1192</v>
      </c>
      <c r="I81" s="373">
        <v>1198</v>
      </c>
      <c r="J81" s="373">
        <v>94</v>
      </c>
      <c r="K81" s="373">
        <v>151</v>
      </c>
      <c r="L81" s="373">
        <v>1051</v>
      </c>
      <c r="M81" s="373">
        <v>2971</v>
      </c>
      <c r="N81" s="373">
        <v>496</v>
      </c>
      <c r="O81" s="373">
        <v>172</v>
      </c>
      <c r="P81" s="373">
        <v>371</v>
      </c>
      <c r="Q81" s="373">
        <v>617</v>
      </c>
      <c r="R81" s="373">
        <v>458</v>
      </c>
      <c r="S81" s="373">
        <v>892</v>
      </c>
      <c r="T81" s="373">
        <v>2557</v>
      </c>
      <c r="U81" s="373">
        <v>117</v>
      </c>
      <c r="V81" s="373">
        <v>896</v>
      </c>
      <c r="W81" s="373">
        <v>1008</v>
      </c>
      <c r="X81" s="373">
        <v>187</v>
      </c>
    </row>
    <row r="82" spans="1:24" ht="9" customHeight="1">
      <c r="A82" s="598"/>
      <c r="B82" s="52" t="s">
        <v>328</v>
      </c>
      <c r="C82" s="373">
        <f t="shared" si="17"/>
        <v>14698</v>
      </c>
      <c r="D82" s="373">
        <v>160</v>
      </c>
      <c r="E82" s="373">
        <v>140</v>
      </c>
      <c r="F82" s="374" t="s">
        <v>374</v>
      </c>
      <c r="G82" s="373">
        <v>1</v>
      </c>
      <c r="H82" s="373">
        <v>1419</v>
      </c>
      <c r="I82" s="373">
        <v>1209</v>
      </c>
      <c r="J82" s="373">
        <v>103</v>
      </c>
      <c r="K82" s="373">
        <v>108</v>
      </c>
      <c r="L82" s="373">
        <v>1019</v>
      </c>
      <c r="M82" s="373">
        <v>2943</v>
      </c>
      <c r="N82" s="373">
        <v>493</v>
      </c>
      <c r="O82" s="373">
        <v>164</v>
      </c>
      <c r="P82" s="373">
        <v>385</v>
      </c>
      <c r="Q82" s="373">
        <v>691</v>
      </c>
      <c r="R82" s="373">
        <v>438</v>
      </c>
      <c r="S82" s="373">
        <v>901</v>
      </c>
      <c r="T82" s="373">
        <v>2438</v>
      </c>
      <c r="U82" s="373">
        <v>98</v>
      </c>
      <c r="V82" s="373">
        <v>1049</v>
      </c>
      <c r="W82" s="373">
        <v>906</v>
      </c>
      <c r="X82" s="373">
        <v>173</v>
      </c>
    </row>
    <row r="83" spans="1:24" ht="9" customHeight="1">
      <c r="A83" s="598"/>
      <c r="B83" s="52" t="s">
        <v>329</v>
      </c>
      <c r="C83" s="373">
        <f t="shared" si="17"/>
        <v>15466</v>
      </c>
      <c r="D83" s="373">
        <v>219</v>
      </c>
      <c r="E83" s="373">
        <v>192</v>
      </c>
      <c r="F83" s="374">
        <v>4</v>
      </c>
      <c r="G83" s="373">
        <v>4</v>
      </c>
      <c r="H83" s="373">
        <v>1773</v>
      </c>
      <c r="I83" s="373">
        <v>1587</v>
      </c>
      <c r="J83" s="373">
        <v>102</v>
      </c>
      <c r="K83" s="373">
        <v>153</v>
      </c>
      <c r="L83" s="373">
        <v>1229</v>
      </c>
      <c r="M83" s="373">
        <v>2948</v>
      </c>
      <c r="N83" s="373">
        <v>418</v>
      </c>
      <c r="O83" s="373">
        <v>185</v>
      </c>
      <c r="P83" s="373">
        <v>379</v>
      </c>
      <c r="Q83" s="373">
        <v>857</v>
      </c>
      <c r="R83" s="373">
        <v>469</v>
      </c>
      <c r="S83" s="373">
        <v>702</v>
      </c>
      <c r="T83" s="373">
        <v>2090</v>
      </c>
      <c r="U83" s="373">
        <v>115</v>
      </c>
      <c r="V83" s="373">
        <v>1366</v>
      </c>
      <c r="W83" s="373">
        <v>678</v>
      </c>
      <c r="X83" s="373">
        <v>188</v>
      </c>
    </row>
    <row r="84" spans="1:24" ht="9" customHeight="1">
      <c r="A84" s="598"/>
      <c r="B84" s="52" t="s">
        <v>330</v>
      </c>
      <c r="C84" s="373">
        <f t="shared" si="17"/>
        <v>12991</v>
      </c>
      <c r="D84" s="373">
        <v>268</v>
      </c>
      <c r="E84" s="373">
        <v>234</v>
      </c>
      <c r="F84" s="374">
        <v>1</v>
      </c>
      <c r="G84" s="373">
        <v>8</v>
      </c>
      <c r="H84" s="373">
        <v>1669</v>
      </c>
      <c r="I84" s="373">
        <v>1290</v>
      </c>
      <c r="J84" s="373">
        <v>67</v>
      </c>
      <c r="K84" s="373">
        <v>95</v>
      </c>
      <c r="L84" s="373">
        <v>1202</v>
      </c>
      <c r="M84" s="373">
        <v>2369</v>
      </c>
      <c r="N84" s="373">
        <v>254</v>
      </c>
      <c r="O84" s="373">
        <v>283</v>
      </c>
      <c r="P84" s="373">
        <v>268</v>
      </c>
      <c r="Q84" s="373">
        <v>791</v>
      </c>
      <c r="R84" s="373">
        <v>452</v>
      </c>
      <c r="S84" s="373">
        <v>501</v>
      </c>
      <c r="T84" s="373">
        <v>1356</v>
      </c>
      <c r="U84" s="373">
        <v>66</v>
      </c>
      <c r="V84" s="373">
        <v>1514</v>
      </c>
      <c r="W84" s="373">
        <v>352</v>
      </c>
      <c r="X84" s="373">
        <v>185</v>
      </c>
    </row>
    <row r="85" spans="1:24" ht="9" customHeight="1">
      <c r="A85" s="598"/>
      <c r="B85" s="52" t="s">
        <v>331</v>
      </c>
      <c r="C85" s="373">
        <f t="shared" si="17"/>
        <v>5194</v>
      </c>
      <c r="D85" s="373">
        <v>161</v>
      </c>
      <c r="E85" s="373">
        <v>140</v>
      </c>
      <c r="F85" s="374" t="s">
        <v>374</v>
      </c>
      <c r="G85" s="373">
        <v>2</v>
      </c>
      <c r="H85" s="373">
        <v>738</v>
      </c>
      <c r="I85" s="373">
        <v>403</v>
      </c>
      <c r="J85" s="373">
        <v>3</v>
      </c>
      <c r="K85" s="373">
        <v>31</v>
      </c>
      <c r="L85" s="373">
        <v>414</v>
      </c>
      <c r="M85" s="373">
        <v>836</v>
      </c>
      <c r="N85" s="373">
        <v>65</v>
      </c>
      <c r="O85" s="373">
        <v>173</v>
      </c>
      <c r="P85" s="373">
        <v>114</v>
      </c>
      <c r="Q85" s="373">
        <v>335</v>
      </c>
      <c r="R85" s="373">
        <v>245</v>
      </c>
      <c r="S85" s="373">
        <v>163</v>
      </c>
      <c r="T85" s="373">
        <v>518</v>
      </c>
      <c r="U85" s="373">
        <v>11</v>
      </c>
      <c r="V85" s="373">
        <v>746</v>
      </c>
      <c r="W85" s="373">
        <v>157</v>
      </c>
      <c r="X85" s="373">
        <v>79</v>
      </c>
    </row>
    <row r="86" spans="1:24" ht="9" customHeight="1">
      <c r="A86" s="598"/>
      <c r="B86" s="52" t="s">
        <v>332</v>
      </c>
      <c r="C86" s="373">
        <f t="shared" si="17"/>
        <v>1931</v>
      </c>
      <c r="D86" s="373">
        <v>68</v>
      </c>
      <c r="E86" s="373">
        <v>52</v>
      </c>
      <c r="F86" s="374" t="s">
        <v>374</v>
      </c>
      <c r="G86" s="374">
        <v>2</v>
      </c>
      <c r="H86" s="373">
        <v>258</v>
      </c>
      <c r="I86" s="373">
        <v>148</v>
      </c>
      <c r="J86" s="374">
        <v>1</v>
      </c>
      <c r="K86" s="373">
        <v>10</v>
      </c>
      <c r="L86" s="373">
        <v>110</v>
      </c>
      <c r="M86" s="373">
        <v>381</v>
      </c>
      <c r="N86" s="373">
        <v>24</v>
      </c>
      <c r="O86" s="373">
        <v>82</v>
      </c>
      <c r="P86" s="373">
        <v>38</v>
      </c>
      <c r="Q86" s="373">
        <v>102</v>
      </c>
      <c r="R86" s="373">
        <v>95</v>
      </c>
      <c r="S86" s="373">
        <v>54</v>
      </c>
      <c r="T86" s="373">
        <v>174</v>
      </c>
      <c r="U86" s="373">
        <v>4</v>
      </c>
      <c r="V86" s="373">
        <v>225</v>
      </c>
      <c r="W86" s="373">
        <v>121</v>
      </c>
      <c r="X86" s="373">
        <v>34</v>
      </c>
    </row>
    <row r="87" spans="1:24" ht="9" customHeight="1">
      <c r="A87" s="598"/>
      <c r="B87" s="52" t="s">
        <v>333</v>
      </c>
      <c r="C87" s="373">
        <f t="shared" si="17"/>
        <v>753</v>
      </c>
      <c r="D87" s="373">
        <v>19</v>
      </c>
      <c r="E87" s="374">
        <v>14</v>
      </c>
      <c r="F87" s="374" t="s">
        <v>374</v>
      </c>
      <c r="G87" s="374">
        <v>1</v>
      </c>
      <c r="H87" s="373">
        <v>78</v>
      </c>
      <c r="I87" s="373">
        <v>51</v>
      </c>
      <c r="J87" s="373">
        <v>1</v>
      </c>
      <c r="K87" s="373">
        <v>2</v>
      </c>
      <c r="L87" s="373">
        <v>22</v>
      </c>
      <c r="M87" s="373">
        <v>159</v>
      </c>
      <c r="N87" s="373">
        <v>18</v>
      </c>
      <c r="O87" s="373">
        <v>63</v>
      </c>
      <c r="P87" s="373">
        <v>20</v>
      </c>
      <c r="Q87" s="373">
        <v>25</v>
      </c>
      <c r="R87" s="373">
        <v>27</v>
      </c>
      <c r="S87" s="373">
        <v>27</v>
      </c>
      <c r="T87" s="373">
        <v>79</v>
      </c>
      <c r="U87" s="373">
        <v>3</v>
      </c>
      <c r="V87" s="373">
        <v>64</v>
      </c>
      <c r="W87" s="373">
        <v>84</v>
      </c>
      <c r="X87" s="373">
        <v>10</v>
      </c>
    </row>
    <row r="88" spans="1:24" ht="9" customHeight="1">
      <c r="A88" s="598"/>
      <c r="B88" s="52" t="s">
        <v>334</v>
      </c>
      <c r="C88" s="373">
        <f t="shared" si="17"/>
        <v>276</v>
      </c>
      <c r="D88" s="373">
        <v>4</v>
      </c>
      <c r="E88" s="374">
        <v>3</v>
      </c>
      <c r="F88" s="374" t="s">
        <v>374</v>
      </c>
      <c r="G88" s="374" t="s">
        <v>374</v>
      </c>
      <c r="H88" s="373">
        <v>37</v>
      </c>
      <c r="I88" s="373">
        <v>18</v>
      </c>
      <c r="J88" s="374">
        <v>1</v>
      </c>
      <c r="K88" s="374">
        <v>3</v>
      </c>
      <c r="L88" s="373">
        <v>5</v>
      </c>
      <c r="M88" s="373">
        <v>57</v>
      </c>
      <c r="N88" s="373">
        <v>6</v>
      </c>
      <c r="O88" s="373">
        <v>26</v>
      </c>
      <c r="P88" s="373">
        <v>4</v>
      </c>
      <c r="Q88" s="373">
        <v>16</v>
      </c>
      <c r="R88" s="373">
        <v>9</v>
      </c>
      <c r="S88" s="373">
        <v>8</v>
      </c>
      <c r="T88" s="373">
        <v>34</v>
      </c>
      <c r="U88" s="373">
        <v>1</v>
      </c>
      <c r="V88" s="373">
        <v>17</v>
      </c>
      <c r="W88" s="373">
        <v>28</v>
      </c>
      <c r="X88" s="373">
        <v>2</v>
      </c>
    </row>
    <row r="89" spans="1:24" ht="9" customHeight="1">
      <c r="A89" s="598"/>
      <c r="B89" s="52" t="s">
        <v>318</v>
      </c>
      <c r="C89" s="373">
        <f t="shared" si="17"/>
        <v>101</v>
      </c>
      <c r="D89" s="374">
        <v>1</v>
      </c>
      <c r="E89" s="374">
        <v>1</v>
      </c>
      <c r="F89" s="374" t="s">
        <v>374</v>
      </c>
      <c r="G89" s="374" t="s">
        <v>374</v>
      </c>
      <c r="H89" s="373">
        <v>7</v>
      </c>
      <c r="I89" s="373">
        <v>11</v>
      </c>
      <c r="J89" s="374" t="s">
        <v>374</v>
      </c>
      <c r="K89" s="374" t="s">
        <v>374</v>
      </c>
      <c r="L89" s="374" t="s">
        <v>374</v>
      </c>
      <c r="M89" s="373">
        <v>28</v>
      </c>
      <c r="N89" s="374">
        <v>2</v>
      </c>
      <c r="O89" s="373">
        <v>12</v>
      </c>
      <c r="P89" s="373">
        <v>2</v>
      </c>
      <c r="Q89" s="373">
        <v>5</v>
      </c>
      <c r="R89" s="373">
        <v>3</v>
      </c>
      <c r="S89" s="373">
        <v>3</v>
      </c>
      <c r="T89" s="373">
        <v>11</v>
      </c>
      <c r="U89" s="374" t="s">
        <v>374</v>
      </c>
      <c r="V89" s="373">
        <v>11</v>
      </c>
      <c r="W89" s="373">
        <v>5</v>
      </c>
      <c r="X89" s="374" t="s">
        <v>374</v>
      </c>
    </row>
    <row r="90" spans="1:24" ht="9" customHeight="1">
      <c r="A90" s="598"/>
      <c r="B90" s="52" t="s">
        <v>294</v>
      </c>
      <c r="C90" s="454">
        <v>44.786317063</v>
      </c>
      <c r="D90" s="375">
        <v>50.5489164087</v>
      </c>
      <c r="E90" s="375">
        <v>50.4198555957</v>
      </c>
      <c r="F90" s="375">
        <v>58.9</v>
      </c>
      <c r="G90" s="375">
        <v>53.2741935484</v>
      </c>
      <c r="H90" s="375">
        <v>47.8508588859</v>
      </c>
      <c r="I90" s="375">
        <v>46.728</v>
      </c>
      <c r="J90" s="375">
        <v>45.0633423181</v>
      </c>
      <c r="K90" s="375">
        <v>42.3904694168</v>
      </c>
      <c r="L90" s="375">
        <v>47.9728107345</v>
      </c>
      <c r="M90" s="375">
        <v>43.7833437351</v>
      </c>
      <c r="N90" s="375">
        <v>44.6409779811</v>
      </c>
      <c r="O90" s="375">
        <v>49.9756285274</v>
      </c>
      <c r="P90" s="375">
        <v>45.480806142</v>
      </c>
      <c r="Q90" s="375">
        <v>42.2948684383</v>
      </c>
      <c r="R90" s="375">
        <v>42.7655186223</v>
      </c>
      <c r="S90" s="375">
        <v>44.9361523169</v>
      </c>
      <c r="T90" s="375">
        <v>41.9718624287</v>
      </c>
      <c r="U90" s="375">
        <v>41.462962963</v>
      </c>
      <c r="V90" s="375">
        <v>49.6593271188</v>
      </c>
      <c r="W90" s="375">
        <v>41.9814465779</v>
      </c>
      <c r="X90" s="375">
        <v>43.0083246618</v>
      </c>
    </row>
    <row r="91" spans="1:24" ht="9" customHeight="1">
      <c r="A91" s="598"/>
      <c r="B91" s="54" t="s">
        <v>319</v>
      </c>
      <c r="C91" s="378">
        <f>SUM(C85:C89)</f>
        <v>8255</v>
      </c>
      <c r="D91" s="378">
        <f>SUM(D85:D89)</f>
        <v>253</v>
      </c>
      <c r="E91" s="378">
        <f>SUM(E85:E89)</f>
        <v>210</v>
      </c>
      <c r="F91" s="379" t="s">
        <v>1049</v>
      </c>
      <c r="G91" s="378">
        <f aca="true" t="shared" si="18" ref="G91:X91">SUM(G85:G89)</f>
        <v>5</v>
      </c>
      <c r="H91" s="378">
        <f t="shared" si="18"/>
        <v>1118</v>
      </c>
      <c r="I91" s="378">
        <f t="shared" si="18"/>
        <v>631</v>
      </c>
      <c r="J91" s="378">
        <f t="shared" si="18"/>
        <v>6</v>
      </c>
      <c r="K91" s="378">
        <f t="shared" si="18"/>
        <v>46</v>
      </c>
      <c r="L91" s="378">
        <f t="shared" si="18"/>
        <v>551</v>
      </c>
      <c r="M91" s="378">
        <f t="shared" si="18"/>
        <v>1461</v>
      </c>
      <c r="N91" s="378">
        <f t="shared" si="18"/>
        <v>115</v>
      </c>
      <c r="O91" s="378">
        <f t="shared" si="18"/>
        <v>356</v>
      </c>
      <c r="P91" s="378">
        <f t="shared" si="18"/>
        <v>178</v>
      </c>
      <c r="Q91" s="378">
        <f t="shared" si="18"/>
        <v>483</v>
      </c>
      <c r="R91" s="378">
        <f t="shared" si="18"/>
        <v>379</v>
      </c>
      <c r="S91" s="378">
        <f t="shared" si="18"/>
        <v>255</v>
      </c>
      <c r="T91" s="378">
        <f t="shared" si="18"/>
        <v>816</v>
      </c>
      <c r="U91" s="378">
        <f t="shared" si="18"/>
        <v>19</v>
      </c>
      <c r="V91" s="378">
        <f t="shared" si="18"/>
        <v>1063</v>
      </c>
      <c r="W91" s="378">
        <f t="shared" si="18"/>
        <v>395</v>
      </c>
      <c r="X91" s="378">
        <f t="shared" si="18"/>
        <v>125</v>
      </c>
    </row>
    <row r="92" spans="1:24" ht="9" customHeight="1">
      <c r="A92" s="598"/>
      <c r="B92" s="52" t="s">
        <v>320</v>
      </c>
      <c r="C92" s="373">
        <f>SUM(C85:C86)</f>
        <v>7125</v>
      </c>
      <c r="D92" s="373">
        <f>SUM(D85:D86)</f>
        <v>229</v>
      </c>
      <c r="E92" s="373">
        <f>SUM(E85:E86)</f>
        <v>192</v>
      </c>
      <c r="F92" s="374" t="s">
        <v>1047</v>
      </c>
      <c r="G92" s="373">
        <f aca="true" t="shared" si="19" ref="G92:X92">SUM(G85:G86)</f>
        <v>4</v>
      </c>
      <c r="H92" s="373">
        <f t="shared" si="19"/>
        <v>996</v>
      </c>
      <c r="I92" s="373">
        <f t="shared" si="19"/>
        <v>551</v>
      </c>
      <c r="J92" s="373">
        <f t="shared" si="19"/>
        <v>4</v>
      </c>
      <c r="K92" s="373">
        <f t="shared" si="19"/>
        <v>41</v>
      </c>
      <c r="L92" s="373">
        <f t="shared" si="19"/>
        <v>524</v>
      </c>
      <c r="M92" s="373">
        <f t="shared" si="19"/>
        <v>1217</v>
      </c>
      <c r="N92" s="373">
        <f t="shared" si="19"/>
        <v>89</v>
      </c>
      <c r="O92" s="373">
        <f t="shared" si="19"/>
        <v>255</v>
      </c>
      <c r="P92" s="373">
        <f t="shared" si="19"/>
        <v>152</v>
      </c>
      <c r="Q92" s="373">
        <f t="shared" si="19"/>
        <v>437</v>
      </c>
      <c r="R92" s="373">
        <f t="shared" si="19"/>
        <v>340</v>
      </c>
      <c r="S92" s="373">
        <f t="shared" si="19"/>
        <v>217</v>
      </c>
      <c r="T92" s="373">
        <f t="shared" si="19"/>
        <v>692</v>
      </c>
      <c r="U92" s="373">
        <f t="shared" si="19"/>
        <v>15</v>
      </c>
      <c r="V92" s="373">
        <f t="shared" si="19"/>
        <v>971</v>
      </c>
      <c r="W92" s="373">
        <f t="shared" si="19"/>
        <v>278</v>
      </c>
      <c r="X92" s="373">
        <f t="shared" si="19"/>
        <v>113</v>
      </c>
    </row>
    <row r="93" spans="1:24" ht="9" customHeight="1">
      <c r="A93" s="598"/>
      <c r="B93" s="52" t="s">
        <v>321</v>
      </c>
      <c r="C93" s="380">
        <f>SUM(C87:C89)</f>
        <v>1130</v>
      </c>
      <c r="D93" s="380">
        <f>SUM(D87:D89)</f>
        <v>24</v>
      </c>
      <c r="E93" s="380">
        <f>SUM(E87:E89)</f>
        <v>18</v>
      </c>
      <c r="F93" s="381" t="s">
        <v>1047</v>
      </c>
      <c r="G93" s="380">
        <f aca="true" t="shared" si="20" ref="G93:X93">SUM(G87:G89)</f>
        <v>1</v>
      </c>
      <c r="H93" s="380">
        <f t="shared" si="20"/>
        <v>122</v>
      </c>
      <c r="I93" s="380">
        <f t="shared" si="20"/>
        <v>80</v>
      </c>
      <c r="J93" s="380">
        <f t="shared" si="20"/>
        <v>2</v>
      </c>
      <c r="K93" s="380">
        <f t="shared" si="20"/>
        <v>5</v>
      </c>
      <c r="L93" s="380">
        <f t="shared" si="20"/>
        <v>27</v>
      </c>
      <c r="M93" s="380">
        <f t="shared" si="20"/>
        <v>244</v>
      </c>
      <c r="N93" s="380">
        <f t="shared" si="20"/>
        <v>26</v>
      </c>
      <c r="O93" s="380">
        <f t="shared" si="20"/>
        <v>101</v>
      </c>
      <c r="P93" s="380">
        <f t="shared" si="20"/>
        <v>26</v>
      </c>
      <c r="Q93" s="380">
        <f t="shared" si="20"/>
        <v>46</v>
      </c>
      <c r="R93" s="380">
        <f t="shared" si="20"/>
        <v>39</v>
      </c>
      <c r="S93" s="380">
        <f t="shared" si="20"/>
        <v>38</v>
      </c>
      <c r="T93" s="380">
        <f t="shared" si="20"/>
        <v>124</v>
      </c>
      <c r="U93" s="380">
        <f t="shared" si="20"/>
        <v>4</v>
      </c>
      <c r="V93" s="380">
        <f t="shared" si="20"/>
        <v>92</v>
      </c>
      <c r="W93" s="380">
        <f t="shared" si="20"/>
        <v>117</v>
      </c>
      <c r="X93" s="380">
        <f t="shared" si="20"/>
        <v>12</v>
      </c>
    </row>
    <row r="94" spans="1:24" ht="10.5" customHeight="1">
      <c r="A94" s="598"/>
      <c r="B94" s="60" t="s">
        <v>271</v>
      </c>
      <c r="C94" s="254">
        <f>SUM(C95:C109)</f>
        <v>73065</v>
      </c>
      <c r="D94" s="254">
        <f aca="true" t="shared" si="21" ref="D94:X94">SUM(D95:D109)</f>
        <v>891</v>
      </c>
      <c r="E94" s="254">
        <f t="shared" si="21"/>
        <v>698</v>
      </c>
      <c r="F94" s="254">
        <f t="shared" si="21"/>
        <v>3</v>
      </c>
      <c r="G94" s="254">
        <f t="shared" si="21"/>
        <v>30</v>
      </c>
      <c r="H94" s="254">
        <f t="shared" si="21"/>
        <v>10891</v>
      </c>
      <c r="I94" s="254">
        <f t="shared" si="21"/>
        <v>6633</v>
      </c>
      <c r="J94" s="254">
        <f t="shared" si="21"/>
        <v>665</v>
      </c>
      <c r="K94" s="254">
        <f t="shared" si="21"/>
        <v>848</v>
      </c>
      <c r="L94" s="254">
        <f t="shared" si="21"/>
        <v>7364</v>
      </c>
      <c r="M94" s="254">
        <f t="shared" si="21"/>
        <v>13435</v>
      </c>
      <c r="N94" s="254">
        <f t="shared" si="21"/>
        <v>1620</v>
      </c>
      <c r="O94" s="254">
        <f t="shared" si="21"/>
        <v>1289</v>
      </c>
      <c r="P94" s="254">
        <f t="shared" si="21"/>
        <v>2196</v>
      </c>
      <c r="Q94" s="254">
        <f t="shared" si="21"/>
        <v>2655</v>
      </c>
      <c r="R94" s="254">
        <f t="shared" si="21"/>
        <v>1844</v>
      </c>
      <c r="S94" s="254">
        <f t="shared" si="21"/>
        <v>3444</v>
      </c>
      <c r="T94" s="254">
        <f t="shared" si="21"/>
        <v>5467</v>
      </c>
      <c r="U94" s="254">
        <f t="shared" si="21"/>
        <v>626</v>
      </c>
      <c r="V94" s="254">
        <f t="shared" si="21"/>
        <v>5292</v>
      </c>
      <c r="W94" s="254">
        <f t="shared" si="21"/>
        <v>6852</v>
      </c>
      <c r="X94" s="254">
        <f t="shared" si="21"/>
        <v>1020</v>
      </c>
    </row>
    <row r="95" spans="1:24" ht="9" customHeight="1">
      <c r="A95" s="598"/>
      <c r="B95" s="52" t="s">
        <v>317</v>
      </c>
      <c r="C95" s="373">
        <f>SUM(D95,F95:X95)</f>
        <v>945</v>
      </c>
      <c r="D95" s="373">
        <v>6</v>
      </c>
      <c r="E95" s="373">
        <v>6</v>
      </c>
      <c r="F95" s="374" t="s">
        <v>374</v>
      </c>
      <c r="G95" s="374" t="s">
        <v>374</v>
      </c>
      <c r="H95" s="373">
        <v>96</v>
      </c>
      <c r="I95" s="373">
        <v>64</v>
      </c>
      <c r="J95" s="373">
        <v>4</v>
      </c>
      <c r="K95" s="373">
        <v>1</v>
      </c>
      <c r="L95" s="373">
        <v>27</v>
      </c>
      <c r="M95" s="373">
        <v>290</v>
      </c>
      <c r="N95" s="374" t="s">
        <v>374</v>
      </c>
      <c r="O95" s="373">
        <v>6</v>
      </c>
      <c r="P95" s="373">
        <v>4</v>
      </c>
      <c r="Q95" s="373">
        <v>237</v>
      </c>
      <c r="R95" s="373">
        <v>30</v>
      </c>
      <c r="S95" s="373">
        <v>15</v>
      </c>
      <c r="T95" s="373">
        <v>20</v>
      </c>
      <c r="U95" s="373">
        <v>10</v>
      </c>
      <c r="V95" s="373">
        <v>42</v>
      </c>
      <c r="W95" s="373">
        <v>68</v>
      </c>
      <c r="X95" s="373">
        <v>25</v>
      </c>
    </row>
    <row r="96" spans="1:24" ht="9" customHeight="1">
      <c r="A96" s="598"/>
      <c r="B96" s="52" t="s">
        <v>322</v>
      </c>
      <c r="C96" s="373">
        <f aca="true" t="shared" si="22" ref="C96:C109">SUM(D96,F96:X96)</f>
        <v>3977</v>
      </c>
      <c r="D96" s="373">
        <v>35</v>
      </c>
      <c r="E96" s="373">
        <v>31</v>
      </c>
      <c r="F96" s="374" t="s">
        <v>374</v>
      </c>
      <c r="G96" s="374">
        <v>2</v>
      </c>
      <c r="H96" s="373">
        <v>348</v>
      </c>
      <c r="I96" s="373">
        <v>322</v>
      </c>
      <c r="J96" s="373">
        <v>18</v>
      </c>
      <c r="K96" s="373">
        <v>37</v>
      </c>
      <c r="L96" s="373">
        <v>166</v>
      </c>
      <c r="M96" s="373">
        <v>923</v>
      </c>
      <c r="N96" s="373">
        <v>70</v>
      </c>
      <c r="O96" s="373">
        <v>42</v>
      </c>
      <c r="P96" s="373">
        <v>53</v>
      </c>
      <c r="Q96" s="373">
        <v>371</v>
      </c>
      <c r="R96" s="373">
        <v>220</v>
      </c>
      <c r="S96" s="373">
        <v>131</v>
      </c>
      <c r="T96" s="373">
        <v>407</v>
      </c>
      <c r="U96" s="373">
        <v>27</v>
      </c>
      <c r="V96" s="373">
        <v>191</v>
      </c>
      <c r="W96" s="373">
        <v>516</v>
      </c>
      <c r="X96" s="373">
        <v>98</v>
      </c>
    </row>
    <row r="97" spans="1:24" ht="9" customHeight="1">
      <c r="A97" s="598"/>
      <c r="B97" s="52" t="s">
        <v>323</v>
      </c>
      <c r="C97" s="373">
        <f t="shared" si="22"/>
        <v>6392</v>
      </c>
      <c r="D97" s="373">
        <v>77</v>
      </c>
      <c r="E97" s="373">
        <v>64</v>
      </c>
      <c r="F97" s="374" t="s">
        <v>374</v>
      </c>
      <c r="G97" s="373">
        <v>1</v>
      </c>
      <c r="H97" s="373">
        <v>748</v>
      </c>
      <c r="I97" s="373">
        <v>466</v>
      </c>
      <c r="J97" s="373">
        <v>32</v>
      </c>
      <c r="K97" s="373">
        <v>84</v>
      </c>
      <c r="L97" s="373">
        <v>488</v>
      </c>
      <c r="M97" s="373">
        <v>1330</v>
      </c>
      <c r="N97" s="373">
        <v>115</v>
      </c>
      <c r="O97" s="373">
        <v>91</v>
      </c>
      <c r="P97" s="373">
        <v>131</v>
      </c>
      <c r="Q97" s="373">
        <v>301</v>
      </c>
      <c r="R97" s="373">
        <v>271</v>
      </c>
      <c r="S97" s="373">
        <v>168</v>
      </c>
      <c r="T97" s="373">
        <v>786</v>
      </c>
      <c r="U97" s="373">
        <v>48</v>
      </c>
      <c r="V97" s="373">
        <v>361</v>
      </c>
      <c r="W97" s="373">
        <v>778</v>
      </c>
      <c r="X97" s="373">
        <v>116</v>
      </c>
    </row>
    <row r="98" spans="1:24" ht="9" customHeight="1">
      <c r="A98" s="598"/>
      <c r="B98" s="52" t="s">
        <v>324</v>
      </c>
      <c r="C98" s="373">
        <f t="shared" si="22"/>
        <v>7972</v>
      </c>
      <c r="D98" s="373">
        <v>77</v>
      </c>
      <c r="E98" s="373">
        <v>59</v>
      </c>
      <c r="F98" s="374" t="s">
        <v>374</v>
      </c>
      <c r="G98" s="374" t="s">
        <v>374</v>
      </c>
      <c r="H98" s="373">
        <v>1200</v>
      </c>
      <c r="I98" s="373">
        <v>684</v>
      </c>
      <c r="J98" s="373">
        <v>73</v>
      </c>
      <c r="K98" s="373">
        <v>109</v>
      </c>
      <c r="L98" s="373">
        <v>685</v>
      </c>
      <c r="M98" s="373">
        <v>1584</v>
      </c>
      <c r="N98" s="373">
        <v>127</v>
      </c>
      <c r="O98" s="373">
        <v>111</v>
      </c>
      <c r="P98" s="373">
        <v>244</v>
      </c>
      <c r="Q98" s="373">
        <v>313</v>
      </c>
      <c r="R98" s="373">
        <v>218</v>
      </c>
      <c r="S98" s="373">
        <v>237</v>
      </c>
      <c r="T98" s="373">
        <v>778</v>
      </c>
      <c r="U98" s="373">
        <v>85</v>
      </c>
      <c r="V98" s="373">
        <v>477</v>
      </c>
      <c r="W98" s="373">
        <v>862</v>
      </c>
      <c r="X98" s="373">
        <v>108</v>
      </c>
    </row>
    <row r="99" spans="1:24" ht="9" customHeight="1">
      <c r="A99" s="598"/>
      <c r="B99" s="52" t="s">
        <v>325</v>
      </c>
      <c r="C99" s="373">
        <f t="shared" si="22"/>
        <v>8802</v>
      </c>
      <c r="D99" s="373">
        <v>91</v>
      </c>
      <c r="E99" s="373">
        <v>75</v>
      </c>
      <c r="F99" s="374" t="s">
        <v>374</v>
      </c>
      <c r="G99" s="373">
        <v>2</v>
      </c>
      <c r="H99" s="373">
        <v>1288</v>
      </c>
      <c r="I99" s="373">
        <v>888</v>
      </c>
      <c r="J99" s="373">
        <v>101</v>
      </c>
      <c r="K99" s="373">
        <v>115</v>
      </c>
      <c r="L99" s="373">
        <v>750</v>
      </c>
      <c r="M99" s="373">
        <v>1713</v>
      </c>
      <c r="N99" s="373">
        <v>188</v>
      </c>
      <c r="O99" s="373">
        <v>134</v>
      </c>
      <c r="P99" s="373">
        <v>304</v>
      </c>
      <c r="Q99" s="373">
        <v>277</v>
      </c>
      <c r="R99" s="373">
        <v>211</v>
      </c>
      <c r="S99" s="373">
        <v>450</v>
      </c>
      <c r="T99" s="373">
        <v>667</v>
      </c>
      <c r="U99" s="373">
        <v>103</v>
      </c>
      <c r="V99" s="373">
        <v>544</v>
      </c>
      <c r="W99" s="373">
        <v>872</v>
      </c>
      <c r="X99" s="373">
        <v>104</v>
      </c>
    </row>
    <row r="100" spans="1:24" ht="9" customHeight="1">
      <c r="A100" s="598"/>
      <c r="B100" s="52" t="s">
        <v>326</v>
      </c>
      <c r="C100" s="373">
        <f t="shared" si="22"/>
        <v>7621</v>
      </c>
      <c r="D100" s="373">
        <v>80</v>
      </c>
      <c r="E100" s="373">
        <v>67</v>
      </c>
      <c r="F100" s="374" t="s">
        <v>374</v>
      </c>
      <c r="G100" s="373">
        <v>2</v>
      </c>
      <c r="H100" s="373">
        <v>940</v>
      </c>
      <c r="I100" s="373">
        <v>732</v>
      </c>
      <c r="J100" s="373">
        <v>92</v>
      </c>
      <c r="K100" s="373">
        <v>106</v>
      </c>
      <c r="L100" s="373">
        <v>766</v>
      </c>
      <c r="M100" s="373">
        <v>1458</v>
      </c>
      <c r="N100" s="373">
        <v>194</v>
      </c>
      <c r="O100" s="373">
        <v>103</v>
      </c>
      <c r="P100" s="373">
        <v>222</v>
      </c>
      <c r="Q100" s="373">
        <v>183</v>
      </c>
      <c r="R100" s="373">
        <v>129</v>
      </c>
      <c r="S100" s="373">
        <v>507</v>
      </c>
      <c r="T100" s="373">
        <v>527</v>
      </c>
      <c r="U100" s="373">
        <v>63</v>
      </c>
      <c r="V100" s="373">
        <v>450</v>
      </c>
      <c r="W100" s="373">
        <v>955</v>
      </c>
      <c r="X100" s="373">
        <v>112</v>
      </c>
    </row>
    <row r="101" spans="1:24" ht="9" customHeight="1">
      <c r="A101" s="598"/>
      <c r="B101" s="52" t="s">
        <v>327</v>
      </c>
      <c r="C101" s="373">
        <f t="shared" si="22"/>
        <v>7488</v>
      </c>
      <c r="D101" s="373">
        <v>80</v>
      </c>
      <c r="E101" s="373">
        <v>54</v>
      </c>
      <c r="F101" s="374" t="s">
        <v>374</v>
      </c>
      <c r="G101" s="373">
        <v>5</v>
      </c>
      <c r="H101" s="373">
        <v>1029</v>
      </c>
      <c r="I101" s="373">
        <v>711</v>
      </c>
      <c r="J101" s="373">
        <v>85</v>
      </c>
      <c r="K101" s="373">
        <v>101</v>
      </c>
      <c r="L101" s="373">
        <v>853</v>
      </c>
      <c r="M101" s="373">
        <v>1340</v>
      </c>
      <c r="N101" s="373">
        <v>222</v>
      </c>
      <c r="O101" s="373">
        <v>105</v>
      </c>
      <c r="P101" s="373">
        <v>262</v>
      </c>
      <c r="Q101" s="373">
        <v>171</v>
      </c>
      <c r="R101" s="373">
        <v>123</v>
      </c>
      <c r="S101" s="373">
        <v>465</v>
      </c>
      <c r="T101" s="373">
        <v>479</v>
      </c>
      <c r="U101" s="373">
        <v>69</v>
      </c>
      <c r="V101" s="373">
        <v>432</v>
      </c>
      <c r="W101" s="373">
        <v>873</v>
      </c>
      <c r="X101" s="373">
        <v>83</v>
      </c>
    </row>
    <row r="102" spans="1:24" ht="9" customHeight="1">
      <c r="A102" s="598"/>
      <c r="B102" s="52" t="s">
        <v>328</v>
      </c>
      <c r="C102" s="373">
        <f t="shared" si="22"/>
        <v>7705</v>
      </c>
      <c r="D102" s="373">
        <v>82</v>
      </c>
      <c r="E102" s="373">
        <v>67</v>
      </c>
      <c r="F102" s="374" t="s">
        <v>374</v>
      </c>
      <c r="G102" s="373">
        <v>1</v>
      </c>
      <c r="H102" s="373">
        <v>1250</v>
      </c>
      <c r="I102" s="373">
        <v>681</v>
      </c>
      <c r="J102" s="373">
        <v>96</v>
      </c>
      <c r="K102" s="373">
        <v>82</v>
      </c>
      <c r="L102" s="373">
        <v>884</v>
      </c>
      <c r="M102" s="373">
        <v>1287</v>
      </c>
      <c r="N102" s="373">
        <v>255</v>
      </c>
      <c r="O102" s="373">
        <v>97</v>
      </c>
      <c r="P102" s="373">
        <v>298</v>
      </c>
      <c r="Q102" s="373">
        <v>182</v>
      </c>
      <c r="R102" s="373">
        <v>107</v>
      </c>
      <c r="S102" s="373">
        <v>485</v>
      </c>
      <c r="T102" s="373">
        <v>487</v>
      </c>
      <c r="U102" s="373">
        <v>62</v>
      </c>
      <c r="V102" s="373">
        <v>495</v>
      </c>
      <c r="W102" s="373">
        <v>777</v>
      </c>
      <c r="X102" s="373">
        <v>97</v>
      </c>
    </row>
    <row r="103" spans="1:24" ht="9" customHeight="1">
      <c r="A103" s="598"/>
      <c r="B103" s="52" t="s">
        <v>329</v>
      </c>
      <c r="C103" s="373">
        <f t="shared" si="22"/>
        <v>8688</v>
      </c>
      <c r="D103" s="373">
        <v>108</v>
      </c>
      <c r="E103" s="373">
        <v>87</v>
      </c>
      <c r="F103" s="374">
        <v>2</v>
      </c>
      <c r="G103" s="373">
        <v>4</v>
      </c>
      <c r="H103" s="373">
        <v>1568</v>
      </c>
      <c r="I103" s="373">
        <v>905</v>
      </c>
      <c r="J103" s="373">
        <v>96</v>
      </c>
      <c r="K103" s="373">
        <v>104</v>
      </c>
      <c r="L103" s="373">
        <v>1108</v>
      </c>
      <c r="M103" s="373">
        <v>1365</v>
      </c>
      <c r="N103" s="373">
        <v>232</v>
      </c>
      <c r="O103" s="373">
        <v>126</v>
      </c>
      <c r="P103" s="373">
        <v>309</v>
      </c>
      <c r="Q103" s="373">
        <v>242</v>
      </c>
      <c r="R103" s="373">
        <v>152</v>
      </c>
      <c r="S103" s="373">
        <v>427</v>
      </c>
      <c r="T103" s="373">
        <v>466</v>
      </c>
      <c r="U103" s="373">
        <v>94</v>
      </c>
      <c r="V103" s="373">
        <v>720</v>
      </c>
      <c r="W103" s="373">
        <v>562</v>
      </c>
      <c r="X103" s="373">
        <v>98</v>
      </c>
    </row>
    <row r="104" spans="1:24" ht="9" customHeight="1">
      <c r="A104" s="598"/>
      <c r="B104" s="52" t="s">
        <v>330</v>
      </c>
      <c r="C104" s="373">
        <f t="shared" si="22"/>
        <v>7944</v>
      </c>
      <c r="D104" s="373">
        <v>113</v>
      </c>
      <c r="E104" s="373">
        <v>85</v>
      </c>
      <c r="F104" s="374">
        <v>1</v>
      </c>
      <c r="G104" s="373">
        <v>8</v>
      </c>
      <c r="H104" s="373">
        <v>1465</v>
      </c>
      <c r="I104" s="373">
        <v>745</v>
      </c>
      <c r="J104" s="373">
        <v>64</v>
      </c>
      <c r="K104" s="373">
        <v>74</v>
      </c>
      <c r="L104" s="373">
        <v>1118</v>
      </c>
      <c r="M104" s="373">
        <v>1225</v>
      </c>
      <c r="N104" s="373">
        <v>140</v>
      </c>
      <c r="O104" s="373">
        <v>212</v>
      </c>
      <c r="P104" s="373">
        <v>218</v>
      </c>
      <c r="Q104" s="373">
        <v>226</v>
      </c>
      <c r="R104" s="373">
        <v>173</v>
      </c>
      <c r="S104" s="373">
        <v>374</v>
      </c>
      <c r="T104" s="373">
        <v>451</v>
      </c>
      <c r="U104" s="373">
        <v>50</v>
      </c>
      <c r="V104" s="373">
        <v>909</v>
      </c>
      <c r="W104" s="373">
        <v>278</v>
      </c>
      <c r="X104" s="373">
        <v>100</v>
      </c>
    </row>
    <row r="105" spans="1:24" ht="9" customHeight="1">
      <c r="A105" s="598"/>
      <c r="B105" s="52" t="s">
        <v>331</v>
      </c>
      <c r="C105" s="373">
        <f t="shared" si="22"/>
        <v>3415</v>
      </c>
      <c r="D105" s="373">
        <v>88</v>
      </c>
      <c r="E105" s="373">
        <v>68</v>
      </c>
      <c r="F105" s="374" t="s">
        <v>374</v>
      </c>
      <c r="G105" s="373">
        <v>2</v>
      </c>
      <c r="H105" s="373">
        <v>650</v>
      </c>
      <c r="I105" s="373">
        <v>281</v>
      </c>
      <c r="J105" s="373">
        <v>1</v>
      </c>
      <c r="K105" s="373">
        <v>24</v>
      </c>
      <c r="L105" s="373">
        <v>393</v>
      </c>
      <c r="M105" s="373">
        <v>510</v>
      </c>
      <c r="N105" s="373">
        <v>48</v>
      </c>
      <c r="O105" s="373">
        <v>134</v>
      </c>
      <c r="P105" s="373">
        <v>100</v>
      </c>
      <c r="Q105" s="373">
        <v>96</v>
      </c>
      <c r="R105" s="373">
        <v>127</v>
      </c>
      <c r="S105" s="373">
        <v>116</v>
      </c>
      <c r="T105" s="373">
        <v>222</v>
      </c>
      <c r="U105" s="373">
        <v>10</v>
      </c>
      <c r="V105" s="373">
        <v>458</v>
      </c>
      <c r="W105" s="373">
        <v>106</v>
      </c>
      <c r="X105" s="373">
        <v>49</v>
      </c>
    </row>
    <row r="106" spans="1:24" ht="9" customHeight="1">
      <c r="A106" s="598"/>
      <c r="B106" s="52" t="s">
        <v>332</v>
      </c>
      <c r="C106" s="373">
        <f t="shared" si="22"/>
        <v>1317</v>
      </c>
      <c r="D106" s="373">
        <v>39</v>
      </c>
      <c r="E106" s="373">
        <v>25</v>
      </c>
      <c r="F106" s="374" t="s">
        <v>374</v>
      </c>
      <c r="G106" s="374">
        <v>2</v>
      </c>
      <c r="H106" s="373">
        <v>214</v>
      </c>
      <c r="I106" s="373">
        <v>101</v>
      </c>
      <c r="J106" s="374">
        <v>1</v>
      </c>
      <c r="K106" s="373">
        <v>7</v>
      </c>
      <c r="L106" s="373">
        <v>101</v>
      </c>
      <c r="M106" s="373">
        <v>252</v>
      </c>
      <c r="N106" s="373">
        <v>14</v>
      </c>
      <c r="O106" s="373">
        <v>54</v>
      </c>
      <c r="P106" s="373">
        <v>30</v>
      </c>
      <c r="Q106" s="373">
        <v>31</v>
      </c>
      <c r="R106" s="373">
        <v>56</v>
      </c>
      <c r="S106" s="373">
        <v>40</v>
      </c>
      <c r="T106" s="373">
        <v>97</v>
      </c>
      <c r="U106" s="373">
        <v>2</v>
      </c>
      <c r="V106" s="373">
        <v>153</v>
      </c>
      <c r="W106" s="373">
        <v>99</v>
      </c>
      <c r="X106" s="373">
        <v>24</v>
      </c>
    </row>
    <row r="107" spans="1:24" ht="9" customHeight="1">
      <c r="A107" s="598"/>
      <c r="B107" s="52" t="s">
        <v>333</v>
      </c>
      <c r="C107" s="373">
        <f t="shared" si="22"/>
        <v>548</v>
      </c>
      <c r="D107" s="373">
        <v>12</v>
      </c>
      <c r="E107" s="374">
        <v>8</v>
      </c>
      <c r="F107" s="374" t="s">
        <v>374</v>
      </c>
      <c r="G107" s="374">
        <v>1</v>
      </c>
      <c r="H107" s="373">
        <v>64</v>
      </c>
      <c r="I107" s="373">
        <v>34</v>
      </c>
      <c r="J107" s="373">
        <v>1</v>
      </c>
      <c r="K107" s="373">
        <v>1</v>
      </c>
      <c r="L107" s="373">
        <v>20</v>
      </c>
      <c r="M107" s="373">
        <v>105</v>
      </c>
      <c r="N107" s="373">
        <v>13</v>
      </c>
      <c r="O107" s="373">
        <v>51</v>
      </c>
      <c r="P107" s="373">
        <v>17</v>
      </c>
      <c r="Q107" s="373">
        <v>15</v>
      </c>
      <c r="R107" s="373">
        <v>20</v>
      </c>
      <c r="S107" s="373">
        <v>22</v>
      </c>
      <c r="T107" s="373">
        <v>50</v>
      </c>
      <c r="U107" s="373">
        <v>2</v>
      </c>
      <c r="V107" s="373">
        <v>40</v>
      </c>
      <c r="W107" s="373">
        <v>75</v>
      </c>
      <c r="X107" s="373">
        <v>5</v>
      </c>
    </row>
    <row r="108" spans="1:24" ht="9" customHeight="1">
      <c r="A108" s="598"/>
      <c r="B108" s="52" t="s">
        <v>334</v>
      </c>
      <c r="C108" s="373">
        <f t="shared" si="22"/>
        <v>182</v>
      </c>
      <c r="D108" s="373">
        <v>2</v>
      </c>
      <c r="E108" s="374">
        <v>1</v>
      </c>
      <c r="F108" s="374" t="s">
        <v>374</v>
      </c>
      <c r="G108" s="374" t="s">
        <v>374</v>
      </c>
      <c r="H108" s="373">
        <v>27</v>
      </c>
      <c r="I108" s="373">
        <v>11</v>
      </c>
      <c r="J108" s="374">
        <v>1</v>
      </c>
      <c r="K108" s="374">
        <v>3</v>
      </c>
      <c r="L108" s="373">
        <v>5</v>
      </c>
      <c r="M108" s="373">
        <v>33</v>
      </c>
      <c r="N108" s="373">
        <v>2</v>
      </c>
      <c r="O108" s="373">
        <v>13</v>
      </c>
      <c r="P108" s="373">
        <v>3</v>
      </c>
      <c r="Q108" s="373">
        <v>7</v>
      </c>
      <c r="R108" s="373">
        <v>5</v>
      </c>
      <c r="S108" s="373">
        <v>5</v>
      </c>
      <c r="T108" s="373">
        <v>25</v>
      </c>
      <c r="U108" s="373">
        <v>1</v>
      </c>
      <c r="V108" s="373">
        <v>11</v>
      </c>
      <c r="W108" s="373">
        <v>27</v>
      </c>
      <c r="X108" s="373">
        <v>1</v>
      </c>
    </row>
    <row r="109" spans="1:24" ht="9" customHeight="1">
      <c r="A109" s="598"/>
      <c r="B109" s="52" t="s">
        <v>318</v>
      </c>
      <c r="C109" s="373">
        <f t="shared" si="22"/>
        <v>69</v>
      </c>
      <c r="D109" s="374">
        <v>1</v>
      </c>
      <c r="E109" s="374">
        <v>1</v>
      </c>
      <c r="F109" s="374" t="s">
        <v>374</v>
      </c>
      <c r="G109" s="374" t="s">
        <v>374</v>
      </c>
      <c r="H109" s="373">
        <v>4</v>
      </c>
      <c r="I109" s="373">
        <v>8</v>
      </c>
      <c r="J109" s="374" t="s">
        <v>374</v>
      </c>
      <c r="K109" s="374" t="s">
        <v>374</v>
      </c>
      <c r="L109" s="374" t="s">
        <v>374</v>
      </c>
      <c r="M109" s="373">
        <v>20</v>
      </c>
      <c r="N109" s="374" t="s">
        <v>374</v>
      </c>
      <c r="O109" s="373">
        <v>10</v>
      </c>
      <c r="P109" s="373">
        <v>1</v>
      </c>
      <c r="Q109" s="373">
        <v>3</v>
      </c>
      <c r="R109" s="373">
        <v>2</v>
      </c>
      <c r="S109" s="374">
        <v>2</v>
      </c>
      <c r="T109" s="374">
        <v>5</v>
      </c>
      <c r="U109" s="374" t="s">
        <v>374</v>
      </c>
      <c r="V109" s="374">
        <v>9</v>
      </c>
      <c r="W109" s="374">
        <v>4</v>
      </c>
      <c r="X109" s="374" t="s">
        <v>374</v>
      </c>
    </row>
    <row r="110" spans="1:24" ht="9" customHeight="1">
      <c r="A110" s="598"/>
      <c r="B110" s="52" t="s">
        <v>294</v>
      </c>
      <c r="C110" s="376">
        <v>45.7103743242</v>
      </c>
      <c r="D110" s="375">
        <v>48.9466891134</v>
      </c>
      <c r="E110" s="375">
        <v>48.3123209169</v>
      </c>
      <c r="F110" s="375">
        <v>59.5</v>
      </c>
      <c r="G110" s="375">
        <v>53.8333333333</v>
      </c>
      <c r="H110" s="375">
        <v>47.7899641906</v>
      </c>
      <c r="I110" s="375">
        <v>46.210538218</v>
      </c>
      <c r="J110" s="375">
        <v>45.4984962406</v>
      </c>
      <c r="K110" s="375">
        <v>44.4386792453</v>
      </c>
      <c r="L110" s="375">
        <v>48.4536936448</v>
      </c>
      <c r="M110" s="375">
        <v>44.0439523632</v>
      </c>
      <c r="N110" s="375">
        <v>46.6987654321</v>
      </c>
      <c r="O110" s="375">
        <v>51.1679596587</v>
      </c>
      <c r="P110" s="375">
        <v>47.220856102</v>
      </c>
      <c r="Q110" s="375">
        <v>39.7365348399</v>
      </c>
      <c r="R110" s="375">
        <v>42.8530368764</v>
      </c>
      <c r="S110" s="375">
        <v>47.1666666667</v>
      </c>
      <c r="T110" s="375">
        <v>43.0443570514</v>
      </c>
      <c r="U110" s="375">
        <v>44.0431309904</v>
      </c>
      <c r="V110" s="375">
        <v>49.4247921391</v>
      </c>
      <c r="W110" s="375">
        <v>42.2921774664</v>
      </c>
      <c r="X110" s="375">
        <v>43.568627451</v>
      </c>
    </row>
    <row r="111" spans="1:24" ht="9" customHeight="1">
      <c r="A111" s="598"/>
      <c r="B111" s="54" t="s">
        <v>319</v>
      </c>
      <c r="C111" s="378">
        <f>SUM(C105:C109)</f>
        <v>5531</v>
      </c>
      <c r="D111" s="378">
        <f>SUM(D105:D109)</f>
        <v>142</v>
      </c>
      <c r="E111" s="378">
        <f>SUM(E105:E109)</f>
        <v>103</v>
      </c>
      <c r="F111" s="379" t="s">
        <v>1010</v>
      </c>
      <c r="G111" s="378">
        <f aca="true" t="shared" si="23" ref="G111:X111">SUM(G105:G109)</f>
        <v>5</v>
      </c>
      <c r="H111" s="378">
        <f t="shared" si="23"/>
        <v>959</v>
      </c>
      <c r="I111" s="378">
        <f t="shared" si="23"/>
        <v>435</v>
      </c>
      <c r="J111" s="378">
        <f t="shared" si="23"/>
        <v>4</v>
      </c>
      <c r="K111" s="378">
        <f t="shared" si="23"/>
        <v>35</v>
      </c>
      <c r="L111" s="378">
        <f t="shared" si="23"/>
        <v>519</v>
      </c>
      <c r="M111" s="378">
        <f t="shared" si="23"/>
        <v>920</v>
      </c>
      <c r="N111" s="378">
        <f t="shared" si="23"/>
        <v>77</v>
      </c>
      <c r="O111" s="378">
        <f t="shared" si="23"/>
        <v>262</v>
      </c>
      <c r="P111" s="378">
        <f t="shared" si="23"/>
        <v>151</v>
      </c>
      <c r="Q111" s="378">
        <f t="shared" si="23"/>
        <v>152</v>
      </c>
      <c r="R111" s="378">
        <f t="shared" si="23"/>
        <v>210</v>
      </c>
      <c r="S111" s="378">
        <f t="shared" si="23"/>
        <v>185</v>
      </c>
      <c r="T111" s="378">
        <f t="shared" si="23"/>
        <v>399</v>
      </c>
      <c r="U111" s="378">
        <f t="shared" si="23"/>
        <v>15</v>
      </c>
      <c r="V111" s="378">
        <f t="shared" si="23"/>
        <v>671</v>
      </c>
      <c r="W111" s="378">
        <f t="shared" si="23"/>
        <v>311</v>
      </c>
      <c r="X111" s="378">
        <f t="shared" si="23"/>
        <v>79</v>
      </c>
    </row>
    <row r="112" spans="1:24" ht="9" customHeight="1">
      <c r="A112" s="598"/>
      <c r="B112" s="52" t="s">
        <v>320</v>
      </c>
      <c r="C112" s="380">
        <f>SUM(C105:C106)</f>
        <v>4732</v>
      </c>
      <c r="D112" s="380">
        <f>SUM(D105:D106)</f>
        <v>127</v>
      </c>
      <c r="E112" s="380">
        <f>SUM(E105:E106)</f>
        <v>93</v>
      </c>
      <c r="F112" s="381" t="s">
        <v>1010</v>
      </c>
      <c r="G112" s="380">
        <f aca="true" t="shared" si="24" ref="G112:X112">SUM(G105:G106)</f>
        <v>4</v>
      </c>
      <c r="H112" s="380">
        <f t="shared" si="24"/>
        <v>864</v>
      </c>
      <c r="I112" s="380">
        <f t="shared" si="24"/>
        <v>382</v>
      </c>
      <c r="J112" s="380">
        <f t="shared" si="24"/>
        <v>2</v>
      </c>
      <c r="K112" s="380">
        <f t="shared" si="24"/>
        <v>31</v>
      </c>
      <c r="L112" s="380">
        <f t="shared" si="24"/>
        <v>494</v>
      </c>
      <c r="M112" s="380">
        <f t="shared" si="24"/>
        <v>762</v>
      </c>
      <c r="N112" s="380">
        <f t="shared" si="24"/>
        <v>62</v>
      </c>
      <c r="O112" s="380">
        <f t="shared" si="24"/>
        <v>188</v>
      </c>
      <c r="P112" s="380">
        <f t="shared" si="24"/>
        <v>130</v>
      </c>
      <c r="Q112" s="380">
        <f t="shared" si="24"/>
        <v>127</v>
      </c>
      <c r="R112" s="380">
        <f t="shared" si="24"/>
        <v>183</v>
      </c>
      <c r="S112" s="380">
        <f t="shared" si="24"/>
        <v>156</v>
      </c>
      <c r="T112" s="380">
        <f t="shared" si="24"/>
        <v>319</v>
      </c>
      <c r="U112" s="380">
        <f t="shared" si="24"/>
        <v>12</v>
      </c>
      <c r="V112" s="380">
        <f t="shared" si="24"/>
        <v>611</v>
      </c>
      <c r="W112" s="380">
        <f t="shared" si="24"/>
        <v>205</v>
      </c>
      <c r="X112" s="380">
        <f t="shared" si="24"/>
        <v>73</v>
      </c>
    </row>
    <row r="113" spans="1:24" ht="9" customHeight="1">
      <c r="A113" s="598"/>
      <c r="B113" s="59" t="s">
        <v>321</v>
      </c>
      <c r="C113" s="382">
        <f>SUM(C107:C109)</f>
        <v>799</v>
      </c>
      <c r="D113" s="382">
        <f>SUM(D107:D109)</f>
        <v>15</v>
      </c>
      <c r="E113" s="382">
        <f>SUM(E107:E109)</f>
        <v>10</v>
      </c>
      <c r="F113" s="383" t="s">
        <v>1010</v>
      </c>
      <c r="G113" s="382">
        <f aca="true" t="shared" si="25" ref="G113:X113">SUM(G107:G109)</f>
        <v>1</v>
      </c>
      <c r="H113" s="382">
        <f t="shared" si="25"/>
        <v>95</v>
      </c>
      <c r="I113" s="382">
        <f t="shared" si="25"/>
        <v>53</v>
      </c>
      <c r="J113" s="382">
        <f t="shared" si="25"/>
        <v>2</v>
      </c>
      <c r="K113" s="382">
        <f t="shared" si="25"/>
        <v>4</v>
      </c>
      <c r="L113" s="382">
        <f t="shared" si="25"/>
        <v>25</v>
      </c>
      <c r="M113" s="382">
        <f t="shared" si="25"/>
        <v>158</v>
      </c>
      <c r="N113" s="382">
        <f t="shared" si="25"/>
        <v>15</v>
      </c>
      <c r="O113" s="382">
        <f t="shared" si="25"/>
        <v>74</v>
      </c>
      <c r="P113" s="382">
        <f t="shared" si="25"/>
        <v>21</v>
      </c>
      <c r="Q113" s="382">
        <f t="shared" si="25"/>
        <v>25</v>
      </c>
      <c r="R113" s="382">
        <f t="shared" si="25"/>
        <v>27</v>
      </c>
      <c r="S113" s="382">
        <f t="shared" si="25"/>
        <v>29</v>
      </c>
      <c r="T113" s="382">
        <f t="shared" si="25"/>
        <v>80</v>
      </c>
      <c r="U113" s="382">
        <f t="shared" si="25"/>
        <v>3</v>
      </c>
      <c r="V113" s="382">
        <f t="shared" si="25"/>
        <v>60</v>
      </c>
      <c r="W113" s="382">
        <f t="shared" si="25"/>
        <v>106</v>
      </c>
      <c r="X113" s="382">
        <f t="shared" si="25"/>
        <v>6</v>
      </c>
    </row>
    <row r="114" spans="1:24" ht="10.5" customHeight="1">
      <c r="A114" s="598"/>
      <c r="B114" s="47" t="s">
        <v>272</v>
      </c>
      <c r="C114" s="253">
        <f>SUM(C115:C129)</f>
        <v>60839</v>
      </c>
      <c r="D114" s="253">
        <f aca="true" t="shared" si="26" ref="D114:X114">SUM(D115:D129)</f>
        <v>724</v>
      </c>
      <c r="E114" s="253">
        <f t="shared" si="26"/>
        <v>687</v>
      </c>
      <c r="F114" s="253">
        <f t="shared" si="26"/>
        <v>2</v>
      </c>
      <c r="G114" s="253">
        <f t="shared" si="26"/>
        <v>1</v>
      </c>
      <c r="H114" s="253">
        <f t="shared" si="26"/>
        <v>1567</v>
      </c>
      <c r="I114" s="253">
        <f t="shared" si="26"/>
        <v>4117</v>
      </c>
      <c r="J114" s="253">
        <f t="shared" si="26"/>
        <v>77</v>
      </c>
      <c r="K114" s="253">
        <f t="shared" si="26"/>
        <v>558</v>
      </c>
      <c r="L114" s="253">
        <f t="shared" si="26"/>
        <v>1132</v>
      </c>
      <c r="M114" s="253">
        <f t="shared" si="26"/>
        <v>13804</v>
      </c>
      <c r="N114" s="253">
        <f t="shared" si="26"/>
        <v>1877</v>
      </c>
      <c r="O114" s="253">
        <f t="shared" si="26"/>
        <v>660</v>
      </c>
      <c r="P114" s="253">
        <f t="shared" si="26"/>
        <v>930</v>
      </c>
      <c r="Q114" s="253">
        <f t="shared" si="26"/>
        <v>4984</v>
      </c>
      <c r="R114" s="253">
        <f t="shared" si="26"/>
        <v>3150</v>
      </c>
      <c r="S114" s="253">
        <f t="shared" si="26"/>
        <v>3095</v>
      </c>
      <c r="T114" s="253">
        <f t="shared" si="26"/>
        <v>17154</v>
      </c>
      <c r="U114" s="253">
        <f t="shared" si="26"/>
        <v>427</v>
      </c>
      <c r="V114" s="253">
        <f t="shared" si="26"/>
        <v>4041</v>
      </c>
      <c r="W114" s="253">
        <f t="shared" si="26"/>
        <v>1637</v>
      </c>
      <c r="X114" s="253">
        <f t="shared" si="26"/>
        <v>902</v>
      </c>
    </row>
    <row r="115" spans="1:24" ht="9" customHeight="1">
      <c r="A115" s="598"/>
      <c r="B115" s="52" t="s">
        <v>317</v>
      </c>
      <c r="C115" s="373">
        <f>SUM(D115,F115:X115)</f>
        <v>1188</v>
      </c>
      <c r="D115" s="373">
        <v>5</v>
      </c>
      <c r="E115" s="374">
        <v>5</v>
      </c>
      <c r="F115" s="374" t="s">
        <v>374</v>
      </c>
      <c r="G115" s="374" t="s">
        <v>374</v>
      </c>
      <c r="H115" s="373">
        <v>11</v>
      </c>
      <c r="I115" s="373">
        <v>28</v>
      </c>
      <c r="J115" s="373">
        <v>2</v>
      </c>
      <c r="K115" s="373">
        <v>9</v>
      </c>
      <c r="L115" s="373">
        <v>9</v>
      </c>
      <c r="M115" s="373">
        <v>434</v>
      </c>
      <c r="N115" s="373">
        <v>12</v>
      </c>
      <c r="O115" s="373">
        <v>13</v>
      </c>
      <c r="P115" s="373">
        <v>6</v>
      </c>
      <c r="Q115" s="373">
        <v>352</v>
      </c>
      <c r="R115" s="373">
        <v>69</v>
      </c>
      <c r="S115" s="373">
        <v>28</v>
      </c>
      <c r="T115" s="373">
        <v>111</v>
      </c>
      <c r="U115" s="373">
        <v>16</v>
      </c>
      <c r="V115" s="373">
        <v>20</v>
      </c>
      <c r="W115" s="373">
        <v>17</v>
      </c>
      <c r="X115" s="373">
        <v>46</v>
      </c>
    </row>
    <row r="116" spans="1:24" ht="9" customHeight="1">
      <c r="A116" s="598"/>
      <c r="B116" s="52" t="s">
        <v>322</v>
      </c>
      <c r="C116" s="373">
        <f aca="true" t="shared" si="27" ref="C116:C129">SUM(D116,F116:X116)</f>
        <v>4786</v>
      </c>
      <c r="D116" s="373">
        <v>27</v>
      </c>
      <c r="E116" s="373">
        <v>26</v>
      </c>
      <c r="F116" s="374" t="s">
        <v>374</v>
      </c>
      <c r="G116" s="374" t="s">
        <v>374</v>
      </c>
      <c r="H116" s="373">
        <v>42</v>
      </c>
      <c r="I116" s="373">
        <v>188</v>
      </c>
      <c r="J116" s="373">
        <v>3</v>
      </c>
      <c r="K116" s="373">
        <v>58</v>
      </c>
      <c r="L116" s="373">
        <v>37</v>
      </c>
      <c r="M116" s="373">
        <v>1107</v>
      </c>
      <c r="N116" s="373">
        <v>158</v>
      </c>
      <c r="O116" s="373">
        <v>36</v>
      </c>
      <c r="P116" s="373">
        <v>74</v>
      </c>
      <c r="Q116" s="373">
        <v>482</v>
      </c>
      <c r="R116" s="373">
        <v>360</v>
      </c>
      <c r="S116" s="373">
        <v>252</v>
      </c>
      <c r="T116" s="373">
        <v>1572</v>
      </c>
      <c r="U116" s="373">
        <v>64</v>
      </c>
      <c r="V116" s="373">
        <v>95</v>
      </c>
      <c r="W116" s="373">
        <v>153</v>
      </c>
      <c r="X116" s="373">
        <v>78</v>
      </c>
    </row>
    <row r="117" spans="1:24" ht="9" customHeight="1">
      <c r="A117" s="598"/>
      <c r="B117" s="52" t="s">
        <v>323</v>
      </c>
      <c r="C117" s="373">
        <f t="shared" si="27"/>
        <v>5784</v>
      </c>
      <c r="D117" s="373">
        <v>26</v>
      </c>
      <c r="E117" s="374">
        <v>26</v>
      </c>
      <c r="F117" s="374" t="s">
        <v>374</v>
      </c>
      <c r="G117" s="374" t="s">
        <v>374</v>
      </c>
      <c r="H117" s="373">
        <v>93</v>
      </c>
      <c r="I117" s="373">
        <v>216</v>
      </c>
      <c r="J117" s="373">
        <v>9</v>
      </c>
      <c r="K117" s="373">
        <v>66</v>
      </c>
      <c r="L117" s="373">
        <v>78</v>
      </c>
      <c r="M117" s="373">
        <v>1253</v>
      </c>
      <c r="N117" s="373">
        <v>184</v>
      </c>
      <c r="O117" s="373">
        <v>53</v>
      </c>
      <c r="P117" s="373">
        <v>103</v>
      </c>
      <c r="Q117" s="373">
        <v>401</v>
      </c>
      <c r="R117" s="373">
        <v>362</v>
      </c>
      <c r="S117" s="373">
        <v>263</v>
      </c>
      <c r="T117" s="373">
        <v>2109</v>
      </c>
      <c r="U117" s="373">
        <v>54</v>
      </c>
      <c r="V117" s="373">
        <v>193</v>
      </c>
      <c r="W117" s="373">
        <v>221</v>
      </c>
      <c r="X117" s="373">
        <v>100</v>
      </c>
    </row>
    <row r="118" spans="1:24" ht="9" customHeight="1">
      <c r="A118" s="598"/>
      <c r="B118" s="52" t="s">
        <v>324</v>
      </c>
      <c r="C118" s="373">
        <f t="shared" si="27"/>
        <v>6254</v>
      </c>
      <c r="D118" s="373">
        <v>32</v>
      </c>
      <c r="E118" s="374">
        <v>30</v>
      </c>
      <c r="F118" s="374" t="s">
        <v>374</v>
      </c>
      <c r="G118" s="374" t="s">
        <v>374</v>
      </c>
      <c r="H118" s="373">
        <v>162</v>
      </c>
      <c r="I118" s="373">
        <v>350</v>
      </c>
      <c r="J118" s="373">
        <v>8</v>
      </c>
      <c r="K118" s="373">
        <v>96</v>
      </c>
      <c r="L118" s="373">
        <v>101</v>
      </c>
      <c r="M118" s="373">
        <v>1272</v>
      </c>
      <c r="N118" s="373">
        <v>179</v>
      </c>
      <c r="O118" s="373">
        <v>63</v>
      </c>
      <c r="P118" s="373">
        <v>125</v>
      </c>
      <c r="Q118" s="373">
        <v>415</v>
      </c>
      <c r="R118" s="373">
        <v>332</v>
      </c>
      <c r="S118" s="373">
        <v>304</v>
      </c>
      <c r="T118" s="373">
        <v>2169</v>
      </c>
      <c r="U118" s="373">
        <v>53</v>
      </c>
      <c r="V118" s="373">
        <v>271</v>
      </c>
      <c r="W118" s="373">
        <v>228</v>
      </c>
      <c r="X118" s="373">
        <v>94</v>
      </c>
    </row>
    <row r="119" spans="1:24" ht="9" customHeight="1">
      <c r="A119" s="598"/>
      <c r="B119" s="52" t="s">
        <v>325</v>
      </c>
      <c r="C119" s="373">
        <f t="shared" si="27"/>
        <v>7185</v>
      </c>
      <c r="D119" s="373">
        <v>54</v>
      </c>
      <c r="E119" s="373">
        <v>51</v>
      </c>
      <c r="F119" s="374" t="s">
        <v>374</v>
      </c>
      <c r="G119" s="373">
        <v>1</v>
      </c>
      <c r="H119" s="373">
        <v>179</v>
      </c>
      <c r="I119" s="373">
        <v>420</v>
      </c>
      <c r="J119" s="373">
        <v>17</v>
      </c>
      <c r="K119" s="373">
        <v>93</v>
      </c>
      <c r="L119" s="373">
        <v>163</v>
      </c>
      <c r="M119" s="373">
        <v>1552</v>
      </c>
      <c r="N119" s="373">
        <v>253</v>
      </c>
      <c r="O119" s="373">
        <v>66</v>
      </c>
      <c r="P119" s="373">
        <v>163</v>
      </c>
      <c r="Q119" s="373">
        <v>437</v>
      </c>
      <c r="R119" s="373">
        <v>304</v>
      </c>
      <c r="S119" s="373">
        <v>474</v>
      </c>
      <c r="T119" s="373">
        <v>2170</v>
      </c>
      <c r="U119" s="373">
        <v>67</v>
      </c>
      <c r="V119" s="373">
        <v>390</v>
      </c>
      <c r="W119" s="373">
        <v>285</v>
      </c>
      <c r="X119" s="373">
        <v>97</v>
      </c>
    </row>
    <row r="120" spans="1:24" ht="9" customHeight="1">
      <c r="A120" s="598"/>
      <c r="B120" s="52" t="s">
        <v>326</v>
      </c>
      <c r="C120" s="373">
        <f t="shared" si="27"/>
        <v>7009</v>
      </c>
      <c r="D120" s="373">
        <v>59</v>
      </c>
      <c r="E120" s="373">
        <v>53</v>
      </c>
      <c r="F120" s="374" t="s">
        <v>374</v>
      </c>
      <c r="G120" s="374" t="s">
        <v>374</v>
      </c>
      <c r="H120" s="373">
        <v>180</v>
      </c>
      <c r="I120" s="373">
        <v>477</v>
      </c>
      <c r="J120" s="373">
        <v>11</v>
      </c>
      <c r="K120" s="373">
        <v>79</v>
      </c>
      <c r="L120" s="373">
        <v>174</v>
      </c>
      <c r="M120" s="373">
        <v>1631</v>
      </c>
      <c r="N120" s="373">
        <v>241</v>
      </c>
      <c r="O120" s="373">
        <v>71</v>
      </c>
      <c r="P120" s="373">
        <v>116</v>
      </c>
      <c r="Q120" s="373">
        <v>431</v>
      </c>
      <c r="R120" s="373">
        <v>292</v>
      </c>
      <c r="S120" s="373">
        <v>459</v>
      </c>
      <c r="T120" s="373">
        <v>2048</v>
      </c>
      <c r="U120" s="373">
        <v>48</v>
      </c>
      <c r="V120" s="373">
        <v>411</v>
      </c>
      <c r="W120" s="373">
        <v>195</v>
      </c>
      <c r="X120" s="373">
        <v>86</v>
      </c>
    </row>
    <row r="121" spans="1:24" ht="9" customHeight="1">
      <c r="A121" s="598"/>
      <c r="B121" s="52" t="s">
        <v>327</v>
      </c>
      <c r="C121" s="373">
        <f t="shared" si="27"/>
        <v>7091</v>
      </c>
      <c r="D121" s="373">
        <v>66</v>
      </c>
      <c r="E121" s="374">
        <v>62</v>
      </c>
      <c r="F121" s="374" t="s">
        <v>374</v>
      </c>
      <c r="G121" s="374" t="s">
        <v>374</v>
      </c>
      <c r="H121" s="373">
        <v>163</v>
      </c>
      <c r="I121" s="373">
        <v>487</v>
      </c>
      <c r="J121" s="373">
        <v>9</v>
      </c>
      <c r="K121" s="373">
        <v>50</v>
      </c>
      <c r="L121" s="373">
        <v>198</v>
      </c>
      <c r="M121" s="373">
        <v>1631</v>
      </c>
      <c r="N121" s="373">
        <v>274</v>
      </c>
      <c r="O121" s="373">
        <v>67</v>
      </c>
      <c r="P121" s="373">
        <v>109</v>
      </c>
      <c r="Q121" s="373">
        <v>446</v>
      </c>
      <c r="R121" s="373">
        <v>335</v>
      </c>
      <c r="S121" s="373">
        <v>427</v>
      </c>
      <c r="T121" s="373">
        <v>2078</v>
      </c>
      <c r="U121" s="373">
        <v>48</v>
      </c>
      <c r="V121" s="373">
        <v>464</v>
      </c>
      <c r="W121" s="373">
        <v>135</v>
      </c>
      <c r="X121" s="373">
        <v>104</v>
      </c>
    </row>
    <row r="122" spans="1:24" ht="9" customHeight="1">
      <c r="A122" s="598"/>
      <c r="B122" s="52" t="s">
        <v>328</v>
      </c>
      <c r="C122" s="373">
        <f t="shared" si="27"/>
        <v>6993</v>
      </c>
      <c r="D122" s="373">
        <v>78</v>
      </c>
      <c r="E122" s="373">
        <v>73</v>
      </c>
      <c r="F122" s="374" t="s">
        <v>374</v>
      </c>
      <c r="G122" s="374" t="s">
        <v>374</v>
      </c>
      <c r="H122" s="373">
        <v>169</v>
      </c>
      <c r="I122" s="373">
        <v>528</v>
      </c>
      <c r="J122" s="373">
        <v>7</v>
      </c>
      <c r="K122" s="373">
        <v>26</v>
      </c>
      <c r="L122" s="373">
        <v>135</v>
      </c>
      <c r="M122" s="373">
        <v>1656</v>
      </c>
      <c r="N122" s="373">
        <v>238</v>
      </c>
      <c r="O122" s="373">
        <v>67</v>
      </c>
      <c r="P122" s="373">
        <v>87</v>
      </c>
      <c r="Q122" s="373">
        <v>509</v>
      </c>
      <c r="R122" s="373">
        <v>331</v>
      </c>
      <c r="S122" s="373">
        <v>416</v>
      </c>
      <c r="T122" s="373">
        <v>1951</v>
      </c>
      <c r="U122" s="373">
        <v>36</v>
      </c>
      <c r="V122" s="373">
        <v>554</v>
      </c>
      <c r="W122" s="373">
        <v>129</v>
      </c>
      <c r="X122" s="373">
        <v>76</v>
      </c>
    </row>
    <row r="123" spans="1:24" ht="9" customHeight="1">
      <c r="A123" s="598"/>
      <c r="B123" s="52" t="s">
        <v>329</v>
      </c>
      <c r="C123" s="373">
        <f t="shared" si="27"/>
        <v>6778</v>
      </c>
      <c r="D123" s="373">
        <v>111</v>
      </c>
      <c r="E123" s="373">
        <v>105</v>
      </c>
      <c r="F123" s="374">
        <v>2</v>
      </c>
      <c r="G123" s="374" t="s">
        <v>374</v>
      </c>
      <c r="H123" s="373">
        <v>205</v>
      </c>
      <c r="I123" s="373">
        <v>682</v>
      </c>
      <c r="J123" s="373">
        <v>6</v>
      </c>
      <c r="K123" s="373">
        <v>49</v>
      </c>
      <c r="L123" s="373">
        <v>121</v>
      </c>
      <c r="M123" s="373">
        <v>1583</v>
      </c>
      <c r="N123" s="373">
        <v>186</v>
      </c>
      <c r="O123" s="373">
        <v>59</v>
      </c>
      <c r="P123" s="373">
        <v>70</v>
      </c>
      <c r="Q123" s="373">
        <v>615</v>
      </c>
      <c r="R123" s="373">
        <v>317</v>
      </c>
      <c r="S123" s="373">
        <v>275</v>
      </c>
      <c r="T123" s="373">
        <v>1624</v>
      </c>
      <c r="U123" s="373">
        <v>21</v>
      </c>
      <c r="V123" s="373">
        <v>646</v>
      </c>
      <c r="W123" s="373">
        <v>116</v>
      </c>
      <c r="X123" s="373">
        <v>90</v>
      </c>
    </row>
    <row r="124" spans="1:24" ht="9" customHeight="1">
      <c r="A124" s="598"/>
      <c r="B124" s="52" t="s">
        <v>330</v>
      </c>
      <c r="C124" s="373">
        <f t="shared" si="27"/>
        <v>5047</v>
      </c>
      <c r="D124" s="373">
        <v>155</v>
      </c>
      <c r="E124" s="373">
        <v>149</v>
      </c>
      <c r="F124" s="374" t="s">
        <v>374</v>
      </c>
      <c r="G124" s="374" t="s">
        <v>374</v>
      </c>
      <c r="H124" s="373">
        <v>204</v>
      </c>
      <c r="I124" s="373">
        <v>545</v>
      </c>
      <c r="J124" s="374">
        <v>3</v>
      </c>
      <c r="K124" s="373">
        <v>21</v>
      </c>
      <c r="L124" s="373">
        <v>84</v>
      </c>
      <c r="M124" s="373">
        <v>1144</v>
      </c>
      <c r="N124" s="373">
        <v>114</v>
      </c>
      <c r="O124" s="373">
        <v>71</v>
      </c>
      <c r="P124" s="373">
        <v>50</v>
      </c>
      <c r="Q124" s="373">
        <v>565</v>
      </c>
      <c r="R124" s="373">
        <v>279</v>
      </c>
      <c r="S124" s="373">
        <v>127</v>
      </c>
      <c r="T124" s="373">
        <v>905</v>
      </c>
      <c r="U124" s="373">
        <v>16</v>
      </c>
      <c r="V124" s="373">
        <v>605</v>
      </c>
      <c r="W124" s="373">
        <v>74</v>
      </c>
      <c r="X124" s="373">
        <v>85</v>
      </c>
    </row>
    <row r="125" spans="1:24" ht="9" customHeight="1">
      <c r="A125" s="598"/>
      <c r="B125" s="52" t="s">
        <v>331</v>
      </c>
      <c r="C125" s="373">
        <f t="shared" si="27"/>
        <v>1779</v>
      </c>
      <c r="D125" s="373">
        <v>73</v>
      </c>
      <c r="E125" s="373">
        <v>72</v>
      </c>
      <c r="F125" s="374" t="s">
        <v>374</v>
      </c>
      <c r="G125" s="374" t="s">
        <v>374</v>
      </c>
      <c r="H125" s="373">
        <v>88</v>
      </c>
      <c r="I125" s="373">
        <v>122</v>
      </c>
      <c r="J125" s="374">
        <v>2</v>
      </c>
      <c r="K125" s="373">
        <v>7</v>
      </c>
      <c r="L125" s="373">
        <v>21</v>
      </c>
      <c r="M125" s="373">
        <v>326</v>
      </c>
      <c r="N125" s="373">
        <v>17</v>
      </c>
      <c r="O125" s="373">
        <v>39</v>
      </c>
      <c r="P125" s="373">
        <v>14</v>
      </c>
      <c r="Q125" s="373">
        <v>239</v>
      </c>
      <c r="R125" s="373">
        <v>118</v>
      </c>
      <c r="S125" s="373">
        <v>47</v>
      </c>
      <c r="T125" s="373">
        <v>296</v>
      </c>
      <c r="U125" s="373">
        <v>1</v>
      </c>
      <c r="V125" s="373">
        <v>288</v>
      </c>
      <c r="W125" s="373">
        <v>51</v>
      </c>
      <c r="X125" s="373">
        <v>30</v>
      </c>
    </row>
    <row r="126" spans="1:24" ht="9" customHeight="1">
      <c r="A126" s="598"/>
      <c r="B126" s="52" t="s">
        <v>332</v>
      </c>
      <c r="C126" s="373">
        <f t="shared" si="27"/>
        <v>614</v>
      </c>
      <c r="D126" s="373">
        <v>29</v>
      </c>
      <c r="E126" s="374">
        <v>27</v>
      </c>
      <c r="F126" s="374" t="s">
        <v>374</v>
      </c>
      <c r="G126" s="374" t="s">
        <v>374</v>
      </c>
      <c r="H126" s="373">
        <v>44</v>
      </c>
      <c r="I126" s="373">
        <v>47</v>
      </c>
      <c r="J126" s="374" t="s">
        <v>374</v>
      </c>
      <c r="K126" s="374">
        <v>3</v>
      </c>
      <c r="L126" s="373">
        <v>9</v>
      </c>
      <c r="M126" s="373">
        <v>129</v>
      </c>
      <c r="N126" s="373">
        <v>10</v>
      </c>
      <c r="O126" s="373">
        <v>28</v>
      </c>
      <c r="P126" s="373">
        <v>8</v>
      </c>
      <c r="Q126" s="373">
        <v>71</v>
      </c>
      <c r="R126" s="373">
        <v>39</v>
      </c>
      <c r="S126" s="373">
        <v>14</v>
      </c>
      <c r="T126" s="373">
        <v>77</v>
      </c>
      <c r="U126" s="373">
        <v>2</v>
      </c>
      <c r="V126" s="373">
        <v>72</v>
      </c>
      <c r="W126" s="373">
        <v>22</v>
      </c>
      <c r="X126" s="373">
        <v>10</v>
      </c>
    </row>
    <row r="127" spans="1:24" ht="9" customHeight="1">
      <c r="A127" s="598"/>
      <c r="B127" s="52" t="s">
        <v>333</v>
      </c>
      <c r="C127" s="373">
        <f t="shared" si="27"/>
        <v>205</v>
      </c>
      <c r="D127" s="373">
        <v>7</v>
      </c>
      <c r="E127" s="374">
        <v>6</v>
      </c>
      <c r="F127" s="374" t="s">
        <v>374</v>
      </c>
      <c r="G127" s="374" t="s">
        <v>374</v>
      </c>
      <c r="H127" s="373">
        <v>14</v>
      </c>
      <c r="I127" s="373">
        <v>17</v>
      </c>
      <c r="J127" s="374" t="s">
        <v>374</v>
      </c>
      <c r="K127" s="373">
        <v>1</v>
      </c>
      <c r="L127" s="373">
        <v>2</v>
      </c>
      <c r="M127" s="373">
        <v>54</v>
      </c>
      <c r="N127" s="373">
        <v>5</v>
      </c>
      <c r="O127" s="373">
        <v>12</v>
      </c>
      <c r="P127" s="373">
        <v>3</v>
      </c>
      <c r="Q127" s="373">
        <v>10</v>
      </c>
      <c r="R127" s="373">
        <v>7</v>
      </c>
      <c r="S127" s="373">
        <v>5</v>
      </c>
      <c r="T127" s="373">
        <v>29</v>
      </c>
      <c r="U127" s="374">
        <v>1</v>
      </c>
      <c r="V127" s="373">
        <v>24</v>
      </c>
      <c r="W127" s="373">
        <v>9</v>
      </c>
      <c r="X127" s="373">
        <v>5</v>
      </c>
    </row>
    <row r="128" spans="1:24" ht="9" customHeight="1">
      <c r="A128" s="598"/>
      <c r="B128" s="52" t="s">
        <v>334</v>
      </c>
      <c r="C128" s="373">
        <f t="shared" si="27"/>
        <v>94</v>
      </c>
      <c r="D128" s="374">
        <v>2</v>
      </c>
      <c r="E128" s="374">
        <v>2</v>
      </c>
      <c r="F128" s="374" t="s">
        <v>374</v>
      </c>
      <c r="G128" s="374" t="s">
        <v>374</v>
      </c>
      <c r="H128" s="374">
        <v>10</v>
      </c>
      <c r="I128" s="373">
        <v>7</v>
      </c>
      <c r="J128" s="374" t="s">
        <v>374</v>
      </c>
      <c r="K128" s="374" t="s">
        <v>374</v>
      </c>
      <c r="L128" s="374" t="s">
        <v>374</v>
      </c>
      <c r="M128" s="373">
        <v>24</v>
      </c>
      <c r="N128" s="373">
        <v>4</v>
      </c>
      <c r="O128" s="373">
        <v>13</v>
      </c>
      <c r="P128" s="373">
        <v>1</v>
      </c>
      <c r="Q128" s="373">
        <v>9</v>
      </c>
      <c r="R128" s="373">
        <v>4</v>
      </c>
      <c r="S128" s="373">
        <v>3</v>
      </c>
      <c r="T128" s="373">
        <v>9</v>
      </c>
      <c r="U128" s="374" t="s">
        <v>374</v>
      </c>
      <c r="V128" s="373">
        <v>6</v>
      </c>
      <c r="W128" s="373">
        <v>1</v>
      </c>
      <c r="X128" s="373">
        <v>1</v>
      </c>
    </row>
    <row r="129" spans="1:24" ht="9" customHeight="1">
      <c r="A129" s="598"/>
      <c r="B129" s="52" t="s">
        <v>318</v>
      </c>
      <c r="C129" s="373">
        <f t="shared" si="27"/>
        <v>32</v>
      </c>
      <c r="D129" s="374" t="s">
        <v>374</v>
      </c>
      <c r="E129" s="374" t="s">
        <v>374</v>
      </c>
      <c r="F129" s="374" t="s">
        <v>374</v>
      </c>
      <c r="G129" s="374" t="s">
        <v>374</v>
      </c>
      <c r="H129" s="373">
        <v>3</v>
      </c>
      <c r="I129" s="373">
        <v>3</v>
      </c>
      <c r="J129" s="374" t="s">
        <v>374</v>
      </c>
      <c r="K129" s="374" t="s">
        <v>374</v>
      </c>
      <c r="L129" s="374" t="s">
        <v>374</v>
      </c>
      <c r="M129" s="373">
        <v>8</v>
      </c>
      <c r="N129" s="374">
        <v>2</v>
      </c>
      <c r="O129" s="374">
        <v>2</v>
      </c>
      <c r="P129" s="374">
        <v>1</v>
      </c>
      <c r="Q129" s="374">
        <v>2</v>
      </c>
      <c r="R129" s="374">
        <v>1</v>
      </c>
      <c r="S129" s="373">
        <v>1</v>
      </c>
      <c r="T129" s="374">
        <v>6</v>
      </c>
      <c r="U129" s="374" t="s">
        <v>374</v>
      </c>
      <c r="V129" s="373">
        <v>2</v>
      </c>
      <c r="W129" s="373">
        <v>1</v>
      </c>
      <c r="X129" s="374" t="s">
        <v>374</v>
      </c>
    </row>
    <row r="130" spans="1:24" ht="9" customHeight="1">
      <c r="A130" s="598"/>
      <c r="B130" s="52" t="s">
        <v>294</v>
      </c>
      <c r="C130" s="375">
        <v>43.6765643748</v>
      </c>
      <c r="D130" s="375">
        <v>52.520718232</v>
      </c>
      <c r="E130" s="375">
        <v>52.5611353712</v>
      </c>
      <c r="F130" s="375">
        <v>58</v>
      </c>
      <c r="G130" s="375">
        <v>36.5</v>
      </c>
      <c r="H130" s="375">
        <v>48.274090619</v>
      </c>
      <c r="I130" s="375">
        <v>47.5616954093</v>
      </c>
      <c r="J130" s="375">
        <v>41.3051948052</v>
      </c>
      <c r="K130" s="375">
        <v>39.2777777778</v>
      </c>
      <c r="L130" s="375">
        <v>44.8445229682</v>
      </c>
      <c r="M130" s="375">
        <v>43.5297015358</v>
      </c>
      <c r="N130" s="375">
        <v>42.8649440597</v>
      </c>
      <c r="O130" s="375">
        <v>47.646969697</v>
      </c>
      <c r="P130" s="375">
        <v>41.3720430108</v>
      </c>
      <c r="Q130" s="375">
        <v>43.6577046549</v>
      </c>
      <c r="R130" s="375">
        <v>42.7142857143</v>
      </c>
      <c r="S130" s="375">
        <v>42.4541195477</v>
      </c>
      <c r="T130" s="375">
        <v>41.6300571295</v>
      </c>
      <c r="U130" s="375">
        <v>37.6803278689</v>
      </c>
      <c r="V130" s="375">
        <v>49.9664686959</v>
      </c>
      <c r="W130" s="375">
        <v>40.6808185706</v>
      </c>
      <c r="X130" s="375">
        <v>42.3747228381</v>
      </c>
    </row>
    <row r="131" spans="1:24" ht="9" customHeight="1">
      <c r="A131" s="598"/>
      <c r="B131" s="54" t="s">
        <v>319</v>
      </c>
      <c r="C131" s="55">
        <f>SUM(C125:C129)</f>
        <v>2724</v>
      </c>
      <c r="D131" s="55">
        <f>SUM(D125:D129)</f>
        <v>111</v>
      </c>
      <c r="E131" s="55">
        <f>SUM(E125:E129)</f>
        <v>107</v>
      </c>
      <c r="F131" s="56" t="s">
        <v>1010</v>
      </c>
      <c r="G131" s="56" t="s">
        <v>1010</v>
      </c>
      <c r="H131" s="55">
        <f>SUM(H125:H129)</f>
        <v>159</v>
      </c>
      <c r="I131" s="55">
        <f>SUM(I125:I129)</f>
        <v>196</v>
      </c>
      <c r="J131" s="55">
        <f>SUM(J125:J129)</f>
        <v>2</v>
      </c>
      <c r="K131" s="55">
        <f aca="true" t="shared" si="28" ref="K131:X131">SUM(K125:K129)</f>
        <v>11</v>
      </c>
      <c r="L131" s="55">
        <f t="shared" si="28"/>
        <v>32</v>
      </c>
      <c r="M131" s="55">
        <f t="shared" si="28"/>
        <v>541</v>
      </c>
      <c r="N131" s="55">
        <f t="shared" si="28"/>
        <v>38</v>
      </c>
      <c r="O131" s="55">
        <f t="shared" si="28"/>
        <v>94</v>
      </c>
      <c r="P131" s="55">
        <f t="shared" si="28"/>
        <v>27</v>
      </c>
      <c r="Q131" s="55">
        <f t="shared" si="28"/>
        <v>331</v>
      </c>
      <c r="R131" s="55">
        <f t="shared" si="28"/>
        <v>169</v>
      </c>
      <c r="S131" s="55">
        <f t="shared" si="28"/>
        <v>70</v>
      </c>
      <c r="T131" s="55">
        <f t="shared" si="28"/>
        <v>417</v>
      </c>
      <c r="U131" s="55">
        <f t="shared" si="28"/>
        <v>4</v>
      </c>
      <c r="V131" s="55">
        <f t="shared" si="28"/>
        <v>392</v>
      </c>
      <c r="W131" s="55">
        <f t="shared" si="28"/>
        <v>84</v>
      </c>
      <c r="X131" s="55">
        <f t="shared" si="28"/>
        <v>46</v>
      </c>
    </row>
    <row r="132" spans="1:24" ht="9" customHeight="1">
      <c r="A132" s="598"/>
      <c r="B132" s="52" t="s">
        <v>320</v>
      </c>
      <c r="C132" s="57">
        <f>SUM(C125:C126)</f>
        <v>2393</v>
      </c>
      <c r="D132" s="57">
        <f>SUM(D125:D126)</f>
        <v>102</v>
      </c>
      <c r="E132" s="57">
        <f>SUM(E125:E126)</f>
        <v>99</v>
      </c>
      <c r="F132" s="58" t="s">
        <v>1010</v>
      </c>
      <c r="G132" s="58" t="s">
        <v>1010</v>
      </c>
      <c r="H132" s="57">
        <f>SUM(H125:H126)</f>
        <v>132</v>
      </c>
      <c r="I132" s="57">
        <f>SUM(I125:I126)</f>
        <v>169</v>
      </c>
      <c r="J132" s="57">
        <f>SUM(J125:J126)</f>
        <v>2</v>
      </c>
      <c r="K132" s="57">
        <f aca="true" t="shared" si="29" ref="K132:X132">SUM(K125:K126)</f>
        <v>10</v>
      </c>
      <c r="L132" s="57">
        <f t="shared" si="29"/>
        <v>30</v>
      </c>
      <c r="M132" s="57">
        <f t="shared" si="29"/>
        <v>455</v>
      </c>
      <c r="N132" s="57">
        <f t="shared" si="29"/>
        <v>27</v>
      </c>
      <c r="O132" s="57">
        <f t="shared" si="29"/>
        <v>67</v>
      </c>
      <c r="P132" s="57">
        <f t="shared" si="29"/>
        <v>22</v>
      </c>
      <c r="Q132" s="57">
        <f t="shared" si="29"/>
        <v>310</v>
      </c>
      <c r="R132" s="57">
        <f t="shared" si="29"/>
        <v>157</v>
      </c>
      <c r="S132" s="57">
        <f t="shared" si="29"/>
        <v>61</v>
      </c>
      <c r="T132" s="57">
        <f t="shared" si="29"/>
        <v>373</v>
      </c>
      <c r="U132" s="57">
        <f t="shared" si="29"/>
        <v>3</v>
      </c>
      <c r="V132" s="57">
        <f t="shared" si="29"/>
        <v>360</v>
      </c>
      <c r="W132" s="57">
        <f t="shared" si="29"/>
        <v>73</v>
      </c>
      <c r="X132" s="57">
        <f t="shared" si="29"/>
        <v>40</v>
      </c>
    </row>
    <row r="133" spans="1:24" ht="9" customHeight="1" thickBot="1">
      <c r="A133" s="598"/>
      <c r="B133" s="66" t="s">
        <v>321</v>
      </c>
      <c r="C133" s="64">
        <f>SUM(C127:C129)</f>
        <v>331</v>
      </c>
      <c r="D133" s="64">
        <f>SUM(D127:D129)</f>
        <v>9</v>
      </c>
      <c r="E133" s="64">
        <f>SUM(E127:E129)</f>
        <v>8</v>
      </c>
      <c r="F133" s="65" t="s">
        <v>1011</v>
      </c>
      <c r="G133" s="65" t="s">
        <v>1010</v>
      </c>
      <c r="H133" s="64">
        <f>SUM(H127:H129)</f>
        <v>27</v>
      </c>
      <c r="I133" s="64">
        <f>SUM(I127:I129)</f>
        <v>27</v>
      </c>
      <c r="J133" s="65" t="s">
        <v>1010</v>
      </c>
      <c r="K133" s="64">
        <f aca="true" t="shared" si="30" ref="K133:U133">SUM(K127:K129)</f>
        <v>1</v>
      </c>
      <c r="L133" s="64">
        <f t="shared" si="30"/>
        <v>2</v>
      </c>
      <c r="M133" s="64">
        <f t="shared" si="30"/>
        <v>86</v>
      </c>
      <c r="N133" s="64">
        <f t="shared" si="30"/>
        <v>11</v>
      </c>
      <c r="O133" s="64">
        <f t="shared" si="30"/>
        <v>27</v>
      </c>
      <c r="P133" s="64">
        <f t="shared" si="30"/>
        <v>5</v>
      </c>
      <c r="Q133" s="64">
        <f t="shared" si="30"/>
        <v>21</v>
      </c>
      <c r="R133" s="64">
        <f t="shared" si="30"/>
        <v>12</v>
      </c>
      <c r="S133" s="64">
        <f t="shared" si="30"/>
        <v>9</v>
      </c>
      <c r="T133" s="64">
        <f t="shared" si="30"/>
        <v>44</v>
      </c>
      <c r="U133" s="64">
        <f t="shared" si="30"/>
        <v>1</v>
      </c>
      <c r="V133" s="64">
        <f>SUM(V127:V129)</f>
        <v>32</v>
      </c>
      <c r="W133" s="64">
        <f>SUM(W127:W129)</f>
        <v>11</v>
      </c>
      <c r="X133" s="64">
        <f>SUM(X127:X129)</f>
        <v>6</v>
      </c>
    </row>
    <row r="134" spans="1:2" ht="11.25">
      <c r="A134" s="598"/>
      <c r="B134" s="51" t="s">
        <v>968</v>
      </c>
    </row>
  </sheetData>
  <sheetProtection/>
  <mergeCells count="14">
    <mergeCell ref="D72:E72"/>
    <mergeCell ref="C4:X4"/>
    <mergeCell ref="C71:X71"/>
    <mergeCell ref="A2:A67"/>
    <mergeCell ref="A69:A134"/>
    <mergeCell ref="B2:X2"/>
    <mergeCell ref="B69:X69"/>
    <mergeCell ref="V3:X3"/>
    <mergeCell ref="V70:X70"/>
    <mergeCell ref="C5:C6"/>
    <mergeCell ref="B4:B6"/>
    <mergeCell ref="C72:C73"/>
    <mergeCell ref="B71:B73"/>
    <mergeCell ref="D5:E5"/>
  </mergeCells>
  <printOptions/>
  <pageMargins left="0.1968503937007874" right="0.1968503937007874" top="0.1968503937007874" bottom="0.15748031496062992" header="0.1968503937007874" footer="0.15748031496062992"/>
  <pageSetup fitToWidth="2" horizontalDpi="600" verticalDpi="600" orientation="landscape" paperSize="9" scale="91" r:id="rId2"/>
  <rowBreaks count="1" manualBreakCount="1">
    <brk id="67" max="23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2"/>
  </sheetPr>
  <dimension ref="A1:X37"/>
  <sheetViews>
    <sheetView view="pageBreakPreview" zoomScaleNormal="130" zoomScaleSheetLayoutView="100" zoomScalePageLayoutView="0" workbookViewId="0" topLeftCell="A1">
      <selection activeCell="W36" sqref="W36"/>
    </sheetView>
  </sheetViews>
  <sheetFormatPr defaultColWidth="9.00390625" defaultRowHeight="13.5"/>
  <cols>
    <col min="1" max="1" width="4.50390625" style="68" customWidth="1"/>
    <col min="2" max="2" width="13.00390625" style="68" customWidth="1"/>
    <col min="3" max="3" width="7.00390625" style="68" customWidth="1"/>
    <col min="4" max="24" width="6.375" style="68" customWidth="1"/>
    <col min="25" max="16384" width="9.00390625" style="68" customWidth="1"/>
  </cols>
  <sheetData>
    <row r="1" ht="24" customHeight="1">
      <c r="A1" s="335"/>
    </row>
    <row r="2" spans="1:24" ht="17.25">
      <c r="A2" s="615">
        <v>106</v>
      </c>
      <c r="B2" s="620" t="s">
        <v>919</v>
      </c>
      <c r="C2" s="620"/>
      <c r="D2" s="620"/>
      <c r="E2" s="620"/>
      <c r="F2" s="620"/>
      <c r="G2" s="620"/>
      <c r="H2" s="620"/>
      <c r="I2" s="620"/>
      <c r="J2" s="620"/>
      <c r="K2" s="620"/>
      <c r="L2" s="620"/>
      <c r="M2" s="620"/>
      <c r="N2" s="620"/>
      <c r="O2" s="620"/>
      <c r="P2" s="620"/>
      <c r="Q2" s="620"/>
      <c r="R2" s="620"/>
      <c r="S2" s="620"/>
      <c r="T2" s="620"/>
      <c r="U2" s="620"/>
      <c r="V2" s="620"/>
      <c r="W2" s="620"/>
      <c r="X2" s="620"/>
    </row>
    <row r="3" spans="1:24" ht="14.25" customHeight="1">
      <c r="A3" s="615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</row>
    <row r="4" spans="1:24" ht="14.25" customHeight="1" thickBot="1">
      <c r="A4" s="615"/>
      <c r="B4" s="69" t="s">
        <v>32</v>
      </c>
      <c r="V4" s="621" t="s">
        <v>375</v>
      </c>
      <c r="W4" s="621"/>
      <c r="X4" s="621"/>
    </row>
    <row r="5" spans="1:24" s="69" customFormat="1" ht="12" customHeight="1">
      <c r="A5" s="615"/>
      <c r="B5" s="618" t="s">
        <v>920</v>
      </c>
      <c r="C5" s="616" t="s">
        <v>293</v>
      </c>
      <c r="D5" s="622" t="s">
        <v>60</v>
      </c>
      <c r="E5" s="623"/>
      <c r="F5" s="77" t="s">
        <v>35</v>
      </c>
      <c r="G5" s="77" t="s">
        <v>36</v>
      </c>
      <c r="H5" s="77" t="s">
        <v>37</v>
      </c>
      <c r="I5" s="77" t="s">
        <v>38</v>
      </c>
      <c r="J5" s="77" t="s">
        <v>39</v>
      </c>
      <c r="K5" s="77" t="s">
        <v>40</v>
      </c>
      <c r="L5" s="77" t="s">
        <v>41</v>
      </c>
      <c r="M5" s="77" t="s">
        <v>42</v>
      </c>
      <c r="N5" s="77" t="s">
        <v>394</v>
      </c>
      <c r="O5" s="77" t="s">
        <v>44</v>
      </c>
      <c r="P5" s="77" t="s">
        <v>45</v>
      </c>
      <c r="Q5" s="77" t="s">
        <v>61</v>
      </c>
      <c r="R5" s="63" t="s">
        <v>47</v>
      </c>
      <c r="S5" s="63" t="s">
        <v>395</v>
      </c>
      <c r="T5" s="77" t="s">
        <v>396</v>
      </c>
      <c r="U5" s="77" t="s">
        <v>397</v>
      </c>
      <c r="V5" s="77" t="s">
        <v>398</v>
      </c>
      <c r="W5" s="63" t="s">
        <v>391</v>
      </c>
      <c r="X5" s="63" t="s">
        <v>393</v>
      </c>
    </row>
    <row r="6" spans="1:24" ht="51.75" customHeight="1">
      <c r="A6" s="615"/>
      <c r="B6" s="619"/>
      <c r="C6" s="617"/>
      <c r="D6" s="255" t="s">
        <v>382</v>
      </c>
      <c r="E6" s="256" t="s">
        <v>921</v>
      </c>
      <c r="F6" s="49" t="s">
        <v>348</v>
      </c>
      <c r="G6" s="49" t="s">
        <v>384</v>
      </c>
      <c r="H6" s="49" t="s">
        <v>349</v>
      </c>
      <c r="I6" s="49" t="s">
        <v>350</v>
      </c>
      <c r="J6" s="49" t="s">
        <v>54</v>
      </c>
      <c r="K6" s="49" t="s">
        <v>56</v>
      </c>
      <c r="L6" s="49" t="s">
        <v>386</v>
      </c>
      <c r="M6" s="49" t="s">
        <v>922</v>
      </c>
      <c r="N6" s="49" t="s">
        <v>923</v>
      </c>
      <c r="O6" s="49" t="s">
        <v>399</v>
      </c>
      <c r="P6" s="49" t="s">
        <v>388</v>
      </c>
      <c r="Q6" s="49" t="s">
        <v>400</v>
      </c>
      <c r="R6" s="50" t="s">
        <v>401</v>
      </c>
      <c r="S6" s="49" t="s">
        <v>58</v>
      </c>
      <c r="T6" s="49" t="s">
        <v>402</v>
      </c>
      <c r="U6" s="49" t="s">
        <v>248</v>
      </c>
      <c r="V6" s="49" t="s">
        <v>59</v>
      </c>
      <c r="W6" s="50" t="s">
        <v>392</v>
      </c>
      <c r="X6" s="50" t="s">
        <v>351</v>
      </c>
    </row>
    <row r="7" spans="1:24" ht="13.5" customHeight="1">
      <c r="A7" s="615"/>
      <c r="B7" s="70" t="s">
        <v>67</v>
      </c>
      <c r="C7" s="68">
        <f>SUM(D7,F7:X7)</f>
        <v>154253</v>
      </c>
      <c r="D7" s="68">
        <v>4148</v>
      </c>
      <c r="E7" s="68">
        <v>3911</v>
      </c>
      <c r="F7" s="68">
        <v>7</v>
      </c>
      <c r="G7" s="68">
        <v>31</v>
      </c>
      <c r="H7" s="68">
        <v>14497</v>
      </c>
      <c r="I7" s="68">
        <v>11681</v>
      </c>
      <c r="J7" s="68">
        <v>742</v>
      </c>
      <c r="K7" s="68">
        <v>1509</v>
      </c>
      <c r="L7" s="68">
        <v>8933</v>
      </c>
      <c r="M7" s="68">
        <v>29590</v>
      </c>
      <c r="N7" s="68">
        <v>3692</v>
      </c>
      <c r="O7" s="68">
        <v>2577</v>
      </c>
      <c r="P7" s="68">
        <v>3839</v>
      </c>
      <c r="Q7" s="68">
        <v>9616</v>
      </c>
      <c r="R7" s="68">
        <v>6641</v>
      </c>
      <c r="S7" s="68">
        <v>7067</v>
      </c>
      <c r="T7" s="68">
        <v>23708</v>
      </c>
      <c r="U7" s="68">
        <v>1055</v>
      </c>
      <c r="V7" s="68">
        <v>10208</v>
      </c>
      <c r="W7" s="68">
        <v>8490</v>
      </c>
      <c r="X7" s="68">
        <v>6222</v>
      </c>
    </row>
    <row r="8" spans="1:24" ht="13.5" customHeight="1">
      <c r="A8" s="615"/>
      <c r="B8" s="71" t="s">
        <v>68</v>
      </c>
      <c r="C8" s="68">
        <f aca="true" t="shared" si="0" ref="C8:C16">SUM(D8,F8:X8)</f>
        <v>124982</v>
      </c>
      <c r="D8" s="68">
        <f>SUM(D9:D11)</f>
        <v>1502</v>
      </c>
      <c r="E8" s="68">
        <f aca="true" t="shared" si="1" ref="E8:X8">SUM(E9:E11)</f>
        <v>1288</v>
      </c>
      <c r="F8" s="68">
        <f t="shared" si="1"/>
        <v>5</v>
      </c>
      <c r="G8" s="68">
        <f t="shared" si="1"/>
        <v>28</v>
      </c>
      <c r="H8" s="68">
        <f t="shared" si="1"/>
        <v>10498</v>
      </c>
      <c r="I8" s="68">
        <f t="shared" si="1"/>
        <v>9799</v>
      </c>
      <c r="J8" s="68">
        <f t="shared" si="1"/>
        <v>733</v>
      </c>
      <c r="K8" s="68">
        <f t="shared" si="1"/>
        <v>1307</v>
      </c>
      <c r="L8" s="68">
        <f t="shared" si="1"/>
        <v>8224</v>
      </c>
      <c r="M8" s="68">
        <f t="shared" si="1"/>
        <v>24774</v>
      </c>
      <c r="N8" s="68">
        <f t="shared" si="1"/>
        <v>3298</v>
      </c>
      <c r="O8" s="68">
        <f t="shared" si="1"/>
        <v>1489</v>
      </c>
      <c r="P8" s="68">
        <f t="shared" si="1"/>
        <v>2702</v>
      </c>
      <c r="Q8" s="68">
        <f t="shared" si="1"/>
        <v>7287</v>
      </c>
      <c r="R8" s="68">
        <f t="shared" si="1"/>
        <v>4751</v>
      </c>
      <c r="S8" s="68">
        <f t="shared" si="1"/>
        <v>6465</v>
      </c>
      <c r="T8" s="68">
        <f t="shared" si="1"/>
        <v>22032</v>
      </c>
      <c r="U8" s="68">
        <f t="shared" si="1"/>
        <v>1030</v>
      </c>
      <c r="V8" s="68">
        <f t="shared" si="1"/>
        <v>8730</v>
      </c>
      <c r="W8" s="68">
        <f t="shared" si="1"/>
        <v>8489</v>
      </c>
      <c r="X8" s="68">
        <f t="shared" si="1"/>
        <v>1839</v>
      </c>
    </row>
    <row r="9" spans="1:24" ht="13.5" customHeight="1">
      <c r="A9" s="615"/>
      <c r="B9" s="71" t="s">
        <v>404</v>
      </c>
      <c r="C9" s="68">
        <f t="shared" si="0"/>
        <v>78724</v>
      </c>
      <c r="D9" s="384">
        <v>524</v>
      </c>
      <c r="E9" s="384">
        <v>367</v>
      </c>
      <c r="F9" s="384">
        <v>1</v>
      </c>
      <c r="G9" s="384">
        <v>24</v>
      </c>
      <c r="H9" s="384">
        <v>8907</v>
      </c>
      <c r="I9" s="384">
        <v>6228</v>
      </c>
      <c r="J9" s="385">
        <v>689</v>
      </c>
      <c r="K9" s="385">
        <v>874</v>
      </c>
      <c r="L9" s="384">
        <v>6164</v>
      </c>
      <c r="M9" s="384">
        <v>12766</v>
      </c>
      <c r="N9" s="384">
        <v>2654</v>
      </c>
      <c r="O9" s="384">
        <v>907</v>
      </c>
      <c r="P9" s="384">
        <v>2159</v>
      </c>
      <c r="Q9" s="384">
        <v>2070</v>
      </c>
      <c r="R9" s="384">
        <v>1961</v>
      </c>
      <c r="S9" s="384">
        <v>4696</v>
      </c>
      <c r="T9" s="384">
        <v>15133</v>
      </c>
      <c r="U9" s="384">
        <v>781</v>
      </c>
      <c r="V9" s="384">
        <v>4152</v>
      </c>
      <c r="W9" s="384">
        <v>7206</v>
      </c>
      <c r="X9" s="384">
        <v>828</v>
      </c>
    </row>
    <row r="10" spans="1:24" ht="13.5" customHeight="1">
      <c r="A10" s="615"/>
      <c r="B10" s="71" t="s">
        <v>403</v>
      </c>
      <c r="C10" s="68">
        <f t="shared" si="0"/>
        <v>2912</v>
      </c>
      <c r="D10" s="384">
        <v>198</v>
      </c>
      <c r="E10" s="384">
        <v>192</v>
      </c>
      <c r="F10" s="386" t="s">
        <v>7</v>
      </c>
      <c r="G10" s="384">
        <v>1</v>
      </c>
      <c r="H10" s="384">
        <v>70</v>
      </c>
      <c r="I10" s="384">
        <v>310</v>
      </c>
      <c r="J10" s="385">
        <v>3</v>
      </c>
      <c r="K10" s="385">
        <v>101</v>
      </c>
      <c r="L10" s="384">
        <v>174</v>
      </c>
      <c r="M10" s="384">
        <v>388</v>
      </c>
      <c r="N10" s="384">
        <v>82</v>
      </c>
      <c r="O10" s="384">
        <v>31</v>
      </c>
      <c r="P10" s="384">
        <v>42</v>
      </c>
      <c r="Q10" s="384">
        <v>175</v>
      </c>
      <c r="R10" s="384">
        <v>137</v>
      </c>
      <c r="S10" s="384">
        <v>97</v>
      </c>
      <c r="T10" s="384">
        <v>465</v>
      </c>
      <c r="U10" s="384">
        <v>16</v>
      </c>
      <c r="V10" s="384">
        <v>370</v>
      </c>
      <c r="W10" s="384">
        <v>46</v>
      </c>
      <c r="X10" s="384">
        <v>206</v>
      </c>
    </row>
    <row r="11" spans="1:24" ht="13.5" customHeight="1">
      <c r="A11" s="615"/>
      <c r="B11" s="71" t="s">
        <v>405</v>
      </c>
      <c r="C11" s="68">
        <f t="shared" si="0"/>
        <v>43346</v>
      </c>
      <c r="D11" s="384">
        <v>780</v>
      </c>
      <c r="E11" s="384">
        <v>729</v>
      </c>
      <c r="F11" s="384">
        <v>4</v>
      </c>
      <c r="G11" s="384">
        <v>3</v>
      </c>
      <c r="H11" s="384">
        <v>1521</v>
      </c>
      <c r="I11" s="385">
        <v>3261</v>
      </c>
      <c r="J11" s="385">
        <v>41</v>
      </c>
      <c r="K11" s="385">
        <v>332</v>
      </c>
      <c r="L11" s="384">
        <v>1886</v>
      </c>
      <c r="M11" s="384">
        <v>11620</v>
      </c>
      <c r="N11" s="384">
        <v>562</v>
      </c>
      <c r="O11" s="384">
        <v>551</v>
      </c>
      <c r="P11" s="384">
        <v>501</v>
      </c>
      <c r="Q11" s="384">
        <v>5042</v>
      </c>
      <c r="R11" s="384">
        <v>2653</v>
      </c>
      <c r="S11" s="384">
        <v>1672</v>
      </c>
      <c r="T11" s="384">
        <v>6434</v>
      </c>
      <c r="U11" s="384">
        <v>233</v>
      </c>
      <c r="V11" s="384">
        <v>4208</v>
      </c>
      <c r="W11" s="384">
        <v>1237</v>
      </c>
      <c r="X11" s="384">
        <v>805</v>
      </c>
    </row>
    <row r="12" spans="1:24" ht="13.5" customHeight="1">
      <c r="A12" s="615"/>
      <c r="B12" s="71" t="s">
        <v>69</v>
      </c>
      <c r="C12" s="68">
        <f t="shared" si="0"/>
        <v>8922</v>
      </c>
      <c r="D12" s="384">
        <v>113</v>
      </c>
      <c r="E12" s="384">
        <v>97</v>
      </c>
      <c r="F12" s="386" t="s">
        <v>7</v>
      </c>
      <c r="G12" s="384">
        <v>3</v>
      </c>
      <c r="H12" s="384">
        <v>1960</v>
      </c>
      <c r="I12" s="385">
        <v>951</v>
      </c>
      <c r="J12" s="385">
        <v>9</v>
      </c>
      <c r="K12" s="385">
        <v>99</v>
      </c>
      <c r="L12" s="384">
        <v>272</v>
      </c>
      <c r="M12" s="384">
        <v>2465</v>
      </c>
      <c r="N12" s="384">
        <v>199</v>
      </c>
      <c r="O12" s="384">
        <v>460</v>
      </c>
      <c r="P12" s="384">
        <v>424</v>
      </c>
      <c r="Q12" s="386">
        <v>352</v>
      </c>
      <c r="R12" s="386">
        <v>243</v>
      </c>
      <c r="S12" s="384">
        <v>74</v>
      </c>
      <c r="T12" s="384">
        <v>589</v>
      </c>
      <c r="U12" s="384">
        <v>23</v>
      </c>
      <c r="V12" s="384">
        <v>603</v>
      </c>
      <c r="W12" s="386" t="s">
        <v>62</v>
      </c>
      <c r="X12" s="384">
        <v>83</v>
      </c>
    </row>
    <row r="13" spans="1:24" ht="13.5" customHeight="1">
      <c r="A13" s="615"/>
      <c r="B13" s="71" t="s">
        <v>70</v>
      </c>
      <c r="C13" s="68">
        <f t="shared" si="0"/>
        <v>3308</v>
      </c>
      <c r="D13" s="384">
        <v>225</v>
      </c>
      <c r="E13" s="384">
        <v>222</v>
      </c>
      <c r="F13" s="384">
        <v>1</v>
      </c>
      <c r="G13" s="386" t="s">
        <v>62</v>
      </c>
      <c r="H13" s="384">
        <v>473</v>
      </c>
      <c r="I13" s="385">
        <v>144</v>
      </c>
      <c r="J13" s="386" t="s">
        <v>62</v>
      </c>
      <c r="K13" s="385">
        <v>14</v>
      </c>
      <c r="L13" s="384">
        <v>28</v>
      </c>
      <c r="M13" s="384">
        <v>467</v>
      </c>
      <c r="N13" s="384">
        <v>23</v>
      </c>
      <c r="O13" s="384">
        <v>66</v>
      </c>
      <c r="P13" s="384">
        <v>200</v>
      </c>
      <c r="Q13" s="386">
        <v>689</v>
      </c>
      <c r="R13" s="386">
        <v>338</v>
      </c>
      <c r="S13" s="384">
        <v>88</v>
      </c>
      <c r="T13" s="384">
        <v>388</v>
      </c>
      <c r="U13" s="384">
        <v>1</v>
      </c>
      <c r="V13" s="384">
        <v>103</v>
      </c>
      <c r="W13" s="386" t="s">
        <v>62</v>
      </c>
      <c r="X13" s="384">
        <v>60</v>
      </c>
    </row>
    <row r="14" spans="1:24" ht="13.5" customHeight="1">
      <c r="A14" s="615"/>
      <c r="B14" s="71" t="s">
        <v>71</v>
      </c>
      <c r="C14" s="68">
        <f t="shared" si="0"/>
        <v>8712</v>
      </c>
      <c r="D14" s="384">
        <v>1006</v>
      </c>
      <c r="E14" s="384">
        <v>1003</v>
      </c>
      <c r="F14" s="386" t="s">
        <v>62</v>
      </c>
      <c r="G14" s="386" t="s">
        <v>7</v>
      </c>
      <c r="H14" s="384">
        <v>1245</v>
      </c>
      <c r="I14" s="385">
        <v>462</v>
      </c>
      <c r="J14" s="386" t="s">
        <v>62</v>
      </c>
      <c r="K14" s="385">
        <v>80</v>
      </c>
      <c r="L14" s="384">
        <v>385</v>
      </c>
      <c r="M14" s="384">
        <v>1262</v>
      </c>
      <c r="N14" s="384">
        <v>152</v>
      </c>
      <c r="O14" s="384">
        <v>452</v>
      </c>
      <c r="P14" s="384">
        <v>383</v>
      </c>
      <c r="Q14" s="386">
        <v>694</v>
      </c>
      <c r="R14" s="386">
        <v>912</v>
      </c>
      <c r="S14" s="384">
        <v>411</v>
      </c>
      <c r="T14" s="384">
        <v>412</v>
      </c>
      <c r="U14" s="384">
        <v>1</v>
      </c>
      <c r="V14" s="384">
        <v>647</v>
      </c>
      <c r="W14" s="386" t="s">
        <v>62</v>
      </c>
      <c r="X14" s="384">
        <v>208</v>
      </c>
    </row>
    <row r="15" spans="1:24" ht="13.5" customHeight="1">
      <c r="A15" s="615"/>
      <c r="B15" s="71" t="s">
        <v>72</v>
      </c>
      <c r="C15" s="68">
        <f t="shared" si="0"/>
        <v>4167</v>
      </c>
      <c r="D15" s="384">
        <v>1302</v>
      </c>
      <c r="E15" s="384">
        <v>1301</v>
      </c>
      <c r="F15" s="384">
        <v>1</v>
      </c>
      <c r="G15" s="386" t="s">
        <v>63</v>
      </c>
      <c r="H15" s="384">
        <v>319</v>
      </c>
      <c r="I15" s="385">
        <v>176</v>
      </c>
      <c r="J15" s="386" t="s">
        <v>63</v>
      </c>
      <c r="K15" s="385">
        <v>9</v>
      </c>
      <c r="L15" s="384">
        <v>24</v>
      </c>
      <c r="M15" s="384">
        <v>622</v>
      </c>
      <c r="N15" s="384">
        <v>20</v>
      </c>
      <c r="O15" s="384">
        <v>110</v>
      </c>
      <c r="P15" s="384">
        <v>130</v>
      </c>
      <c r="Q15" s="386">
        <v>593</v>
      </c>
      <c r="R15" s="386">
        <v>380</v>
      </c>
      <c r="S15" s="384">
        <v>29</v>
      </c>
      <c r="T15" s="384">
        <v>286</v>
      </c>
      <c r="U15" s="387" t="s">
        <v>7</v>
      </c>
      <c r="V15" s="384">
        <v>105</v>
      </c>
      <c r="W15" s="386" t="s">
        <v>63</v>
      </c>
      <c r="X15" s="384">
        <v>61</v>
      </c>
    </row>
    <row r="16" spans="1:24" ht="13.5" customHeight="1">
      <c r="A16" s="615"/>
      <c r="B16" s="71" t="s">
        <v>73</v>
      </c>
      <c r="C16" s="68">
        <f t="shared" si="0"/>
        <v>185</v>
      </c>
      <c r="D16" s="387" t="s">
        <v>63</v>
      </c>
      <c r="E16" s="387" t="s">
        <v>63</v>
      </c>
      <c r="F16" s="387" t="s">
        <v>63</v>
      </c>
      <c r="G16" s="387" t="s">
        <v>63</v>
      </c>
      <c r="H16" s="387" t="s">
        <v>63</v>
      </c>
      <c r="I16" s="385">
        <v>149</v>
      </c>
      <c r="J16" s="387" t="s">
        <v>63</v>
      </c>
      <c r="K16" s="387" t="s">
        <v>63</v>
      </c>
      <c r="L16" s="387" t="s">
        <v>63</v>
      </c>
      <c r="M16" s="387" t="s">
        <v>63</v>
      </c>
      <c r="N16" s="387" t="s">
        <v>63</v>
      </c>
      <c r="O16" s="387" t="s">
        <v>63</v>
      </c>
      <c r="P16" s="387" t="s">
        <v>7</v>
      </c>
      <c r="Q16" s="387" t="s">
        <v>63</v>
      </c>
      <c r="R16" s="387">
        <v>17</v>
      </c>
      <c r="S16" s="387" t="s">
        <v>63</v>
      </c>
      <c r="T16" s="387" t="s">
        <v>63</v>
      </c>
      <c r="U16" s="387" t="s">
        <v>63</v>
      </c>
      <c r="V16" s="388">
        <v>19</v>
      </c>
      <c r="W16" s="387" t="s">
        <v>63</v>
      </c>
      <c r="X16" s="387" t="s">
        <v>63</v>
      </c>
    </row>
    <row r="17" spans="1:24" ht="13.5" customHeight="1">
      <c r="A17" s="615"/>
      <c r="B17" s="73" t="s">
        <v>271</v>
      </c>
      <c r="C17" s="74">
        <f>SUM(D17,F17:X17)</f>
        <v>85078</v>
      </c>
      <c r="D17" s="389">
        <v>2294</v>
      </c>
      <c r="E17" s="389">
        <v>2095</v>
      </c>
      <c r="F17" s="389">
        <v>4</v>
      </c>
      <c r="G17" s="389">
        <v>30</v>
      </c>
      <c r="H17" s="389">
        <v>12691</v>
      </c>
      <c r="I17" s="389">
        <v>7174</v>
      </c>
      <c r="J17" s="389">
        <v>665</v>
      </c>
      <c r="K17" s="389">
        <v>922</v>
      </c>
      <c r="L17" s="389">
        <v>7768</v>
      </c>
      <c r="M17" s="389">
        <v>14754</v>
      </c>
      <c r="N17" s="389">
        <v>1756</v>
      </c>
      <c r="O17" s="389">
        <v>1653</v>
      </c>
      <c r="P17" s="389">
        <v>2717</v>
      </c>
      <c r="Q17" s="389">
        <v>3545</v>
      </c>
      <c r="R17" s="389">
        <v>2476</v>
      </c>
      <c r="S17" s="389">
        <v>3595</v>
      </c>
      <c r="T17" s="389">
        <v>6166</v>
      </c>
      <c r="U17" s="389">
        <v>626</v>
      </c>
      <c r="V17" s="389">
        <v>5914</v>
      </c>
      <c r="W17" s="389">
        <v>6853</v>
      </c>
      <c r="X17" s="389">
        <v>3475</v>
      </c>
    </row>
    <row r="18" spans="1:24" ht="13.5" customHeight="1">
      <c r="A18" s="615"/>
      <c r="B18" s="71" t="s">
        <v>68</v>
      </c>
      <c r="C18" s="72">
        <f aca="true" t="shared" si="2" ref="C18:C26">SUM(D18,F18:X18)</f>
        <v>66048</v>
      </c>
      <c r="D18" s="388">
        <f>SUM(D19:D21)</f>
        <v>808</v>
      </c>
      <c r="E18" s="388">
        <f aca="true" t="shared" si="3" ref="E18:X18">SUM(E19:E21)</f>
        <v>628</v>
      </c>
      <c r="F18" s="388">
        <f t="shared" si="3"/>
        <v>3</v>
      </c>
      <c r="G18" s="388">
        <f t="shared" si="3"/>
        <v>27</v>
      </c>
      <c r="H18" s="388">
        <f t="shared" si="3"/>
        <v>9220</v>
      </c>
      <c r="I18" s="388">
        <f t="shared" si="3"/>
        <v>5872</v>
      </c>
      <c r="J18" s="388">
        <f t="shared" si="3"/>
        <v>656</v>
      </c>
      <c r="K18" s="388">
        <f t="shared" si="3"/>
        <v>764</v>
      </c>
      <c r="L18" s="388">
        <f t="shared" si="3"/>
        <v>7127</v>
      </c>
      <c r="M18" s="388">
        <f t="shared" si="3"/>
        <v>11496</v>
      </c>
      <c r="N18" s="388">
        <f t="shared" si="3"/>
        <v>1449</v>
      </c>
      <c r="O18" s="388">
        <f t="shared" si="3"/>
        <v>976</v>
      </c>
      <c r="P18" s="388">
        <f t="shared" si="3"/>
        <v>1840</v>
      </c>
      <c r="Q18" s="388">
        <f t="shared" si="3"/>
        <v>2413</v>
      </c>
      <c r="R18" s="388">
        <f t="shared" si="3"/>
        <v>1673</v>
      </c>
      <c r="S18" s="388">
        <f t="shared" si="3"/>
        <v>3386</v>
      </c>
      <c r="T18" s="388">
        <f t="shared" si="3"/>
        <v>5114</v>
      </c>
      <c r="U18" s="388">
        <f t="shared" si="3"/>
        <v>604</v>
      </c>
      <c r="V18" s="388">
        <f t="shared" si="3"/>
        <v>4807</v>
      </c>
      <c r="W18" s="388">
        <f t="shared" si="3"/>
        <v>6852</v>
      </c>
      <c r="X18" s="388">
        <f t="shared" si="3"/>
        <v>961</v>
      </c>
    </row>
    <row r="19" spans="1:24" ht="13.5" customHeight="1">
      <c r="A19" s="615"/>
      <c r="B19" s="71" t="s">
        <v>404</v>
      </c>
      <c r="C19" s="72">
        <f t="shared" si="2"/>
        <v>53430</v>
      </c>
      <c r="D19" s="388">
        <v>425</v>
      </c>
      <c r="E19" s="388">
        <v>287</v>
      </c>
      <c r="F19" s="388">
        <v>1</v>
      </c>
      <c r="G19" s="388">
        <v>24</v>
      </c>
      <c r="H19" s="388">
        <v>8065</v>
      </c>
      <c r="I19" s="388">
        <v>4845</v>
      </c>
      <c r="J19" s="388">
        <v>630</v>
      </c>
      <c r="K19" s="388">
        <v>649</v>
      </c>
      <c r="L19" s="388">
        <v>5784</v>
      </c>
      <c r="M19" s="388">
        <v>9041</v>
      </c>
      <c r="N19" s="388">
        <v>1352</v>
      </c>
      <c r="O19" s="388">
        <v>647</v>
      </c>
      <c r="P19" s="388">
        <v>1639</v>
      </c>
      <c r="Q19" s="388">
        <v>1361</v>
      </c>
      <c r="R19" s="388">
        <v>1013</v>
      </c>
      <c r="S19" s="388">
        <v>2854</v>
      </c>
      <c r="T19" s="388">
        <v>4347</v>
      </c>
      <c r="U19" s="388">
        <v>550</v>
      </c>
      <c r="V19" s="388">
        <v>3349</v>
      </c>
      <c r="W19" s="388">
        <v>6302</v>
      </c>
      <c r="X19" s="388">
        <v>552</v>
      </c>
    </row>
    <row r="20" spans="1:24" ht="13.5" customHeight="1">
      <c r="A20" s="615"/>
      <c r="B20" s="71" t="s">
        <v>403</v>
      </c>
      <c r="C20" s="72">
        <f t="shared" si="2"/>
        <v>1147</v>
      </c>
      <c r="D20" s="388">
        <v>105</v>
      </c>
      <c r="E20" s="388">
        <v>100</v>
      </c>
      <c r="F20" s="387" t="s">
        <v>7</v>
      </c>
      <c r="G20" s="388">
        <v>1</v>
      </c>
      <c r="H20" s="388">
        <v>31</v>
      </c>
      <c r="I20" s="388">
        <v>166</v>
      </c>
      <c r="J20" s="388">
        <v>2</v>
      </c>
      <c r="K20" s="388">
        <v>27</v>
      </c>
      <c r="L20" s="388">
        <v>148</v>
      </c>
      <c r="M20" s="388">
        <v>100</v>
      </c>
      <c r="N20" s="388">
        <v>12</v>
      </c>
      <c r="O20" s="388">
        <v>25</v>
      </c>
      <c r="P20" s="388">
        <v>24</v>
      </c>
      <c r="Q20" s="388">
        <v>55</v>
      </c>
      <c r="R20" s="388">
        <v>63</v>
      </c>
      <c r="S20" s="388">
        <v>36</v>
      </c>
      <c r="T20" s="388">
        <v>62</v>
      </c>
      <c r="U20" s="388">
        <v>12</v>
      </c>
      <c r="V20" s="388">
        <v>138</v>
      </c>
      <c r="W20" s="388">
        <v>19</v>
      </c>
      <c r="X20" s="388">
        <v>121</v>
      </c>
    </row>
    <row r="21" spans="1:24" ht="13.5" customHeight="1">
      <c r="A21" s="615"/>
      <c r="B21" s="71" t="s">
        <v>405</v>
      </c>
      <c r="C21" s="72">
        <f t="shared" si="2"/>
        <v>11471</v>
      </c>
      <c r="D21" s="388">
        <v>278</v>
      </c>
      <c r="E21" s="388">
        <v>241</v>
      </c>
      <c r="F21" s="388">
        <v>2</v>
      </c>
      <c r="G21" s="388">
        <v>2</v>
      </c>
      <c r="H21" s="388">
        <v>1124</v>
      </c>
      <c r="I21" s="388">
        <v>861</v>
      </c>
      <c r="J21" s="388">
        <v>24</v>
      </c>
      <c r="K21" s="388">
        <v>88</v>
      </c>
      <c r="L21" s="388">
        <v>1195</v>
      </c>
      <c r="M21" s="388">
        <v>2355</v>
      </c>
      <c r="N21" s="388">
        <v>85</v>
      </c>
      <c r="O21" s="388">
        <v>304</v>
      </c>
      <c r="P21" s="388">
        <v>177</v>
      </c>
      <c r="Q21" s="388">
        <v>997</v>
      </c>
      <c r="R21" s="388">
        <v>597</v>
      </c>
      <c r="S21" s="388">
        <v>496</v>
      </c>
      <c r="T21" s="388">
        <v>705</v>
      </c>
      <c r="U21" s="388">
        <v>42</v>
      </c>
      <c r="V21" s="388">
        <v>1320</v>
      </c>
      <c r="W21" s="388">
        <v>531</v>
      </c>
      <c r="X21" s="388">
        <v>288</v>
      </c>
    </row>
    <row r="22" spans="1:24" ht="13.5" customHeight="1">
      <c r="A22" s="615"/>
      <c r="B22" s="71" t="s">
        <v>69</v>
      </c>
      <c r="C22" s="72">
        <f t="shared" si="2"/>
        <v>7017</v>
      </c>
      <c r="D22" s="388">
        <v>83</v>
      </c>
      <c r="E22" s="388">
        <v>70</v>
      </c>
      <c r="F22" s="387" t="s">
        <v>62</v>
      </c>
      <c r="G22" s="388">
        <v>3</v>
      </c>
      <c r="H22" s="388">
        <v>1671</v>
      </c>
      <c r="I22" s="388">
        <v>761</v>
      </c>
      <c r="J22" s="388">
        <v>9</v>
      </c>
      <c r="K22" s="388">
        <v>84</v>
      </c>
      <c r="L22" s="388">
        <v>237</v>
      </c>
      <c r="M22" s="388">
        <v>1939</v>
      </c>
      <c r="N22" s="388">
        <v>171</v>
      </c>
      <c r="O22" s="388">
        <v>313</v>
      </c>
      <c r="P22" s="388">
        <v>356</v>
      </c>
      <c r="Q22" s="387">
        <v>242</v>
      </c>
      <c r="R22" s="387">
        <v>171</v>
      </c>
      <c r="S22" s="388">
        <v>58</v>
      </c>
      <c r="T22" s="388">
        <v>353</v>
      </c>
      <c r="U22" s="388">
        <v>22</v>
      </c>
      <c r="V22" s="388">
        <v>485</v>
      </c>
      <c r="W22" s="387" t="s">
        <v>62</v>
      </c>
      <c r="X22" s="388">
        <v>59</v>
      </c>
    </row>
    <row r="23" spans="1:24" ht="13.5" customHeight="1">
      <c r="A23" s="615"/>
      <c r="B23" s="71" t="s">
        <v>70</v>
      </c>
      <c r="C23" s="72">
        <f t="shared" si="2"/>
        <v>2619</v>
      </c>
      <c r="D23" s="388">
        <v>214</v>
      </c>
      <c r="E23" s="388">
        <v>211</v>
      </c>
      <c r="F23" s="388">
        <v>1</v>
      </c>
      <c r="G23" s="387" t="s">
        <v>62</v>
      </c>
      <c r="H23" s="388">
        <v>469</v>
      </c>
      <c r="I23" s="388">
        <v>133</v>
      </c>
      <c r="J23" s="387" t="s">
        <v>62</v>
      </c>
      <c r="K23" s="388">
        <v>13</v>
      </c>
      <c r="L23" s="388">
        <v>27</v>
      </c>
      <c r="M23" s="388">
        <v>383</v>
      </c>
      <c r="N23" s="388">
        <v>16</v>
      </c>
      <c r="O23" s="388">
        <v>54</v>
      </c>
      <c r="P23" s="388">
        <v>186</v>
      </c>
      <c r="Q23" s="387">
        <v>426</v>
      </c>
      <c r="R23" s="387">
        <v>189</v>
      </c>
      <c r="S23" s="388">
        <v>26</v>
      </c>
      <c r="T23" s="388">
        <v>345</v>
      </c>
      <c r="U23" s="387" t="s">
        <v>7</v>
      </c>
      <c r="V23" s="388">
        <v>92</v>
      </c>
      <c r="W23" s="387" t="s">
        <v>62</v>
      </c>
      <c r="X23" s="388">
        <v>45</v>
      </c>
    </row>
    <row r="24" spans="1:24" ht="13.5" customHeight="1">
      <c r="A24" s="615"/>
      <c r="B24" s="71" t="s">
        <v>71</v>
      </c>
      <c r="C24" s="72">
        <f t="shared" si="2"/>
        <v>6383</v>
      </c>
      <c r="D24" s="388">
        <v>910</v>
      </c>
      <c r="E24" s="388">
        <v>907</v>
      </c>
      <c r="F24" s="387" t="s">
        <v>62</v>
      </c>
      <c r="G24" s="387" t="s">
        <v>7</v>
      </c>
      <c r="H24" s="388">
        <v>1242</v>
      </c>
      <c r="I24" s="388">
        <v>358</v>
      </c>
      <c r="J24" s="387" t="s">
        <v>62</v>
      </c>
      <c r="K24" s="388">
        <v>60</v>
      </c>
      <c r="L24" s="388">
        <v>370</v>
      </c>
      <c r="M24" s="388">
        <v>851</v>
      </c>
      <c r="N24" s="388">
        <v>117</v>
      </c>
      <c r="O24" s="388">
        <v>291</v>
      </c>
      <c r="P24" s="388">
        <v>322</v>
      </c>
      <c r="Q24" s="387">
        <v>371</v>
      </c>
      <c r="R24" s="387">
        <v>393</v>
      </c>
      <c r="S24" s="388">
        <v>121</v>
      </c>
      <c r="T24" s="388">
        <v>333</v>
      </c>
      <c r="U24" s="387" t="s">
        <v>7</v>
      </c>
      <c r="V24" s="388">
        <v>506</v>
      </c>
      <c r="W24" s="387" t="s">
        <v>62</v>
      </c>
      <c r="X24" s="388">
        <v>138</v>
      </c>
    </row>
    <row r="25" spans="1:24" ht="13.5" customHeight="1">
      <c r="A25" s="615"/>
      <c r="B25" s="71" t="s">
        <v>72</v>
      </c>
      <c r="C25" s="72">
        <f t="shared" si="2"/>
        <v>738</v>
      </c>
      <c r="D25" s="388">
        <v>279</v>
      </c>
      <c r="E25" s="387">
        <v>279</v>
      </c>
      <c r="F25" s="387" t="s">
        <v>63</v>
      </c>
      <c r="G25" s="387" t="s">
        <v>63</v>
      </c>
      <c r="H25" s="388">
        <v>87</v>
      </c>
      <c r="I25" s="388">
        <v>42</v>
      </c>
      <c r="J25" s="387" t="s">
        <v>63</v>
      </c>
      <c r="K25" s="387">
        <v>1</v>
      </c>
      <c r="L25" s="388">
        <v>7</v>
      </c>
      <c r="M25" s="388">
        <v>85</v>
      </c>
      <c r="N25" s="388">
        <v>3</v>
      </c>
      <c r="O25" s="388">
        <v>19</v>
      </c>
      <c r="P25" s="388">
        <v>13</v>
      </c>
      <c r="Q25" s="387">
        <v>92</v>
      </c>
      <c r="R25" s="387">
        <v>50</v>
      </c>
      <c r="S25" s="388">
        <v>4</v>
      </c>
      <c r="T25" s="388">
        <v>21</v>
      </c>
      <c r="U25" s="387" t="s">
        <v>63</v>
      </c>
      <c r="V25" s="388">
        <v>22</v>
      </c>
      <c r="W25" s="387" t="s">
        <v>63</v>
      </c>
      <c r="X25" s="388">
        <v>13</v>
      </c>
    </row>
    <row r="26" spans="1:24" ht="13.5" customHeight="1">
      <c r="A26" s="615"/>
      <c r="B26" s="75" t="s">
        <v>73</v>
      </c>
      <c r="C26" s="76">
        <f t="shared" si="2"/>
        <v>10</v>
      </c>
      <c r="D26" s="390" t="s">
        <v>63</v>
      </c>
      <c r="E26" s="390" t="s">
        <v>63</v>
      </c>
      <c r="F26" s="390" t="s">
        <v>63</v>
      </c>
      <c r="G26" s="390" t="s">
        <v>63</v>
      </c>
      <c r="H26" s="390" t="s">
        <v>63</v>
      </c>
      <c r="I26" s="390">
        <v>8</v>
      </c>
      <c r="J26" s="390" t="s">
        <v>63</v>
      </c>
      <c r="K26" s="390" t="s">
        <v>63</v>
      </c>
      <c r="L26" s="390" t="s">
        <v>63</v>
      </c>
      <c r="M26" s="390" t="s">
        <v>63</v>
      </c>
      <c r="N26" s="390" t="s">
        <v>63</v>
      </c>
      <c r="O26" s="390" t="s">
        <v>63</v>
      </c>
      <c r="P26" s="390" t="s">
        <v>7</v>
      </c>
      <c r="Q26" s="390" t="s">
        <v>63</v>
      </c>
      <c r="R26" s="390" t="s">
        <v>7</v>
      </c>
      <c r="S26" s="390" t="s">
        <v>63</v>
      </c>
      <c r="T26" s="390" t="s">
        <v>63</v>
      </c>
      <c r="U26" s="390" t="s">
        <v>63</v>
      </c>
      <c r="V26" s="391">
        <v>2</v>
      </c>
      <c r="W26" s="390" t="s">
        <v>63</v>
      </c>
      <c r="X26" s="390" t="s">
        <v>63</v>
      </c>
    </row>
    <row r="27" spans="1:24" ht="13.5" customHeight="1">
      <c r="A27" s="615"/>
      <c r="B27" s="70" t="s">
        <v>272</v>
      </c>
      <c r="C27" s="68">
        <f>SUM(D27,F27:X27)</f>
        <v>69175</v>
      </c>
      <c r="D27" s="384">
        <v>1854</v>
      </c>
      <c r="E27" s="384">
        <v>1816</v>
      </c>
      <c r="F27" s="384">
        <v>3</v>
      </c>
      <c r="G27" s="384">
        <v>1</v>
      </c>
      <c r="H27" s="384">
        <v>1806</v>
      </c>
      <c r="I27" s="384">
        <v>4507</v>
      </c>
      <c r="J27" s="384">
        <v>77</v>
      </c>
      <c r="K27" s="384">
        <v>587</v>
      </c>
      <c r="L27" s="384">
        <v>1165</v>
      </c>
      <c r="M27" s="384">
        <v>14836</v>
      </c>
      <c r="N27" s="384">
        <v>1936</v>
      </c>
      <c r="O27" s="384">
        <v>924</v>
      </c>
      <c r="P27" s="384">
        <v>1122</v>
      </c>
      <c r="Q27" s="384">
        <v>6071</v>
      </c>
      <c r="R27" s="384">
        <v>4165</v>
      </c>
      <c r="S27" s="384">
        <v>3472</v>
      </c>
      <c r="T27" s="384">
        <v>17542</v>
      </c>
      <c r="U27" s="384">
        <v>429</v>
      </c>
      <c r="V27" s="384">
        <v>4294</v>
      </c>
      <c r="W27" s="384">
        <v>1637</v>
      </c>
      <c r="X27" s="384">
        <v>2747</v>
      </c>
    </row>
    <row r="28" spans="1:24" ht="13.5" customHeight="1">
      <c r="A28" s="615"/>
      <c r="B28" s="71" t="s">
        <v>68</v>
      </c>
      <c r="C28" s="68">
        <f aca="true" t="shared" si="4" ref="C28:C36">SUM(D28,F28:X28)</f>
        <v>58934</v>
      </c>
      <c r="D28" s="384">
        <f>SUM(D29:D31)</f>
        <v>694</v>
      </c>
      <c r="E28" s="384">
        <f aca="true" t="shared" si="5" ref="E28:X28">SUM(E29:E31)</f>
        <v>660</v>
      </c>
      <c r="F28" s="384">
        <f t="shared" si="5"/>
        <v>2</v>
      </c>
      <c r="G28" s="384">
        <f t="shared" si="5"/>
        <v>1</v>
      </c>
      <c r="H28" s="384">
        <f t="shared" si="5"/>
        <v>1278</v>
      </c>
      <c r="I28" s="384">
        <f t="shared" si="5"/>
        <v>3927</v>
      </c>
      <c r="J28" s="384">
        <f t="shared" si="5"/>
        <v>77</v>
      </c>
      <c r="K28" s="384">
        <f t="shared" si="5"/>
        <v>543</v>
      </c>
      <c r="L28" s="384">
        <f t="shared" si="5"/>
        <v>1097</v>
      </c>
      <c r="M28" s="384">
        <f t="shared" si="5"/>
        <v>13278</v>
      </c>
      <c r="N28" s="384">
        <f t="shared" si="5"/>
        <v>1849</v>
      </c>
      <c r="O28" s="384">
        <f t="shared" si="5"/>
        <v>513</v>
      </c>
      <c r="P28" s="384">
        <f t="shared" si="5"/>
        <v>862</v>
      </c>
      <c r="Q28" s="384">
        <f t="shared" si="5"/>
        <v>4874</v>
      </c>
      <c r="R28" s="384">
        <f t="shared" si="5"/>
        <v>3078</v>
      </c>
      <c r="S28" s="384">
        <f t="shared" si="5"/>
        <v>3079</v>
      </c>
      <c r="T28" s="384">
        <f t="shared" si="5"/>
        <v>16918</v>
      </c>
      <c r="U28" s="384">
        <f t="shared" si="5"/>
        <v>426</v>
      </c>
      <c r="V28" s="384">
        <f t="shared" si="5"/>
        <v>3923</v>
      </c>
      <c r="W28" s="384">
        <f t="shared" si="5"/>
        <v>1637</v>
      </c>
      <c r="X28" s="384">
        <f t="shared" si="5"/>
        <v>878</v>
      </c>
    </row>
    <row r="29" spans="1:24" ht="13.5" customHeight="1">
      <c r="A29" s="615"/>
      <c r="B29" s="71" t="s">
        <v>404</v>
      </c>
      <c r="C29" s="68">
        <f t="shared" si="4"/>
        <v>25294</v>
      </c>
      <c r="D29" s="384">
        <v>99</v>
      </c>
      <c r="E29" s="384">
        <v>80</v>
      </c>
      <c r="F29" s="386" t="s">
        <v>1012</v>
      </c>
      <c r="G29" s="386" t="s">
        <v>1012</v>
      </c>
      <c r="H29" s="384">
        <v>842</v>
      </c>
      <c r="I29" s="384">
        <v>1383</v>
      </c>
      <c r="J29" s="384">
        <v>59</v>
      </c>
      <c r="K29" s="384">
        <v>225</v>
      </c>
      <c r="L29" s="384">
        <v>380</v>
      </c>
      <c r="M29" s="384">
        <v>3725</v>
      </c>
      <c r="N29" s="384">
        <v>1302</v>
      </c>
      <c r="O29" s="384">
        <v>260</v>
      </c>
      <c r="P29" s="384">
        <v>520</v>
      </c>
      <c r="Q29" s="384">
        <v>709</v>
      </c>
      <c r="R29" s="384">
        <v>948</v>
      </c>
      <c r="S29" s="384">
        <v>1842</v>
      </c>
      <c r="T29" s="384">
        <v>10786</v>
      </c>
      <c r="U29" s="384">
        <v>231</v>
      </c>
      <c r="V29" s="384">
        <v>803</v>
      </c>
      <c r="W29" s="384">
        <v>904</v>
      </c>
      <c r="X29" s="384">
        <v>276</v>
      </c>
    </row>
    <row r="30" spans="1:24" ht="13.5" customHeight="1">
      <c r="A30" s="615"/>
      <c r="B30" s="71" t="s">
        <v>403</v>
      </c>
      <c r="C30" s="68">
        <f t="shared" si="4"/>
        <v>1765</v>
      </c>
      <c r="D30" s="384">
        <v>93</v>
      </c>
      <c r="E30" s="384">
        <v>92</v>
      </c>
      <c r="F30" s="386" t="s">
        <v>1012</v>
      </c>
      <c r="G30" s="386" t="s">
        <v>62</v>
      </c>
      <c r="H30" s="384">
        <v>39</v>
      </c>
      <c r="I30" s="384">
        <v>144</v>
      </c>
      <c r="J30" s="384">
        <v>1</v>
      </c>
      <c r="K30" s="384">
        <v>74</v>
      </c>
      <c r="L30" s="384">
        <v>26</v>
      </c>
      <c r="M30" s="384">
        <v>288</v>
      </c>
      <c r="N30" s="384">
        <v>70</v>
      </c>
      <c r="O30" s="384">
        <v>6</v>
      </c>
      <c r="P30" s="384">
        <v>18</v>
      </c>
      <c r="Q30" s="384">
        <v>120</v>
      </c>
      <c r="R30" s="384">
        <v>74</v>
      </c>
      <c r="S30" s="384">
        <v>61</v>
      </c>
      <c r="T30" s="384">
        <v>403</v>
      </c>
      <c r="U30" s="384">
        <v>4</v>
      </c>
      <c r="V30" s="384">
        <v>232</v>
      </c>
      <c r="W30" s="384">
        <v>27</v>
      </c>
      <c r="X30" s="384">
        <v>85</v>
      </c>
    </row>
    <row r="31" spans="1:24" ht="13.5" customHeight="1">
      <c r="A31" s="615"/>
      <c r="B31" s="71" t="s">
        <v>405</v>
      </c>
      <c r="C31" s="68">
        <f t="shared" si="4"/>
        <v>31875</v>
      </c>
      <c r="D31" s="384">
        <v>502</v>
      </c>
      <c r="E31" s="384">
        <v>488</v>
      </c>
      <c r="F31" s="386">
        <v>2</v>
      </c>
      <c r="G31" s="386">
        <v>1</v>
      </c>
      <c r="H31" s="384">
        <v>397</v>
      </c>
      <c r="I31" s="384">
        <v>2400</v>
      </c>
      <c r="J31" s="384">
        <v>17</v>
      </c>
      <c r="K31" s="384">
        <v>244</v>
      </c>
      <c r="L31" s="384">
        <v>691</v>
      </c>
      <c r="M31" s="384">
        <v>9265</v>
      </c>
      <c r="N31" s="384">
        <v>477</v>
      </c>
      <c r="O31" s="384">
        <v>247</v>
      </c>
      <c r="P31" s="384">
        <v>324</v>
      </c>
      <c r="Q31" s="384">
        <v>4045</v>
      </c>
      <c r="R31" s="384">
        <v>2056</v>
      </c>
      <c r="S31" s="384">
        <v>1176</v>
      </c>
      <c r="T31" s="384">
        <v>5729</v>
      </c>
      <c r="U31" s="384">
        <v>191</v>
      </c>
      <c r="V31" s="384">
        <v>2888</v>
      </c>
      <c r="W31" s="384">
        <v>706</v>
      </c>
      <c r="X31" s="384">
        <v>517</v>
      </c>
    </row>
    <row r="32" spans="1:24" ht="13.5" customHeight="1">
      <c r="A32" s="615"/>
      <c r="B32" s="71" t="s">
        <v>69</v>
      </c>
      <c r="C32" s="68">
        <f t="shared" si="4"/>
        <v>1905</v>
      </c>
      <c r="D32" s="384">
        <v>30</v>
      </c>
      <c r="E32" s="384">
        <v>27</v>
      </c>
      <c r="F32" s="386" t="s">
        <v>1012</v>
      </c>
      <c r="G32" s="386" t="s">
        <v>1012</v>
      </c>
      <c r="H32" s="384">
        <v>289</v>
      </c>
      <c r="I32" s="384">
        <v>190</v>
      </c>
      <c r="J32" s="386" t="s">
        <v>1012</v>
      </c>
      <c r="K32" s="384">
        <v>15</v>
      </c>
      <c r="L32" s="384">
        <v>35</v>
      </c>
      <c r="M32" s="384">
        <v>526</v>
      </c>
      <c r="N32" s="384">
        <v>28</v>
      </c>
      <c r="O32" s="384">
        <v>147</v>
      </c>
      <c r="P32" s="384">
        <v>68</v>
      </c>
      <c r="Q32" s="386">
        <v>110</v>
      </c>
      <c r="R32" s="386">
        <v>72</v>
      </c>
      <c r="S32" s="384">
        <v>16</v>
      </c>
      <c r="T32" s="384">
        <v>236</v>
      </c>
      <c r="U32" s="384">
        <v>1</v>
      </c>
      <c r="V32" s="384">
        <v>118</v>
      </c>
      <c r="W32" s="386" t="s">
        <v>1012</v>
      </c>
      <c r="X32" s="384">
        <v>24</v>
      </c>
    </row>
    <row r="33" spans="1:24" ht="13.5" customHeight="1">
      <c r="A33" s="615"/>
      <c r="B33" s="71" t="s">
        <v>70</v>
      </c>
      <c r="C33" s="68">
        <f t="shared" si="4"/>
        <v>689</v>
      </c>
      <c r="D33" s="384">
        <v>11</v>
      </c>
      <c r="E33" s="386">
        <v>11</v>
      </c>
      <c r="F33" s="386" t="s">
        <v>1012</v>
      </c>
      <c r="G33" s="386" t="s">
        <v>1012</v>
      </c>
      <c r="H33" s="384">
        <v>4</v>
      </c>
      <c r="I33" s="384">
        <v>11</v>
      </c>
      <c r="J33" s="386" t="s">
        <v>1012</v>
      </c>
      <c r="K33" s="384">
        <v>1</v>
      </c>
      <c r="L33" s="384">
        <v>1</v>
      </c>
      <c r="M33" s="384">
        <v>84</v>
      </c>
      <c r="N33" s="384">
        <v>7</v>
      </c>
      <c r="O33" s="384">
        <v>12</v>
      </c>
      <c r="P33" s="384">
        <v>14</v>
      </c>
      <c r="Q33" s="386">
        <v>263</v>
      </c>
      <c r="R33" s="386">
        <v>149</v>
      </c>
      <c r="S33" s="384">
        <v>62</v>
      </c>
      <c r="T33" s="384">
        <v>43</v>
      </c>
      <c r="U33" s="386">
        <v>1</v>
      </c>
      <c r="V33" s="384">
        <v>11</v>
      </c>
      <c r="W33" s="386" t="s">
        <v>1012</v>
      </c>
      <c r="X33" s="384">
        <v>15</v>
      </c>
    </row>
    <row r="34" spans="1:24" ht="13.5" customHeight="1">
      <c r="A34" s="615"/>
      <c r="B34" s="71" t="s">
        <v>71</v>
      </c>
      <c r="C34" s="68">
        <f t="shared" si="4"/>
        <v>2329</v>
      </c>
      <c r="D34" s="384">
        <v>96</v>
      </c>
      <c r="E34" s="386">
        <v>96</v>
      </c>
      <c r="F34" s="386" t="s">
        <v>1012</v>
      </c>
      <c r="G34" s="386" t="s">
        <v>1012</v>
      </c>
      <c r="H34" s="384">
        <v>3</v>
      </c>
      <c r="I34" s="384">
        <v>104</v>
      </c>
      <c r="J34" s="386" t="s">
        <v>1012</v>
      </c>
      <c r="K34" s="384">
        <v>20</v>
      </c>
      <c r="L34" s="384">
        <v>15</v>
      </c>
      <c r="M34" s="384">
        <v>411</v>
      </c>
      <c r="N34" s="384">
        <v>35</v>
      </c>
      <c r="O34" s="384">
        <v>161</v>
      </c>
      <c r="P34" s="384">
        <v>61</v>
      </c>
      <c r="Q34" s="386">
        <v>323</v>
      </c>
      <c r="R34" s="386">
        <v>519</v>
      </c>
      <c r="S34" s="384">
        <v>290</v>
      </c>
      <c r="T34" s="384">
        <v>79</v>
      </c>
      <c r="U34" s="384">
        <v>1</v>
      </c>
      <c r="V34" s="384">
        <v>141</v>
      </c>
      <c r="W34" s="386" t="s">
        <v>1012</v>
      </c>
      <c r="X34" s="384">
        <v>70</v>
      </c>
    </row>
    <row r="35" spans="1:24" ht="13.5" customHeight="1">
      <c r="A35" s="615"/>
      <c r="B35" s="71" t="s">
        <v>72</v>
      </c>
      <c r="C35" s="68">
        <f t="shared" si="4"/>
        <v>3429</v>
      </c>
      <c r="D35" s="384">
        <v>1023</v>
      </c>
      <c r="E35" s="384">
        <v>1022</v>
      </c>
      <c r="F35" s="384">
        <v>1</v>
      </c>
      <c r="G35" s="386" t="s">
        <v>1012</v>
      </c>
      <c r="H35" s="384">
        <v>232</v>
      </c>
      <c r="I35" s="384">
        <v>134</v>
      </c>
      <c r="J35" s="386" t="s">
        <v>1012</v>
      </c>
      <c r="K35" s="386">
        <v>8</v>
      </c>
      <c r="L35" s="384">
        <v>17</v>
      </c>
      <c r="M35" s="384">
        <v>537</v>
      </c>
      <c r="N35" s="384">
        <v>17</v>
      </c>
      <c r="O35" s="384">
        <v>91</v>
      </c>
      <c r="P35" s="384">
        <v>117</v>
      </c>
      <c r="Q35" s="386">
        <v>501</v>
      </c>
      <c r="R35" s="386">
        <v>330</v>
      </c>
      <c r="S35" s="384">
        <v>25</v>
      </c>
      <c r="T35" s="384">
        <v>265</v>
      </c>
      <c r="U35" s="387" t="s">
        <v>1012</v>
      </c>
      <c r="V35" s="384">
        <v>83</v>
      </c>
      <c r="W35" s="386" t="s">
        <v>1012</v>
      </c>
      <c r="X35" s="384">
        <v>48</v>
      </c>
    </row>
    <row r="36" spans="1:24" ht="13.5" customHeight="1" thickBot="1">
      <c r="A36" s="615"/>
      <c r="B36" s="78" t="s">
        <v>73</v>
      </c>
      <c r="C36" s="79">
        <f t="shared" si="4"/>
        <v>175</v>
      </c>
      <c r="D36" s="392" t="s">
        <v>63</v>
      </c>
      <c r="E36" s="392" t="s">
        <v>63</v>
      </c>
      <c r="F36" s="392" t="s">
        <v>1012</v>
      </c>
      <c r="G36" s="392" t="s">
        <v>1012</v>
      </c>
      <c r="H36" s="392" t="s">
        <v>63</v>
      </c>
      <c r="I36" s="393">
        <v>141</v>
      </c>
      <c r="J36" s="392" t="s">
        <v>1012</v>
      </c>
      <c r="K36" s="392" t="s">
        <v>1012</v>
      </c>
      <c r="L36" s="392" t="s">
        <v>1012</v>
      </c>
      <c r="M36" s="392" t="s">
        <v>1012</v>
      </c>
      <c r="N36" s="392" t="s">
        <v>1012</v>
      </c>
      <c r="O36" s="392" t="s">
        <v>1012</v>
      </c>
      <c r="P36" s="392" t="s">
        <v>1012</v>
      </c>
      <c r="Q36" s="392" t="s">
        <v>1012</v>
      </c>
      <c r="R36" s="392">
        <v>17</v>
      </c>
      <c r="S36" s="392" t="s">
        <v>1012</v>
      </c>
      <c r="T36" s="392" t="s">
        <v>1012</v>
      </c>
      <c r="U36" s="392" t="s">
        <v>1012</v>
      </c>
      <c r="V36" s="393">
        <v>17</v>
      </c>
      <c r="W36" s="392" t="s">
        <v>1012</v>
      </c>
      <c r="X36" s="392" t="s">
        <v>1012</v>
      </c>
    </row>
    <row r="37" spans="1:2" ht="13.5" customHeight="1">
      <c r="A37" s="615"/>
      <c r="B37" s="68" t="s">
        <v>64</v>
      </c>
    </row>
  </sheetData>
  <sheetProtection/>
  <mergeCells count="6">
    <mergeCell ref="A2:A37"/>
    <mergeCell ref="C5:C6"/>
    <mergeCell ref="B5:B6"/>
    <mergeCell ref="B2:X2"/>
    <mergeCell ref="V4:X4"/>
    <mergeCell ref="D5:E5"/>
  </mergeCells>
  <printOptions/>
  <pageMargins left="0.1968503937007874" right="0.1968503937007874" top="0.5905511811023623" bottom="0.5905511811023623" header="0.1968503937007874" footer="0.1968503937007874"/>
  <pageSetup horizontalDpi="600" verticalDpi="600" orientation="landscape" paperSize="9" scale="92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soumu042</dc:creator>
  <cp:keywords/>
  <dc:description/>
  <cp:lastModifiedBy>soumu042</cp:lastModifiedBy>
  <cp:lastPrinted>2013-03-28T04:58:47Z</cp:lastPrinted>
  <dcterms:created xsi:type="dcterms:W3CDTF">1997-01-08T22:48:59Z</dcterms:created>
  <dcterms:modified xsi:type="dcterms:W3CDTF">2013-03-28T05:02:53Z</dcterms:modified>
  <cp:category/>
  <cp:version/>
  <cp:contentType/>
  <cp:contentStatus/>
</cp:coreProperties>
</file>