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55" windowWidth="15120" windowHeight="5100" tabRatio="601" activeTab="1"/>
  </bookViews>
  <sheets>
    <sheet name="(1)(2)" sheetId="1" r:id="rId1"/>
    <sheet name="(3)(4)" sheetId="2" r:id="rId2"/>
  </sheets>
  <definedNames>
    <definedName name="_xlnm.Print_Area" localSheetId="0">'(1)(2)'!$A$1:$AH$49</definedName>
    <definedName name="_xlnm.Print_Area" localSheetId="1">'(3)(4)'!$A$1:$AE$48</definedName>
  </definedNames>
  <calcPr fullCalcOnLoad="1"/>
</workbook>
</file>

<file path=xl/sharedStrings.xml><?xml version="1.0" encoding="utf-8"?>
<sst xmlns="http://schemas.openxmlformats.org/spreadsheetml/2006/main" count="433" uniqueCount="89">
  <si>
    <t>単位　便</t>
  </si>
  <si>
    <t>年度および月次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</si>
  <si>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</si>
  <si>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</si>
  <si>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</si>
  <si>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</si>
  <si>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</si>
  <si>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</si>
  <si>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</si>
  <si>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</si>
  <si>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</si>
  <si>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</si>
  <si>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（１）　旭  川  空  港　 </t>
  </si>
  <si>
    <t xml:space="preserve"> 　運  航  状  況</t>
  </si>
  <si>
    <t>東　　　京　　　線</t>
  </si>
  <si>
    <t>函　　　館　　　線</t>
  </si>
  <si>
    <t>釧　　　路　　　線</t>
  </si>
  <si>
    <t>ソ　　ウ　　ル　　線</t>
  </si>
  <si>
    <t>東　　　　京　　　　線</t>
  </si>
  <si>
    <t>函　　　　館　　　　線</t>
  </si>
  <si>
    <t>釧　　　　路　　　　線</t>
  </si>
  <si>
    <t>そ　　　の　　　他</t>
  </si>
  <si>
    <t>年度</t>
  </si>
  <si>
    <t>(2005)</t>
  </si>
  <si>
    <t>総                       数</t>
  </si>
  <si>
    <t>予　定　便　数</t>
  </si>
  <si>
    <t>定期便(国際線）</t>
  </si>
  <si>
    <t>定</t>
  </si>
  <si>
    <t>期</t>
  </si>
  <si>
    <t>便</t>
  </si>
  <si>
    <t>　国　　　　　　　内　　　　　　　線</t>
  </si>
  <si>
    <t>名  古  屋  線　</t>
  </si>
  <si>
    <t>定 期 便 ( 国 際 線 ）</t>
  </si>
  <si>
    <t>注１　その他は，不定期便（臨時便，ダイバート便，チャーター便）の合計である。</t>
  </si>
  <si>
    <t>平成</t>
  </si>
  <si>
    <t xml:space="preserve"> 18</t>
  </si>
  <si>
    <t>資料　土木部</t>
  </si>
  <si>
    <t>　 3　ソウル線の定期便は平成18年6月から就航。</t>
  </si>
  <si>
    <t>　 2　ソウル線の定期便は平成18年6月から就航。</t>
  </si>
  <si>
    <t>17年度</t>
  </si>
  <si>
    <t>平成19年 4</t>
  </si>
  <si>
    <t>平成20年  1</t>
  </si>
  <si>
    <t>平成19年 4</t>
  </si>
  <si>
    <t>平成20年 1</t>
  </si>
  <si>
    <t>平成17</t>
  </si>
  <si>
    <t>運　航　便　数</t>
  </si>
  <si>
    <t>運航便数</t>
  </si>
  <si>
    <t>大阪(伊丹・関西）線</t>
  </si>
  <si>
    <t>大阪（伊丹・関西）線</t>
  </si>
  <si>
    <t>運　　航　　便　　数</t>
  </si>
  <si>
    <t>国     内     総     数</t>
  </si>
  <si>
    <t>総                         数</t>
  </si>
  <si>
    <t>国   内   総   数</t>
  </si>
  <si>
    <t>　 4　総数には，その他の便を含まない。</t>
  </si>
  <si>
    <t xml:space="preserve"> 名　　古　　屋　　線</t>
  </si>
  <si>
    <t>（</t>
  </si>
  <si>
    <t>）</t>
  </si>
  <si>
    <t>-</t>
  </si>
  <si>
    <t>(2006)</t>
  </si>
  <si>
    <t xml:space="preserve"> 19</t>
  </si>
  <si>
    <t>(2007)</t>
  </si>
  <si>
    <t>(2005)</t>
  </si>
  <si>
    <t>-</t>
  </si>
  <si>
    <t>18</t>
  </si>
  <si>
    <t>(2006)</t>
  </si>
  <si>
    <t>19</t>
  </si>
  <si>
    <t>(2007)</t>
  </si>
  <si>
    <t>（２）　旭  川  空  港</t>
  </si>
  <si>
    <t xml:space="preserve">52 　旭   川   空   港  </t>
  </si>
  <si>
    <t xml:space="preserve">（３）　旭  川  空  港　貨　物　 </t>
  </si>
  <si>
    <t xml:space="preserve"> 　輸　送  状  況　(　航　空　貨　物　）</t>
  </si>
  <si>
    <t>単位　ｋｇ</t>
  </si>
  <si>
    <t>総　　　　　　　　　数</t>
  </si>
  <si>
    <t>大阪（伊丹・関</t>
  </si>
  <si>
    <t>発　送</t>
  </si>
  <si>
    <t>到　着</t>
  </si>
  <si>
    <t>-</t>
  </si>
  <si>
    <t xml:space="preserve">（４）　旭  川  空  港　貨　物　 </t>
  </si>
  <si>
    <t xml:space="preserve"> 　輸　送  状  況　(　航　空　郵　便　）</t>
  </si>
  <si>
    <t>（</t>
  </si>
  <si>
    <t>）</t>
  </si>
  <si>
    <t>西）線</t>
  </si>
  <si>
    <t>(2005)</t>
  </si>
  <si>
    <t>-</t>
  </si>
  <si>
    <t>18</t>
  </si>
  <si>
    <t>(2006)</t>
  </si>
  <si>
    <t>19</t>
  </si>
  <si>
    <t>(2007)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</si>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</sst>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7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 indent="1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indent="15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indent="15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 indent="1"/>
    </xf>
    <xf numFmtId="177" fontId="3" fillId="0" borderId="18" xfId="0" applyNumberFormat="1" applyFont="1" applyFill="1" applyBorder="1" applyAlignment="1">
      <alignment horizontal="right" vertical="center" indent="1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20" xfId="0" applyNumberFormat="1" applyFont="1" applyFill="1" applyBorder="1" applyAlignment="1">
      <alignment horizontal="right" vertical="center" indent="1"/>
    </xf>
    <xf numFmtId="177" fontId="3" fillId="0" borderId="10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right" vertical="center" indent="1"/>
    </xf>
    <xf numFmtId="177" fontId="11" fillId="0" borderId="0" xfId="0" applyNumberFormat="1" applyFont="1" applyFill="1" applyBorder="1" applyAlignment="1">
      <alignment horizontal="righ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indent="4"/>
    </xf>
    <xf numFmtId="49" fontId="3" fillId="0" borderId="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right" vertical="center" indent="1"/>
    </xf>
    <xf numFmtId="177" fontId="3" fillId="0" borderId="4" xfId="0" applyNumberFormat="1" applyFont="1" applyFill="1" applyBorder="1" applyAlignment="1">
      <alignment horizontal="right" vertical="center" indent="1"/>
    </xf>
    <xf numFmtId="177" fontId="3" fillId="0" borderId="21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distributed" vertical="center" wrapText="1" indent="1"/>
    </xf>
    <xf numFmtId="177" fontId="3" fillId="0" borderId="1" xfId="0" applyNumberFormat="1" applyFont="1" applyFill="1" applyBorder="1" applyAlignment="1">
      <alignment horizontal="distributed" vertical="center" wrapText="1" indent="1"/>
    </xf>
    <xf numFmtId="177" fontId="3" fillId="0" borderId="26" xfId="0" applyNumberFormat="1" applyFont="1" applyFill="1" applyBorder="1" applyAlignment="1">
      <alignment horizontal="distributed" vertical="center" wrapText="1" indent="1"/>
    </xf>
    <xf numFmtId="177" fontId="3" fillId="0" borderId="7" xfId="0" applyNumberFormat="1" applyFont="1" applyFill="1" applyBorder="1" applyAlignment="1">
      <alignment horizontal="right" vertical="center" indent="4"/>
    </xf>
    <xf numFmtId="177" fontId="3" fillId="0" borderId="8" xfId="0" applyNumberFormat="1" applyFont="1" applyFill="1" applyBorder="1" applyAlignment="1">
      <alignment horizontal="right" vertical="center" indent="4"/>
    </xf>
    <xf numFmtId="177" fontId="11" fillId="0" borderId="0" xfId="0" applyNumberFormat="1" applyFont="1" applyFill="1" applyBorder="1" applyAlignment="1">
      <alignment horizontal="right" vertical="center" indent="4"/>
    </xf>
    <xf numFmtId="177" fontId="3" fillId="0" borderId="4" xfId="0" applyNumberFormat="1" applyFont="1" applyFill="1" applyBorder="1" applyAlignment="1">
      <alignment horizontal="right" vertical="center" indent="4"/>
    </xf>
    <xf numFmtId="177" fontId="3" fillId="0" borderId="5" xfId="0" applyNumberFormat="1" applyFont="1" applyFill="1" applyBorder="1" applyAlignment="1">
      <alignment horizontal="right" vertical="center" indent="4"/>
    </xf>
    <xf numFmtId="177" fontId="3" fillId="0" borderId="12" xfId="0" applyNumberFormat="1" applyFont="1" applyFill="1" applyBorder="1" applyAlignment="1">
      <alignment horizontal="right" vertical="center" indent="4"/>
    </xf>
    <xf numFmtId="177" fontId="3" fillId="0" borderId="13" xfId="0" applyNumberFormat="1" applyFont="1" applyFill="1" applyBorder="1" applyAlignment="1">
      <alignment horizontal="right" vertical="center" indent="4"/>
    </xf>
    <xf numFmtId="177" fontId="3" fillId="0" borderId="6" xfId="0" applyNumberFormat="1" applyFont="1" applyFill="1" applyBorder="1" applyAlignment="1">
      <alignment horizontal="right" vertical="center" indent="1"/>
    </xf>
    <xf numFmtId="177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29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3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49"/>
  <sheetViews>
    <sheetView showGridLines="0" view="pageBreakPreview" zoomScaleNormal="75" zoomScaleSheetLayoutView="100" workbookViewId="0" topLeftCell="A1">
      <selection activeCell="M1" sqref="M1"/>
    </sheetView>
  </sheetViews>
  <sheetFormatPr defaultColWidth="9.00390625" defaultRowHeight="14.25" customHeight="1"/>
  <cols>
    <col min="1" max="1" width="1.4921875" style="13" customWidth="1"/>
    <col min="2" max="2" width="5.375" style="12" customWidth="1"/>
    <col min="3" max="3" width="5.375" style="47" customWidth="1"/>
    <col min="4" max="4" width="5.375" style="48" customWidth="1"/>
    <col min="5" max="5" width="5.125" style="13" customWidth="1"/>
    <col min="6" max="6" width="6.125" style="13" customWidth="1"/>
    <col min="7" max="8" width="6.875" style="13" customWidth="1"/>
    <col min="9" max="15" width="6.125" style="13" customWidth="1"/>
    <col min="16" max="17" width="6.125" style="49" customWidth="1"/>
    <col min="18" max="19" width="2.00390625" style="49" customWidth="1"/>
    <col min="20" max="24" width="6.125" style="13" customWidth="1"/>
    <col min="25" max="25" width="7.375" style="13" customWidth="1"/>
    <col min="26" max="34" width="6.125" style="13" customWidth="1"/>
    <col min="35" max="16384" width="9.75390625" style="13" customWidth="1"/>
  </cols>
  <sheetData>
    <row r="1" spans="2:24" s="1" customFormat="1" ht="18" customHeight="1">
      <c r="B1" s="2"/>
      <c r="C1" s="3"/>
      <c r="Q1" s="4" t="s">
        <v>68</v>
      </c>
      <c r="R1" s="4"/>
      <c r="S1" s="4"/>
      <c r="T1" s="5" t="s">
        <v>7</v>
      </c>
      <c r="V1" s="6"/>
      <c r="W1" s="6"/>
      <c r="X1" s="6"/>
    </row>
    <row r="2" spans="2:24" s="7" customFormat="1" ht="14.25" customHeight="1">
      <c r="B2" s="8"/>
      <c r="C2" s="9"/>
      <c r="T2" s="10"/>
      <c r="V2" s="11"/>
      <c r="W2" s="11"/>
      <c r="X2" s="11"/>
    </row>
    <row r="3" spans="2:20" s="7" customFormat="1" ht="14.25" customHeight="1">
      <c r="B3" s="8"/>
      <c r="C3" s="9"/>
      <c r="Q3" s="12" t="s">
        <v>12</v>
      </c>
      <c r="R3" s="12"/>
      <c r="S3" s="12"/>
      <c r="T3" s="13" t="s">
        <v>13</v>
      </c>
    </row>
    <row r="4" spans="2:19" s="7" customFormat="1" ht="14.25" customHeight="1" thickBot="1">
      <c r="B4" s="9" t="s">
        <v>0</v>
      </c>
      <c r="C4" s="9"/>
      <c r="D4" s="14"/>
      <c r="P4" s="10"/>
      <c r="Q4" s="10"/>
      <c r="R4" s="10"/>
      <c r="S4" s="10"/>
    </row>
    <row r="5" spans="2:52" s="7" customFormat="1" ht="17.25" customHeight="1" thickTop="1">
      <c r="B5" s="96" t="s">
        <v>1</v>
      </c>
      <c r="C5" s="96"/>
      <c r="D5" s="96"/>
      <c r="E5" s="97"/>
      <c r="F5" s="95" t="s">
        <v>24</v>
      </c>
      <c r="G5" s="96"/>
      <c r="H5" s="96"/>
      <c r="I5" s="97"/>
      <c r="J5" s="15"/>
      <c r="K5" s="15"/>
      <c r="L5" s="15" t="s">
        <v>27</v>
      </c>
      <c r="M5" s="15"/>
      <c r="N5" s="15" t="s">
        <v>28</v>
      </c>
      <c r="O5" s="15"/>
      <c r="P5" s="15" t="s">
        <v>29</v>
      </c>
      <c r="Q5" s="15"/>
      <c r="R5" s="10"/>
      <c r="S5" s="10"/>
      <c r="T5" s="15"/>
      <c r="U5" s="15" t="s">
        <v>55</v>
      </c>
      <c r="V5" s="15" t="s">
        <v>30</v>
      </c>
      <c r="W5" s="15"/>
      <c r="X5" s="15"/>
      <c r="Y5" s="15"/>
      <c r="Z5" s="16" t="s">
        <v>56</v>
      </c>
      <c r="AA5" s="16"/>
      <c r="AB5" s="131" t="s">
        <v>26</v>
      </c>
      <c r="AC5" s="132"/>
      <c r="AD5" s="132"/>
      <c r="AE5" s="133"/>
      <c r="AF5" s="108" t="s">
        <v>21</v>
      </c>
      <c r="AG5" s="109"/>
      <c r="AH5" s="109"/>
      <c r="AI5" s="17"/>
      <c r="AJ5" s="17"/>
      <c r="AK5" s="18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2:52" s="7" customFormat="1" ht="17.25" customHeight="1">
      <c r="B6" s="147"/>
      <c r="C6" s="147"/>
      <c r="D6" s="147"/>
      <c r="E6" s="148"/>
      <c r="F6" s="98"/>
      <c r="G6" s="99"/>
      <c r="H6" s="99"/>
      <c r="I6" s="100"/>
      <c r="J6" s="127" t="s">
        <v>50</v>
      </c>
      <c r="K6" s="149"/>
      <c r="L6" s="149"/>
      <c r="M6" s="149"/>
      <c r="N6" s="126" t="s">
        <v>14</v>
      </c>
      <c r="O6" s="127"/>
      <c r="P6" s="127"/>
      <c r="Q6" s="128"/>
      <c r="R6" s="10"/>
      <c r="S6" s="10"/>
      <c r="T6" s="129" t="s">
        <v>47</v>
      </c>
      <c r="U6" s="129"/>
      <c r="V6" s="130" t="s">
        <v>31</v>
      </c>
      <c r="W6" s="130"/>
      <c r="X6" s="130" t="s">
        <v>15</v>
      </c>
      <c r="Y6" s="130"/>
      <c r="Z6" s="130" t="s">
        <v>16</v>
      </c>
      <c r="AA6" s="130"/>
      <c r="AB6" s="130" t="s">
        <v>17</v>
      </c>
      <c r="AC6" s="130"/>
      <c r="AD6" s="130"/>
      <c r="AE6" s="130"/>
      <c r="AF6" s="110"/>
      <c r="AG6" s="111"/>
      <c r="AH6" s="111"/>
      <c r="AI6" s="17"/>
      <c r="AJ6" s="17"/>
      <c r="AK6" s="17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2:52" s="19" customFormat="1" ht="17.25" customHeight="1">
      <c r="B7" s="99"/>
      <c r="C7" s="99"/>
      <c r="D7" s="99"/>
      <c r="E7" s="100"/>
      <c r="F7" s="101" t="s">
        <v>25</v>
      </c>
      <c r="G7" s="102"/>
      <c r="H7" s="103" t="s">
        <v>45</v>
      </c>
      <c r="I7" s="104"/>
      <c r="J7" s="101" t="s">
        <v>25</v>
      </c>
      <c r="K7" s="102"/>
      <c r="L7" s="103" t="s">
        <v>45</v>
      </c>
      <c r="M7" s="101"/>
      <c r="N7" s="103" t="s">
        <v>2</v>
      </c>
      <c r="O7" s="104"/>
      <c r="P7" s="103" t="s">
        <v>46</v>
      </c>
      <c r="Q7" s="104"/>
      <c r="R7" s="10"/>
      <c r="S7" s="10"/>
      <c r="T7" s="20" t="s">
        <v>2</v>
      </c>
      <c r="U7" s="20" t="s">
        <v>46</v>
      </c>
      <c r="V7" s="20" t="s">
        <v>2</v>
      </c>
      <c r="W7" s="20" t="s">
        <v>46</v>
      </c>
      <c r="X7" s="20" t="s">
        <v>2</v>
      </c>
      <c r="Y7" s="20" t="s">
        <v>46</v>
      </c>
      <c r="Z7" s="20" t="s">
        <v>2</v>
      </c>
      <c r="AA7" s="20" t="s">
        <v>46</v>
      </c>
      <c r="AB7" s="101" t="s">
        <v>25</v>
      </c>
      <c r="AC7" s="102"/>
      <c r="AD7" s="142" t="s">
        <v>45</v>
      </c>
      <c r="AE7" s="142"/>
      <c r="AF7" s="125" t="s">
        <v>49</v>
      </c>
      <c r="AG7" s="125"/>
      <c r="AH7" s="125"/>
      <c r="AI7" s="21"/>
      <c r="AJ7" s="21"/>
      <c r="AK7" s="21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2:39" s="7" customFormat="1" ht="17.25" customHeight="1">
      <c r="B8" s="8" t="s">
        <v>34</v>
      </c>
      <c r="C8" s="23" t="s">
        <v>39</v>
      </c>
      <c r="D8" s="92" t="s">
        <v>23</v>
      </c>
      <c r="E8" s="106"/>
      <c r="F8" s="80">
        <f>J8</f>
        <v>8402</v>
      </c>
      <c r="G8" s="81"/>
      <c r="H8" s="82">
        <f>L8</f>
        <v>8330</v>
      </c>
      <c r="I8" s="82"/>
      <c r="J8" s="81">
        <f aca="true" t="shared" si="0" ref="J8:J22">N8+T8+V8+X8+Z8</f>
        <v>8402</v>
      </c>
      <c r="K8" s="81"/>
      <c r="L8" s="84">
        <f aca="true" t="shared" si="1" ref="L8:L22">P8+U8+W8+Y8+AA8</f>
        <v>8330</v>
      </c>
      <c r="M8" s="84"/>
      <c r="N8" s="84">
        <v>5336</v>
      </c>
      <c r="O8" s="84"/>
      <c r="P8" s="84">
        <v>5303</v>
      </c>
      <c r="Q8" s="84"/>
      <c r="R8" s="10"/>
      <c r="S8" s="10"/>
      <c r="T8" s="25">
        <v>828</v>
      </c>
      <c r="U8" s="25">
        <v>826</v>
      </c>
      <c r="V8" s="25">
        <v>730</v>
      </c>
      <c r="W8" s="25">
        <v>728</v>
      </c>
      <c r="X8" s="25">
        <v>778</v>
      </c>
      <c r="Y8" s="25">
        <v>763</v>
      </c>
      <c r="Z8" s="25">
        <v>730</v>
      </c>
      <c r="AA8" s="25">
        <v>710</v>
      </c>
      <c r="AB8" s="84" t="s">
        <v>57</v>
      </c>
      <c r="AC8" s="84"/>
      <c r="AD8" s="84" t="s">
        <v>57</v>
      </c>
      <c r="AE8" s="84"/>
      <c r="AF8" s="105">
        <v>529</v>
      </c>
      <c r="AG8" s="105"/>
      <c r="AH8" s="105"/>
      <c r="AI8" s="24"/>
      <c r="AJ8" s="24"/>
      <c r="AK8" s="25"/>
      <c r="AL8" s="25"/>
      <c r="AM8" s="25"/>
    </row>
    <row r="9" spans="3:39" s="7" customFormat="1" ht="17.25" customHeight="1">
      <c r="C9" s="26" t="s">
        <v>35</v>
      </c>
      <c r="D9" s="92" t="s">
        <v>58</v>
      </c>
      <c r="E9" s="106"/>
      <c r="F9" s="83">
        <f aca="true" t="shared" si="2" ref="F9:F22">J9+AB9</f>
        <v>8584</v>
      </c>
      <c r="G9" s="84"/>
      <c r="H9" s="107">
        <f aca="true" t="shared" si="3" ref="H9:H22">L9+AD9</f>
        <v>8523</v>
      </c>
      <c r="I9" s="107"/>
      <c r="J9" s="84">
        <f t="shared" si="0"/>
        <v>8288</v>
      </c>
      <c r="K9" s="84"/>
      <c r="L9" s="84">
        <f t="shared" si="1"/>
        <v>8229</v>
      </c>
      <c r="M9" s="84"/>
      <c r="N9" s="84">
        <v>5246</v>
      </c>
      <c r="O9" s="84"/>
      <c r="P9" s="84">
        <v>5226</v>
      </c>
      <c r="Q9" s="84"/>
      <c r="R9" s="10"/>
      <c r="S9" s="10"/>
      <c r="T9" s="25">
        <v>856</v>
      </c>
      <c r="U9" s="25">
        <v>851</v>
      </c>
      <c r="V9" s="25">
        <v>730</v>
      </c>
      <c r="W9" s="25">
        <v>725</v>
      </c>
      <c r="X9" s="25">
        <v>728</v>
      </c>
      <c r="Y9" s="25">
        <v>716</v>
      </c>
      <c r="Z9" s="27">
        <v>728</v>
      </c>
      <c r="AA9" s="27">
        <v>711</v>
      </c>
      <c r="AB9" s="84">
        <v>296</v>
      </c>
      <c r="AC9" s="84"/>
      <c r="AD9" s="84">
        <v>294</v>
      </c>
      <c r="AE9" s="84"/>
      <c r="AF9" s="105">
        <v>359</v>
      </c>
      <c r="AG9" s="105"/>
      <c r="AH9" s="105"/>
      <c r="AI9" s="24"/>
      <c r="AJ9" s="24"/>
      <c r="AK9" s="25"/>
      <c r="AL9" s="25"/>
      <c r="AM9" s="25"/>
    </row>
    <row r="10" spans="3:39" s="28" customFormat="1" ht="17.25" customHeight="1">
      <c r="C10" s="29" t="s">
        <v>59</v>
      </c>
      <c r="D10" s="144" t="s">
        <v>60</v>
      </c>
      <c r="E10" s="145"/>
      <c r="F10" s="90">
        <f t="shared" si="2"/>
        <v>8518</v>
      </c>
      <c r="G10" s="91"/>
      <c r="H10" s="94">
        <f t="shared" si="3"/>
        <v>8424</v>
      </c>
      <c r="I10" s="94"/>
      <c r="J10" s="91">
        <f t="shared" si="0"/>
        <v>8132</v>
      </c>
      <c r="K10" s="91"/>
      <c r="L10" s="91">
        <f t="shared" si="1"/>
        <v>8056</v>
      </c>
      <c r="M10" s="91"/>
      <c r="N10" s="91">
        <f aca="true" t="shared" si="4" ref="N10:AA10">SUM(N11:N22)</f>
        <v>5078</v>
      </c>
      <c r="O10" s="91"/>
      <c r="P10" s="91">
        <f t="shared" si="4"/>
        <v>5047</v>
      </c>
      <c r="Q10" s="91"/>
      <c r="R10" s="10"/>
      <c r="S10" s="10"/>
      <c r="T10" s="31">
        <f t="shared" si="4"/>
        <v>858</v>
      </c>
      <c r="U10" s="31">
        <f t="shared" si="4"/>
        <v>854</v>
      </c>
      <c r="V10" s="31">
        <f>SUM(V11:V22)</f>
        <v>732</v>
      </c>
      <c r="W10" s="31">
        <f>SUM(W11:W22)</f>
        <v>730</v>
      </c>
      <c r="X10" s="31">
        <f t="shared" si="4"/>
        <v>732</v>
      </c>
      <c r="Y10" s="31">
        <f t="shared" si="4"/>
        <v>712</v>
      </c>
      <c r="Z10" s="32">
        <f t="shared" si="4"/>
        <v>732</v>
      </c>
      <c r="AA10" s="32">
        <f t="shared" si="4"/>
        <v>713</v>
      </c>
      <c r="AB10" s="91">
        <f>SUM(AB11:AB22)</f>
        <v>386</v>
      </c>
      <c r="AC10" s="91"/>
      <c r="AD10" s="91">
        <f>SUM(AD11:AD22)</f>
        <v>368</v>
      </c>
      <c r="AE10" s="91"/>
      <c r="AF10" s="136">
        <f>SUM(AF11:AH22)</f>
        <v>374</v>
      </c>
      <c r="AG10" s="136"/>
      <c r="AH10" s="136"/>
      <c r="AI10" s="30"/>
      <c r="AJ10" s="30"/>
      <c r="AK10" s="31"/>
      <c r="AL10" s="31"/>
      <c r="AM10" s="31"/>
    </row>
    <row r="11" spans="4:39" s="7" customFormat="1" ht="17.25" customHeight="1">
      <c r="D11" s="23" t="s">
        <v>40</v>
      </c>
      <c r="E11" s="33" t="s">
        <v>9</v>
      </c>
      <c r="F11" s="83">
        <f t="shared" si="2"/>
        <v>632</v>
      </c>
      <c r="G11" s="84"/>
      <c r="H11" s="92">
        <f t="shared" si="3"/>
        <v>622</v>
      </c>
      <c r="I11" s="92"/>
      <c r="J11" s="141">
        <f t="shared" si="0"/>
        <v>608</v>
      </c>
      <c r="K11" s="124"/>
      <c r="L11" s="124">
        <f t="shared" si="1"/>
        <v>600</v>
      </c>
      <c r="M11" s="124"/>
      <c r="N11" s="124">
        <v>368</v>
      </c>
      <c r="O11" s="124"/>
      <c r="P11" s="124">
        <v>360</v>
      </c>
      <c r="Q11" s="124"/>
      <c r="R11" s="10"/>
      <c r="S11" s="10"/>
      <c r="T11" s="34">
        <v>60</v>
      </c>
      <c r="U11" s="35">
        <v>60</v>
      </c>
      <c r="V11" s="36">
        <v>60</v>
      </c>
      <c r="W11" s="34">
        <v>60</v>
      </c>
      <c r="X11" s="34">
        <v>60</v>
      </c>
      <c r="Y11" s="34">
        <v>60</v>
      </c>
      <c r="Z11" s="34">
        <v>60</v>
      </c>
      <c r="AA11" s="34">
        <v>60</v>
      </c>
      <c r="AB11" s="124">
        <v>24</v>
      </c>
      <c r="AC11" s="124"/>
      <c r="AD11" s="124">
        <v>22</v>
      </c>
      <c r="AE11" s="124"/>
      <c r="AF11" s="137">
        <v>18</v>
      </c>
      <c r="AG11" s="137"/>
      <c r="AH11" s="138"/>
      <c r="AI11" s="24"/>
      <c r="AJ11" s="24"/>
      <c r="AK11" s="25"/>
      <c r="AL11" s="25"/>
      <c r="AM11" s="25"/>
    </row>
    <row r="12" spans="3:39" s="7" customFormat="1" ht="17.25" customHeight="1">
      <c r="C12" s="23"/>
      <c r="D12" s="23">
        <v>5</v>
      </c>
      <c r="E12" s="37"/>
      <c r="F12" s="83">
        <f t="shared" si="2"/>
        <v>670</v>
      </c>
      <c r="G12" s="84"/>
      <c r="H12" s="92">
        <f t="shared" si="3"/>
        <v>656</v>
      </c>
      <c r="I12" s="92"/>
      <c r="J12" s="141">
        <f t="shared" si="0"/>
        <v>642</v>
      </c>
      <c r="K12" s="124"/>
      <c r="L12" s="124">
        <f t="shared" si="1"/>
        <v>628</v>
      </c>
      <c r="M12" s="124"/>
      <c r="N12" s="123">
        <v>394</v>
      </c>
      <c r="O12" s="123"/>
      <c r="P12" s="123">
        <v>392</v>
      </c>
      <c r="Q12" s="123"/>
      <c r="R12" s="10"/>
      <c r="S12" s="10"/>
      <c r="T12" s="38">
        <v>62</v>
      </c>
      <c r="U12" s="39">
        <v>62</v>
      </c>
      <c r="V12" s="40">
        <v>62</v>
      </c>
      <c r="W12" s="40">
        <v>62</v>
      </c>
      <c r="X12" s="38">
        <v>62</v>
      </c>
      <c r="Y12" s="38">
        <v>56</v>
      </c>
      <c r="Z12" s="38">
        <v>62</v>
      </c>
      <c r="AA12" s="38">
        <v>56</v>
      </c>
      <c r="AB12" s="123">
        <v>28</v>
      </c>
      <c r="AC12" s="123"/>
      <c r="AD12" s="123">
        <v>28</v>
      </c>
      <c r="AE12" s="123"/>
      <c r="AF12" s="134">
        <v>24</v>
      </c>
      <c r="AG12" s="134"/>
      <c r="AH12" s="135"/>
      <c r="AI12" s="24"/>
      <c r="AJ12" s="24"/>
      <c r="AK12" s="25"/>
      <c r="AL12" s="25"/>
      <c r="AM12" s="25"/>
    </row>
    <row r="13" spans="3:39" s="7" customFormat="1" ht="17.25" customHeight="1">
      <c r="C13" s="23"/>
      <c r="D13" s="23">
        <v>6</v>
      </c>
      <c r="E13" s="37"/>
      <c r="F13" s="83">
        <f t="shared" si="2"/>
        <v>704</v>
      </c>
      <c r="G13" s="84"/>
      <c r="H13" s="92">
        <f t="shared" si="3"/>
        <v>704</v>
      </c>
      <c r="I13" s="92"/>
      <c r="J13" s="141">
        <f t="shared" si="0"/>
        <v>678</v>
      </c>
      <c r="K13" s="124"/>
      <c r="L13" s="124">
        <f t="shared" si="1"/>
        <v>678</v>
      </c>
      <c r="M13" s="124"/>
      <c r="N13" s="123">
        <v>438</v>
      </c>
      <c r="O13" s="123"/>
      <c r="P13" s="123">
        <v>438</v>
      </c>
      <c r="Q13" s="123"/>
      <c r="R13" s="10"/>
      <c r="S13" s="10"/>
      <c r="T13" s="38">
        <v>60</v>
      </c>
      <c r="U13" s="39">
        <v>60</v>
      </c>
      <c r="V13" s="40">
        <v>60</v>
      </c>
      <c r="W13" s="40">
        <v>60</v>
      </c>
      <c r="X13" s="38">
        <v>60</v>
      </c>
      <c r="Y13" s="38">
        <v>60</v>
      </c>
      <c r="Z13" s="38">
        <v>60</v>
      </c>
      <c r="AA13" s="38">
        <v>60</v>
      </c>
      <c r="AB13" s="123">
        <v>26</v>
      </c>
      <c r="AC13" s="123"/>
      <c r="AD13" s="123">
        <v>26</v>
      </c>
      <c r="AE13" s="123"/>
      <c r="AF13" s="134">
        <v>19</v>
      </c>
      <c r="AG13" s="134"/>
      <c r="AH13" s="135"/>
      <c r="AI13" s="24"/>
      <c r="AJ13" s="24"/>
      <c r="AK13" s="25"/>
      <c r="AL13" s="25"/>
      <c r="AM13" s="25"/>
    </row>
    <row r="14" spans="3:39" s="7" customFormat="1" ht="17.25" customHeight="1">
      <c r="C14" s="23"/>
      <c r="D14" s="23">
        <v>7</v>
      </c>
      <c r="E14" s="37"/>
      <c r="F14" s="83">
        <f t="shared" si="2"/>
        <v>786</v>
      </c>
      <c r="G14" s="84"/>
      <c r="H14" s="92">
        <f t="shared" si="3"/>
        <v>784</v>
      </c>
      <c r="I14" s="92"/>
      <c r="J14" s="141">
        <f t="shared" si="0"/>
        <v>756</v>
      </c>
      <c r="K14" s="124"/>
      <c r="L14" s="124">
        <f t="shared" si="1"/>
        <v>754</v>
      </c>
      <c r="M14" s="124"/>
      <c r="N14" s="123">
        <v>472</v>
      </c>
      <c r="O14" s="123"/>
      <c r="P14" s="123">
        <v>472</v>
      </c>
      <c r="Q14" s="123"/>
      <c r="R14" s="10"/>
      <c r="S14" s="10"/>
      <c r="T14" s="38">
        <v>98</v>
      </c>
      <c r="U14" s="39">
        <v>96</v>
      </c>
      <c r="V14" s="40">
        <v>62</v>
      </c>
      <c r="W14" s="40">
        <v>62</v>
      </c>
      <c r="X14" s="38">
        <v>62</v>
      </c>
      <c r="Y14" s="38">
        <v>62</v>
      </c>
      <c r="Z14" s="38">
        <v>62</v>
      </c>
      <c r="AA14" s="38">
        <v>62</v>
      </c>
      <c r="AB14" s="123">
        <v>30</v>
      </c>
      <c r="AC14" s="123"/>
      <c r="AD14" s="123">
        <v>30</v>
      </c>
      <c r="AE14" s="123"/>
      <c r="AF14" s="134">
        <v>48</v>
      </c>
      <c r="AG14" s="134"/>
      <c r="AH14" s="135"/>
      <c r="AI14" s="24"/>
      <c r="AJ14" s="24"/>
      <c r="AK14" s="25"/>
      <c r="AL14" s="25"/>
      <c r="AM14" s="25"/>
    </row>
    <row r="15" spans="3:39" s="7" customFormat="1" ht="17.25" customHeight="1">
      <c r="C15" s="23"/>
      <c r="D15" s="23">
        <v>8</v>
      </c>
      <c r="E15" s="37"/>
      <c r="F15" s="83">
        <f t="shared" si="2"/>
        <v>840</v>
      </c>
      <c r="G15" s="84"/>
      <c r="H15" s="92">
        <f t="shared" si="3"/>
        <v>838</v>
      </c>
      <c r="I15" s="92"/>
      <c r="J15" s="141">
        <f t="shared" si="0"/>
        <v>806</v>
      </c>
      <c r="K15" s="124"/>
      <c r="L15" s="124">
        <f t="shared" si="1"/>
        <v>804</v>
      </c>
      <c r="M15" s="124"/>
      <c r="N15" s="123">
        <v>496</v>
      </c>
      <c r="O15" s="123"/>
      <c r="P15" s="123">
        <v>496</v>
      </c>
      <c r="Q15" s="123"/>
      <c r="R15" s="10"/>
      <c r="S15" s="10"/>
      <c r="T15" s="38">
        <v>124</v>
      </c>
      <c r="U15" s="39">
        <v>124</v>
      </c>
      <c r="V15" s="40">
        <v>62</v>
      </c>
      <c r="W15" s="40">
        <v>62</v>
      </c>
      <c r="X15" s="38">
        <v>62</v>
      </c>
      <c r="Y15" s="38">
        <v>61</v>
      </c>
      <c r="Z15" s="38">
        <v>62</v>
      </c>
      <c r="AA15" s="38">
        <v>61</v>
      </c>
      <c r="AB15" s="123">
        <v>34</v>
      </c>
      <c r="AC15" s="123"/>
      <c r="AD15" s="123">
        <v>34</v>
      </c>
      <c r="AE15" s="123"/>
      <c r="AF15" s="134">
        <v>28</v>
      </c>
      <c r="AG15" s="134"/>
      <c r="AH15" s="135"/>
      <c r="AI15" s="24"/>
      <c r="AJ15" s="24"/>
      <c r="AK15" s="25"/>
      <c r="AL15" s="25"/>
      <c r="AM15" s="25"/>
    </row>
    <row r="16" spans="3:39" s="7" customFormat="1" ht="17.25" customHeight="1">
      <c r="C16" s="23"/>
      <c r="D16" s="23">
        <v>9</v>
      </c>
      <c r="E16" s="37"/>
      <c r="F16" s="83">
        <f t="shared" si="2"/>
        <v>670</v>
      </c>
      <c r="G16" s="84"/>
      <c r="H16" s="92">
        <f t="shared" si="3"/>
        <v>664</v>
      </c>
      <c r="I16" s="92"/>
      <c r="J16" s="141">
        <f t="shared" si="0"/>
        <v>634</v>
      </c>
      <c r="K16" s="124"/>
      <c r="L16" s="124">
        <f t="shared" si="1"/>
        <v>628</v>
      </c>
      <c r="M16" s="124"/>
      <c r="N16" s="123">
        <v>394</v>
      </c>
      <c r="O16" s="123"/>
      <c r="P16" s="123">
        <v>388</v>
      </c>
      <c r="Q16" s="123"/>
      <c r="R16" s="10"/>
      <c r="S16" s="10"/>
      <c r="T16" s="38">
        <v>60</v>
      </c>
      <c r="U16" s="39">
        <v>60</v>
      </c>
      <c r="V16" s="40">
        <v>60</v>
      </c>
      <c r="W16" s="40">
        <v>60</v>
      </c>
      <c r="X16" s="38">
        <v>60</v>
      </c>
      <c r="Y16" s="38">
        <v>60</v>
      </c>
      <c r="Z16" s="38">
        <v>60</v>
      </c>
      <c r="AA16" s="38">
        <v>60</v>
      </c>
      <c r="AB16" s="123">
        <v>36</v>
      </c>
      <c r="AC16" s="123"/>
      <c r="AD16" s="123">
        <v>36</v>
      </c>
      <c r="AE16" s="123"/>
      <c r="AF16" s="134">
        <v>36</v>
      </c>
      <c r="AG16" s="134"/>
      <c r="AH16" s="135"/>
      <c r="AI16" s="24"/>
      <c r="AJ16" s="24"/>
      <c r="AK16" s="25"/>
      <c r="AL16" s="25"/>
      <c r="AM16" s="25"/>
    </row>
    <row r="17" spans="3:39" s="7" customFormat="1" ht="17.25" customHeight="1">
      <c r="C17" s="23"/>
      <c r="D17" s="23">
        <v>10</v>
      </c>
      <c r="E17" s="37"/>
      <c r="F17" s="83">
        <f t="shared" si="2"/>
        <v>758</v>
      </c>
      <c r="G17" s="84"/>
      <c r="H17" s="92">
        <f t="shared" si="3"/>
        <v>756</v>
      </c>
      <c r="I17" s="92"/>
      <c r="J17" s="141">
        <f t="shared" si="0"/>
        <v>724</v>
      </c>
      <c r="K17" s="124"/>
      <c r="L17" s="124">
        <f t="shared" si="1"/>
        <v>724</v>
      </c>
      <c r="M17" s="124"/>
      <c r="N17" s="123">
        <v>476</v>
      </c>
      <c r="O17" s="123"/>
      <c r="P17" s="123">
        <v>476</v>
      </c>
      <c r="Q17" s="123"/>
      <c r="R17" s="10"/>
      <c r="S17" s="10"/>
      <c r="T17" s="38">
        <v>62</v>
      </c>
      <c r="U17" s="39">
        <v>62</v>
      </c>
      <c r="V17" s="40">
        <v>62</v>
      </c>
      <c r="W17" s="40">
        <v>62</v>
      </c>
      <c r="X17" s="38">
        <v>62</v>
      </c>
      <c r="Y17" s="38">
        <v>62</v>
      </c>
      <c r="Z17" s="38">
        <v>62</v>
      </c>
      <c r="AA17" s="38">
        <v>62</v>
      </c>
      <c r="AB17" s="123">
        <v>34</v>
      </c>
      <c r="AC17" s="123"/>
      <c r="AD17" s="123">
        <v>32</v>
      </c>
      <c r="AE17" s="123"/>
      <c r="AF17" s="134">
        <v>28</v>
      </c>
      <c r="AG17" s="134"/>
      <c r="AH17" s="135"/>
      <c r="AI17" s="24"/>
      <c r="AJ17" s="24"/>
      <c r="AK17" s="25"/>
      <c r="AL17" s="25"/>
      <c r="AM17" s="25"/>
    </row>
    <row r="18" spans="3:39" s="7" customFormat="1" ht="17.25" customHeight="1">
      <c r="C18" s="23"/>
      <c r="D18" s="23">
        <v>11</v>
      </c>
      <c r="E18" s="37"/>
      <c r="F18" s="83">
        <f t="shared" si="2"/>
        <v>634</v>
      </c>
      <c r="G18" s="84"/>
      <c r="H18" s="92">
        <f t="shared" si="3"/>
        <v>633</v>
      </c>
      <c r="I18" s="92"/>
      <c r="J18" s="141">
        <f t="shared" si="0"/>
        <v>600</v>
      </c>
      <c r="K18" s="124"/>
      <c r="L18" s="124">
        <f t="shared" si="1"/>
        <v>599</v>
      </c>
      <c r="M18" s="124"/>
      <c r="N18" s="123">
        <v>360</v>
      </c>
      <c r="O18" s="123"/>
      <c r="P18" s="123">
        <v>360</v>
      </c>
      <c r="Q18" s="123"/>
      <c r="R18" s="10"/>
      <c r="S18" s="10"/>
      <c r="T18" s="38">
        <v>60</v>
      </c>
      <c r="U18" s="39">
        <v>60</v>
      </c>
      <c r="V18" s="40">
        <v>60</v>
      </c>
      <c r="W18" s="40">
        <v>60</v>
      </c>
      <c r="X18" s="38">
        <v>60</v>
      </c>
      <c r="Y18" s="38">
        <v>59</v>
      </c>
      <c r="Z18" s="38">
        <v>60</v>
      </c>
      <c r="AA18" s="38">
        <v>60</v>
      </c>
      <c r="AB18" s="123">
        <v>34</v>
      </c>
      <c r="AC18" s="123"/>
      <c r="AD18" s="123">
        <v>34</v>
      </c>
      <c r="AE18" s="123"/>
      <c r="AF18" s="134">
        <v>20</v>
      </c>
      <c r="AG18" s="134"/>
      <c r="AH18" s="135"/>
      <c r="AI18" s="24"/>
      <c r="AJ18" s="24"/>
      <c r="AK18" s="25"/>
      <c r="AL18" s="25"/>
      <c r="AM18" s="25"/>
    </row>
    <row r="19" spans="3:39" s="7" customFormat="1" ht="17.25" customHeight="1">
      <c r="C19" s="23"/>
      <c r="D19" s="23">
        <v>12</v>
      </c>
      <c r="E19" s="37"/>
      <c r="F19" s="83">
        <f t="shared" si="2"/>
        <v>724</v>
      </c>
      <c r="G19" s="84"/>
      <c r="H19" s="92">
        <f t="shared" si="3"/>
        <v>711</v>
      </c>
      <c r="I19" s="92"/>
      <c r="J19" s="141">
        <f t="shared" si="0"/>
        <v>688</v>
      </c>
      <c r="K19" s="124"/>
      <c r="L19" s="124">
        <f t="shared" si="1"/>
        <v>677</v>
      </c>
      <c r="M19" s="124"/>
      <c r="N19" s="123">
        <v>424</v>
      </c>
      <c r="O19" s="123"/>
      <c r="P19" s="123">
        <v>418</v>
      </c>
      <c r="Q19" s="123"/>
      <c r="R19" s="10"/>
      <c r="S19" s="10"/>
      <c r="T19" s="38">
        <v>78</v>
      </c>
      <c r="U19" s="39">
        <v>78</v>
      </c>
      <c r="V19" s="40">
        <v>62</v>
      </c>
      <c r="W19" s="40">
        <v>62</v>
      </c>
      <c r="X19" s="38">
        <v>62</v>
      </c>
      <c r="Y19" s="38">
        <v>60</v>
      </c>
      <c r="Z19" s="38">
        <v>62</v>
      </c>
      <c r="AA19" s="38">
        <v>59</v>
      </c>
      <c r="AB19" s="123">
        <v>36</v>
      </c>
      <c r="AC19" s="123"/>
      <c r="AD19" s="123">
        <v>34</v>
      </c>
      <c r="AE19" s="123"/>
      <c r="AF19" s="134">
        <v>32</v>
      </c>
      <c r="AG19" s="134"/>
      <c r="AH19" s="135"/>
      <c r="AI19" s="24"/>
      <c r="AJ19" s="24"/>
      <c r="AK19" s="25"/>
      <c r="AL19" s="25"/>
      <c r="AM19" s="25"/>
    </row>
    <row r="20" spans="4:39" s="7" customFormat="1" ht="17.25" customHeight="1">
      <c r="D20" s="23" t="s">
        <v>41</v>
      </c>
      <c r="E20" s="33" t="s">
        <v>9</v>
      </c>
      <c r="F20" s="83">
        <f t="shared" si="2"/>
        <v>714</v>
      </c>
      <c r="G20" s="84"/>
      <c r="H20" s="92">
        <f t="shared" si="3"/>
        <v>698</v>
      </c>
      <c r="I20" s="92"/>
      <c r="J20" s="141">
        <f t="shared" si="0"/>
        <v>680</v>
      </c>
      <c r="K20" s="124"/>
      <c r="L20" s="124">
        <f t="shared" si="1"/>
        <v>670</v>
      </c>
      <c r="M20" s="124"/>
      <c r="N20" s="123">
        <v>420</v>
      </c>
      <c r="O20" s="123"/>
      <c r="P20" s="123">
        <v>419</v>
      </c>
      <c r="Q20" s="123"/>
      <c r="R20" s="10"/>
      <c r="S20" s="10"/>
      <c r="T20" s="38">
        <v>74</v>
      </c>
      <c r="U20" s="39">
        <v>74</v>
      </c>
      <c r="V20" s="40">
        <v>62</v>
      </c>
      <c r="W20" s="40">
        <v>62</v>
      </c>
      <c r="X20" s="38">
        <v>62</v>
      </c>
      <c r="Y20" s="38">
        <v>57</v>
      </c>
      <c r="Z20" s="38">
        <v>62</v>
      </c>
      <c r="AA20" s="38">
        <v>58</v>
      </c>
      <c r="AB20" s="123">
        <v>34</v>
      </c>
      <c r="AC20" s="123"/>
      <c r="AD20" s="123">
        <v>28</v>
      </c>
      <c r="AE20" s="123"/>
      <c r="AF20" s="134">
        <v>35</v>
      </c>
      <c r="AG20" s="134"/>
      <c r="AH20" s="135"/>
      <c r="AI20" s="24"/>
      <c r="AJ20" s="24"/>
      <c r="AK20" s="25"/>
      <c r="AL20" s="25"/>
      <c r="AM20" s="25"/>
    </row>
    <row r="21" spans="3:39" s="7" customFormat="1" ht="17.25" customHeight="1">
      <c r="C21" s="23"/>
      <c r="D21" s="23">
        <v>2</v>
      </c>
      <c r="E21" s="37"/>
      <c r="F21" s="83">
        <f t="shared" si="2"/>
        <v>672</v>
      </c>
      <c r="G21" s="84"/>
      <c r="H21" s="92">
        <f t="shared" si="3"/>
        <v>655</v>
      </c>
      <c r="I21" s="92"/>
      <c r="J21" s="141">
        <f t="shared" si="0"/>
        <v>638</v>
      </c>
      <c r="K21" s="124"/>
      <c r="L21" s="124">
        <f t="shared" si="1"/>
        <v>627</v>
      </c>
      <c r="M21" s="124"/>
      <c r="N21" s="123">
        <v>406</v>
      </c>
      <c r="O21" s="123"/>
      <c r="P21" s="123">
        <v>401</v>
      </c>
      <c r="Q21" s="123"/>
      <c r="R21" s="10"/>
      <c r="S21" s="10"/>
      <c r="T21" s="38">
        <v>58</v>
      </c>
      <c r="U21" s="39">
        <v>56</v>
      </c>
      <c r="V21" s="40">
        <v>58</v>
      </c>
      <c r="W21" s="40">
        <v>56</v>
      </c>
      <c r="X21" s="38">
        <v>58</v>
      </c>
      <c r="Y21" s="38">
        <v>57</v>
      </c>
      <c r="Z21" s="38">
        <v>58</v>
      </c>
      <c r="AA21" s="38">
        <v>57</v>
      </c>
      <c r="AB21" s="123">
        <v>34</v>
      </c>
      <c r="AC21" s="123"/>
      <c r="AD21" s="123">
        <v>28</v>
      </c>
      <c r="AE21" s="123"/>
      <c r="AF21" s="134">
        <v>52</v>
      </c>
      <c r="AG21" s="134"/>
      <c r="AH21" s="135"/>
      <c r="AI21" s="24"/>
      <c r="AJ21" s="24"/>
      <c r="AK21" s="25"/>
      <c r="AL21" s="25"/>
      <c r="AM21" s="25"/>
    </row>
    <row r="22" spans="2:38" s="7" customFormat="1" ht="17.25" customHeight="1">
      <c r="B22" s="41"/>
      <c r="C22" s="42"/>
      <c r="D22" s="42">
        <v>3</v>
      </c>
      <c r="E22" s="43"/>
      <c r="F22" s="85">
        <f t="shared" si="2"/>
        <v>714</v>
      </c>
      <c r="G22" s="86"/>
      <c r="H22" s="93">
        <f t="shared" si="3"/>
        <v>703</v>
      </c>
      <c r="I22" s="93"/>
      <c r="J22" s="146">
        <f t="shared" si="0"/>
        <v>678</v>
      </c>
      <c r="K22" s="117"/>
      <c r="L22" s="117">
        <f t="shared" si="1"/>
        <v>667</v>
      </c>
      <c r="M22" s="117"/>
      <c r="N22" s="117">
        <v>430</v>
      </c>
      <c r="O22" s="117"/>
      <c r="P22" s="117">
        <v>427</v>
      </c>
      <c r="Q22" s="117"/>
      <c r="R22" s="10"/>
      <c r="S22" s="10"/>
      <c r="T22" s="44">
        <v>62</v>
      </c>
      <c r="U22" s="45">
        <v>62</v>
      </c>
      <c r="V22" s="46">
        <v>62</v>
      </c>
      <c r="W22" s="46">
        <v>62</v>
      </c>
      <c r="X22" s="44">
        <v>62</v>
      </c>
      <c r="Y22" s="44">
        <v>58</v>
      </c>
      <c r="Z22" s="44">
        <v>62</v>
      </c>
      <c r="AA22" s="44">
        <v>58</v>
      </c>
      <c r="AB22" s="117">
        <v>36</v>
      </c>
      <c r="AC22" s="117"/>
      <c r="AD22" s="117">
        <v>36</v>
      </c>
      <c r="AE22" s="117"/>
      <c r="AF22" s="139">
        <v>34</v>
      </c>
      <c r="AG22" s="139"/>
      <c r="AH22" s="140"/>
      <c r="AI22" s="24"/>
      <c r="AJ22" s="24"/>
      <c r="AK22" s="25"/>
      <c r="AL22" s="25"/>
    </row>
    <row r="23" spans="2:34" s="7" customFormat="1" ht="14.25" customHeight="1">
      <c r="B23" s="9" t="s">
        <v>10</v>
      </c>
      <c r="C23" s="9"/>
      <c r="D23" s="14"/>
      <c r="P23" s="10"/>
      <c r="Q23" s="10"/>
      <c r="R23" s="10"/>
      <c r="S23" s="10"/>
      <c r="AH23" s="8" t="s">
        <v>36</v>
      </c>
    </row>
    <row r="24" spans="2:19" s="7" customFormat="1" ht="14.25" customHeight="1">
      <c r="B24" s="9" t="s">
        <v>11</v>
      </c>
      <c r="C24" s="9"/>
      <c r="D24" s="14"/>
      <c r="P24" s="10"/>
      <c r="Q24" s="10"/>
      <c r="R24" s="10"/>
      <c r="S24" s="10"/>
    </row>
    <row r="25" spans="2:19" s="7" customFormat="1" ht="14.25" customHeight="1">
      <c r="B25" s="9" t="s">
        <v>37</v>
      </c>
      <c r="C25" s="9"/>
      <c r="D25" s="14"/>
      <c r="P25" s="10"/>
      <c r="Q25" s="10"/>
      <c r="R25" s="10"/>
      <c r="S25" s="10"/>
    </row>
    <row r="26" spans="2:19" ht="14.25" customHeight="1">
      <c r="B26" s="9" t="s">
        <v>53</v>
      </c>
      <c r="R26" s="10"/>
      <c r="S26" s="10"/>
    </row>
    <row r="27" spans="18:19" ht="14.25" customHeight="1">
      <c r="R27" s="10"/>
      <c r="S27" s="10"/>
    </row>
    <row r="28" spans="15:20" ht="14.25" customHeight="1">
      <c r="O28" s="12"/>
      <c r="P28" s="12"/>
      <c r="Q28" s="12" t="s">
        <v>67</v>
      </c>
      <c r="R28" s="10"/>
      <c r="S28" s="10"/>
      <c r="T28" s="13" t="s">
        <v>8</v>
      </c>
    </row>
    <row r="29" spans="2:19" s="7" customFormat="1" ht="14.25" customHeight="1" thickBot="1">
      <c r="B29" s="9" t="s">
        <v>3</v>
      </c>
      <c r="C29" s="9"/>
      <c r="D29" s="14"/>
      <c r="P29" s="10"/>
      <c r="Q29" s="10"/>
      <c r="R29" s="10"/>
      <c r="S29" s="10"/>
    </row>
    <row r="30" spans="2:34" s="7" customFormat="1" ht="14.25" customHeight="1" thickTop="1">
      <c r="B30" s="118" t="s">
        <v>1</v>
      </c>
      <c r="C30" s="119"/>
      <c r="D30" s="119"/>
      <c r="E30" s="108" t="s">
        <v>51</v>
      </c>
      <c r="F30" s="109"/>
      <c r="G30" s="109"/>
      <c r="H30" s="122"/>
      <c r="I30" s="50"/>
      <c r="J30" s="15"/>
      <c r="K30" s="15"/>
      <c r="L30" s="15" t="s">
        <v>27</v>
      </c>
      <c r="M30" s="15"/>
      <c r="N30" s="15" t="s">
        <v>28</v>
      </c>
      <c r="O30" s="15"/>
      <c r="P30" s="15" t="s">
        <v>29</v>
      </c>
      <c r="Q30" s="50"/>
      <c r="R30" s="10"/>
      <c r="S30" s="10"/>
      <c r="T30" s="50"/>
      <c r="U30" s="15" t="s">
        <v>55</v>
      </c>
      <c r="V30" s="15" t="s">
        <v>30</v>
      </c>
      <c r="W30" s="15"/>
      <c r="X30" s="15"/>
      <c r="Y30" s="15"/>
      <c r="Z30" s="16" t="s">
        <v>56</v>
      </c>
      <c r="AA30" s="50"/>
      <c r="AB30" s="50"/>
      <c r="AC30" s="112" t="s">
        <v>32</v>
      </c>
      <c r="AD30" s="113"/>
      <c r="AE30" s="114"/>
      <c r="AF30" s="108" t="s">
        <v>21</v>
      </c>
      <c r="AG30" s="109"/>
      <c r="AH30" s="109"/>
    </row>
    <row r="31" spans="2:36" s="7" customFormat="1" ht="17.25" customHeight="1">
      <c r="B31" s="89"/>
      <c r="C31" s="120"/>
      <c r="D31" s="120"/>
      <c r="E31" s="110"/>
      <c r="F31" s="111"/>
      <c r="G31" s="111"/>
      <c r="H31" s="121"/>
      <c r="I31" s="121" t="s">
        <v>52</v>
      </c>
      <c r="J31" s="116"/>
      <c r="K31" s="116"/>
      <c r="L31" s="116" t="s">
        <v>18</v>
      </c>
      <c r="M31" s="116"/>
      <c r="N31" s="116"/>
      <c r="O31" s="115" t="s">
        <v>48</v>
      </c>
      <c r="P31" s="115"/>
      <c r="Q31" s="115"/>
      <c r="R31" s="10"/>
      <c r="S31" s="10"/>
      <c r="T31" s="87" t="s">
        <v>54</v>
      </c>
      <c r="U31" s="88"/>
      <c r="V31" s="89"/>
      <c r="W31" s="116" t="s">
        <v>19</v>
      </c>
      <c r="X31" s="116"/>
      <c r="Y31" s="116"/>
      <c r="Z31" s="116" t="s">
        <v>20</v>
      </c>
      <c r="AA31" s="116"/>
      <c r="AB31" s="116"/>
      <c r="AC31" s="110" t="s">
        <v>17</v>
      </c>
      <c r="AD31" s="111"/>
      <c r="AE31" s="111"/>
      <c r="AF31" s="110"/>
      <c r="AG31" s="111"/>
      <c r="AH31" s="111"/>
      <c r="AI31" s="51"/>
      <c r="AJ31" s="52"/>
    </row>
    <row r="32" spans="2:36" s="7" customFormat="1" ht="17.25" customHeight="1">
      <c r="B32" s="89"/>
      <c r="C32" s="120"/>
      <c r="D32" s="120"/>
      <c r="E32" s="87" t="s">
        <v>4</v>
      </c>
      <c r="F32" s="89"/>
      <c r="G32" s="53" t="s">
        <v>5</v>
      </c>
      <c r="H32" s="53" t="s">
        <v>6</v>
      </c>
      <c r="I32" s="54" t="s">
        <v>4</v>
      </c>
      <c r="J32" s="53" t="s">
        <v>5</v>
      </c>
      <c r="K32" s="53" t="s">
        <v>6</v>
      </c>
      <c r="L32" s="53" t="s">
        <v>4</v>
      </c>
      <c r="M32" s="53" t="s">
        <v>5</v>
      </c>
      <c r="N32" s="53" t="s">
        <v>6</v>
      </c>
      <c r="O32" s="53" t="s">
        <v>4</v>
      </c>
      <c r="P32" s="53" t="s">
        <v>5</v>
      </c>
      <c r="Q32" s="53" t="s">
        <v>6</v>
      </c>
      <c r="R32" s="10"/>
      <c r="S32" s="10"/>
      <c r="T32" s="53" t="s">
        <v>4</v>
      </c>
      <c r="U32" s="53" t="s">
        <v>5</v>
      </c>
      <c r="V32" s="53" t="s">
        <v>6</v>
      </c>
      <c r="W32" s="53" t="s">
        <v>4</v>
      </c>
      <c r="X32" s="53" t="s">
        <v>5</v>
      </c>
      <c r="Y32" s="53" t="s">
        <v>6</v>
      </c>
      <c r="Z32" s="53" t="s">
        <v>4</v>
      </c>
      <c r="AA32" s="53" t="s">
        <v>5</v>
      </c>
      <c r="AB32" s="53" t="s">
        <v>6</v>
      </c>
      <c r="AC32" s="53" t="s">
        <v>4</v>
      </c>
      <c r="AD32" s="53" t="s">
        <v>5</v>
      </c>
      <c r="AE32" s="55" t="s">
        <v>6</v>
      </c>
      <c r="AF32" s="53" t="s">
        <v>4</v>
      </c>
      <c r="AG32" s="53" t="s">
        <v>5</v>
      </c>
      <c r="AH32" s="55" t="s">
        <v>6</v>
      </c>
      <c r="AI32" s="10"/>
      <c r="AJ32" s="22"/>
    </row>
    <row r="33" spans="2:36" s="7" customFormat="1" ht="17.25" customHeight="1">
      <c r="B33" s="23" t="s">
        <v>44</v>
      </c>
      <c r="C33" s="56" t="s">
        <v>22</v>
      </c>
      <c r="D33" s="57" t="s">
        <v>61</v>
      </c>
      <c r="E33" s="83">
        <f>G33+H33</f>
        <v>1119083</v>
      </c>
      <c r="F33" s="84">
        <f>G33+H33</f>
        <v>1119083</v>
      </c>
      <c r="G33" s="58">
        <f>J33</f>
        <v>534115</v>
      </c>
      <c r="H33" s="58">
        <f>K33</f>
        <v>584968</v>
      </c>
      <c r="I33" s="63">
        <f>J33+K33</f>
        <v>1119083</v>
      </c>
      <c r="J33" s="58">
        <f>M33+P33+U33+X33+AA33</f>
        <v>534115</v>
      </c>
      <c r="K33" s="58">
        <f>N33+Q33+V33+Y33+AB33</f>
        <v>584968</v>
      </c>
      <c r="L33" s="58">
        <v>924615</v>
      </c>
      <c r="M33" s="58">
        <v>443373</v>
      </c>
      <c r="N33" s="58">
        <v>481242</v>
      </c>
      <c r="O33" s="58">
        <v>96180</v>
      </c>
      <c r="P33" s="58">
        <v>41794</v>
      </c>
      <c r="Q33" s="58">
        <v>54386</v>
      </c>
      <c r="R33" s="10"/>
      <c r="S33" s="10"/>
      <c r="T33" s="58">
        <v>74218</v>
      </c>
      <c r="U33" s="58">
        <v>36891</v>
      </c>
      <c r="V33" s="58">
        <v>37327</v>
      </c>
      <c r="W33" s="58">
        <v>15228</v>
      </c>
      <c r="X33" s="58">
        <v>7694</v>
      </c>
      <c r="Y33" s="58">
        <v>7534</v>
      </c>
      <c r="Z33" s="58">
        <v>8842</v>
      </c>
      <c r="AA33" s="58">
        <v>4363</v>
      </c>
      <c r="AB33" s="58">
        <v>4479</v>
      </c>
      <c r="AC33" s="58" t="s">
        <v>62</v>
      </c>
      <c r="AD33" s="58" t="s">
        <v>62</v>
      </c>
      <c r="AE33" s="59" t="s">
        <v>62</v>
      </c>
      <c r="AF33" s="58">
        <v>83610</v>
      </c>
      <c r="AG33" s="58">
        <v>40619</v>
      </c>
      <c r="AH33" s="60">
        <v>42991</v>
      </c>
      <c r="AI33" s="61"/>
      <c r="AJ33" s="61"/>
    </row>
    <row r="34" spans="2:36" s="7" customFormat="1" ht="17.25" customHeight="1">
      <c r="B34" s="62" t="s">
        <v>63</v>
      </c>
      <c r="C34" s="26"/>
      <c r="D34" s="57" t="s">
        <v>64</v>
      </c>
      <c r="E34" s="83">
        <f aca="true" t="shared" si="5" ref="E34:E47">G34+H34</f>
        <v>1275966</v>
      </c>
      <c r="F34" s="84">
        <f aca="true" t="shared" si="6" ref="F34:F47">G34+H34</f>
        <v>1275966</v>
      </c>
      <c r="G34" s="58">
        <f aca="true" t="shared" si="7" ref="G34:G47">J34+AD34+AG34</f>
        <v>616201</v>
      </c>
      <c r="H34" s="58">
        <f aca="true" t="shared" si="8" ref="H34:H47">K34+AE34+AH34</f>
        <v>659765</v>
      </c>
      <c r="I34" s="63">
        <f>J34+K34</f>
        <v>1188469</v>
      </c>
      <c r="J34" s="63">
        <f>M34+P34+U34+X34+AA34</f>
        <v>572812</v>
      </c>
      <c r="K34" s="63">
        <f>N34+Q34+V34+Y34+AB34</f>
        <v>615657</v>
      </c>
      <c r="L34" s="63">
        <v>978938</v>
      </c>
      <c r="M34" s="63">
        <v>470899</v>
      </c>
      <c r="N34" s="63">
        <v>508039</v>
      </c>
      <c r="O34" s="63">
        <v>104770</v>
      </c>
      <c r="P34" s="58">
        <v>47449</v>
      </c>
      <c r="Q34" s="58">
        <v>57321</v>
      </c>
      <c r="R34" s="10"/>
      <c r="S34" s="10"/>
      <c r="T34" s="58">
        <v>79905</v>
      </c>
      <c r="U34" s="58">
        <v>41672</v>
      </c>
      <c r="V34" s="58">
        <v>38233</v>
      </c>
      <c r="W34" s="64">
        <v>15253</v>
      </c>
      <c r="X34" s="64">
        <v>7927</v>
      </c>
      <c r="Y34" s="58">
        <v>7326</v>
      </c>
      <c r="Z34" s="58">
        <v>9603</v>
      </c>
      <c r="AA34" s="64">
        <v>4865</v>
      </c>
      <c r="AB34" s="58">
        <v>4738</v>
      </c>
      <c r="AC34" s="58">
        <v>33107</v>
      </c>
      <c r="AD34" s="58">
        <v>16743</v>
      </c>
      <c r="AE34" s="58">
        <v>16364</v>
      </c>
      <c r="AF34" s="58">
        <v>54390</v>
      </c>
      <c r="AG34" s="58">
        <v>26646</v>
      </c>
      <c r="AH34" s="58">
        <v>27744</v>
      </c>
      <c r="AI34" s="65"/>
      <c r="AJ34" s="65"/>
    </row>
    <row r="35" spans="2:36" s="28" customFormat="1" ht="17.25" customHeight="1">
      <c r="B35" s="66" t="s">
        <v>65</v>
      </c>
      <c r="C35" s="29"/>
      <c r="D35" s="67" t="s">
        <v>66</v>
      </c>
      <c r="E35" s="90">
        <f t="shared" si="5"/>
        <v>1248361</v>
      </c>
      <c r="F35" s="91">
        <f t="shared" si="6"/>
        <v>1248361</v>
      </c>
      <c r="G35" s="69">
        <f t="shared" si="7"/>
        <v>606355</v>
      </c>
      <c r="H35" s="69">
        <f t="shared" si="8"/>
        <v>642006</v>
      </c>
      <c r="I35" s="68">
        <f aca="true" t="shared" si="9" ref="I35:U35">SUM(I36:I47)</f>
        <v>1155052</v>
      </c>
      <c r="J35" s="68">
        <f t="shared" si="9"/>
        <v>560504</v>
      </c>
      <c r="K35" s="68">
        <f t="shared" si="9"/>
        <v>594548</v>
      </c>
      <c r="L35" s="68">
        <f t="shared" si="9"/>
        <v>952146</v>
      </c>
      <c r="M35" s="68">
        <f t="shared" si="9"/>
        <v>461862</v>
      </c>
      <c r="N35" s="68">
        <f t="shared" si="9"/>
        <v>490284</v>
      </c>
      <c r="O35" s="68">
        <f t="shared" si="9"/>
        <v>103142</v>
      </c>
      <c r="P35" s="69">
        <f t="shared" si="9"/>
        <v>47163</v>
      </c>
      <c r="Q35" s="69">
        <f t="shared" si="9"/>
        <v>55979</v>
      </c>
      <c r="R35" s="10"/>
      <c r="S35" s="10"/>
      <c r="T35" s="69">
        <f t="shared" si="9"/>
        <v>78179</v>
      </c>
      <c r="U35" s="69">
        <f t="shared" si="9"/>
        <v>40329</v>
      </c>
      <c r="V35" s="69">
        <f aca="true" t="shared" si="10" ref="V35:AH35">SUM(V36:V47)</f>
        <v>37850</v>
      </c>
      <c r="W35" s="70">
        <f t="shared" si="10"/>
        <v>13668</v>
      </c>
      <c r="X35" s="70">
        <f t="shared" si="10"/>
        <v>7036</v>
      </c>
      <c r="Y35" s="69">
        <f t="shared" si="10"/>
        <v>6632</v>
      </c>
      <c r="Z35" s="69">
        <f t="shared" si="10"/>
        <v>7917</v>
      </c>
      <c r="AA35" s="70">
        <f t="shared" si="10"/>
        <v>4114</v>
      </c>
      <c r="AB35" s="69">
        <f t="shared" si="10"/>
        <v>3803</v>
      </c>
      <c r="AC35" s="69">
        <f t="shared" si="10"/>
        <v>41378</v>
      </c>
      <c r="AD35" s="69">
        <f t="shared" si="10"/>
        <v>20839</v>
      </c>
      <c r="AE35" s="69">
        <f t="shared" si="10"/>
        <v>20539</v>
      </c>
      <c r="AF35" s="69">
        <f t="shared" si="10"/>
        <v>51931</v>
      </c>
      <c r="AG35" s="69">
        <f t="shared" si="10"/>
        <v>25012</v>
      </c>
      <c r="AH35" s="69">
        <f t="shared" si="10"/>
        <v>26919</v>
      </c>
      <c r="AI35" s="71"/>
      <c r="AJ35" s="71"/>
    </row>
    <row r="36" spans="2:36" s="7" customFormat="1" ht="17.25" customHeight="1">
      <c r="B36" s="143" t="s">
        <v>42</v>
      </c>
      <c r="C36" s="143"/>
      <c r="D36" s="33" t="s">
        <v>9</v>
      </c>
      <c r="E36" s="83">
        <f t="shared" si="5"/>
        <v>71519</v>
      </c>
      <c r="F36" s="84">
        <f t="shared" si="6"/>
        <v>71519</v>
      </c>
      <c r="G36" s="58">
        <f t="shared" si="7"/>
        <v>33274</v>
      </c>
      <c r="H36" s="58">
        <f t="shared" si="8"/>
        <v>38245</v>
      </c>
      <c r="I36" s="72">
        <f>J36+K36</f>
        <v>66970</v>
      </c>
      <c r="J36" s="73">
        <f aca="true" t="shared" si="11" ref="J36:J47">M36+P36+U36+X36+AA36</f>
        <v>31118</v>
      </c>
      <c r="K36" s="73">
        <f aca="true" t="shared" si="12" ref="K36:K47">N36+Q36+V36+Y36+AB36</f>
        <v>35852</v>
      </c>
      <c r="L36" s="73">
        <f>M36+N36</f>
        <v>55508</v>
      </c>
      <c r="M36" s="73">
        <v>25436</v>
      </c>
      <c r="N36" s="73">
        <v>30072</v>
      </c>
      <c r="O36" s="73">
        <f>P36+Q36</f>
        <v>6241</v>
      </c>
      <c r="P36" s="73">
        <v>3187</v>
      </c>
      <c r="Q36" s="73">
        <v>3054</v>
      </c>
      <c r="R36" s="10"/>
      <c r="S36" s="10"/>
      <c r="T36" s="73">
        <f aca="true" t="shared" si="13" ref="T36:T47">U36+V36</f>
        <v>3735</v>
      </c>
      <c r="U36" s="74">
        <v>1680</v>
      </c>
      <c r="V36" s="72">
        <v>2055</v>
      </c>
      <c r="W36" s="73">
        <f>X36+Y36</f>
        <v>945</v>
      </c>
      <c r="X36" s="73">
        <v>529</v>
      </c>
      <c r="Y36" s="73">
        <v>416</v>
      </c>
      <c r="Z36" s="73">
        <f>AA36+AB36</f>
        <v>541</v>
      </c>
      <c r="AA36" s="73">
        <v>286</v>
      </c>
      <c r="AB36" s="73">
        <v>255</v>
      </c>
      <c r="AC36" s="73">
        <f>AD36+AE36</f>
        <v>2457</v>
      </c>
      <c r="AD36" s="73">
        <v>1299</v>
      </c>
      <c r="AE36" s="73">
        <v>1158</v>
      </c>
      <c r="AF36" s="73">
        <f>AG36+AH36</f>
        <v>2092</v>
      </c>
      <c r="AG36" s="73">
        <v>857</v>
      </c>
      <c r="AH36" s="74">
        <v>1235</v>
      </c>
      <c r="AI36" s="75"/>
      <c r="AJ36" s="75"/>
    </row>
    <row r="37" spans="3:36" s="7" customFormat="1" ht="17.25" customHeight="1">
      <c r="C37" s="23">
        <v>5</v>
      </c>
      <c r="D37" s="37"/>
      <c r="E37" s="83">
        <f t="shared" si="5"/>
        <v>95608</v>
      </c>
      <c r="F37" s="84">
        <f t="shared" si="6"/>
        <v>95608</v>
      </c>
      <c r="G37" s="58">
        <f t="shared" si="7"/>
        <v>46365</v>
      </c>
      <c r="H37" s="58">
        <f t="shared" si="8"/>
        <v>49243</v>
      </c>
      <c r="I37" s="72">
        <f aca="true" t="shared" si="14" ref="I37:I46">J37+K37</f>
        <v>89196</v>
      </c>
      <c r="J37" s="73">
        <f t="shared" si="11"/>
        <v>43203</v>
      </c>
      <c r="K37" s="73">
        <f t="shared" si="12"/>
        <v>45993</v>
      </c>
      <c r="L37" s="73">
        <f aca="true" t="shared" si="15" ref="L37:L46">M37+N37</f>
        <v>72942</v>
      </c>
      <c r="M37" s="73">
        <v>35469</v>
      </c>
      <c r="N37" s="73">
        <v>37473</v>
      </c>
      <c r="O37" s="73">
        <f aca="true" t="shared" si="16" ref="O37:O46">P37+Q37</f>
        <v>8169</v>
      </c>
      <c r="P37" s="73">
        <v>3657</v>
      </c>
      <c r="Q37" s="73">
        <v>4512</v>
      </c>
      <c r="R37" s="10"/>
      <c r="S37" s="10"/>
      <c r="T37" s="73">
        <f t="shared" si="13"/>
        <v>6411</v>
      </c>
      <c r="U37" s="74">
        <v>3247</v>
      </c>
      <c r="V37" s="72">
        <v>3164</v>
      </c>
      <c r="W37" s="73">
        <f aca="true" t="shared" si="17" ref="W37:W46">X37+Y37</f>
        <v>1179</v>
      </c>
      <c r="X37" s="73">
        <v>569</v>
      </c>
      <c r="Y37" s="73">
        <v>610</v>
      </c>
      <c r="Z37" s="73">
        <f aca="true" t="shared" si="18" ref="Z37:Z46">AA37+AB37</f>
        <v>495</v>
      </c>
      <c r="AA37" s="73">
        <v>261</v>
      </c>
      <c r="AB37" s="73">
        <v>234</v>
      </c>
      <c r="AC37" s="73">
        <f aca="true" t="shared" si="19" ref="AC37:AC46">AD37+AE37</f>
        <v>3052</v>
      </c>
      <c r="AD37" s="73">
        <v>1524</v>
      </c>
      <c r="AE37" s="73">
        <v>1528</v>
      </c>
      <c r="AF37" s="73">
        <f aca="true" t="shared" si="20" ref="AF37:AF46">AG37+AH37</f>
        <v>3360</v>
      </c>
      <c r="AG37" s="73">
        <v>1638</v>
      </c>
      <c r="AH37" s="74">
        <v>1722</v>
      </c>
      <c r="AI37" s="65"/>
      <c r="AJ37" s="65"/>
    </row>
    <row r="38" spans="3:36" s="7" customFormat="1" ht="17.25" customHeight="1">
      <c r="C38" s="23">
        <v>6</v>
      </c>
      <c r="D38" s="37"/>
      <c r="E38" s="83">
        <f t="shared" si="5"/>
        <v>113349</v>
      </c>
      <c r="F38" s="84">
        <f t="shared" si="6"/>
        <v>113349</v>
      </c>
      <c r="G38" s="58">
        <f t="shared" si="7"/>
        <v>53793</v>
      </c>
      <c r="H38" s="58">
        <f t="shared" si="8"/>
        <v>59556</v>
      </c>
      <c r="I38" s="72">
        <f t="shared" si="14"/>
        <v>107089</v>
      </c>
      <c r="J38" s="73">
        <f t="shared" si="11"/>
        <v>50805</v>
      </c>
      <c r="K38" s="73">
        <f t="shared" si="12"/>
        <v>56284</v>
      </c>
      <c r="L38" s="73">
        <f t="shared" si="15"/>
        <v>91068</v>
      </c>
      <c r="M38" s="73">
        <v>43418</v>
      </c>
      <c r="N38" s="73">
        <v>47650</v>
      </c>
      <c r="O38" s="73">
        <f t="shared" si="16"/>
        <v>8054</v>
      </c>
      <c r="P38" s="73">
        <v>3294</v>
      </c>
      <c r="Q38" s="73">
        <v>4760</v>
      </c>
      <c r="R38" s="10"/>
      <c r="S38" s="10"/>
      <c r="T38" s="73">
        <f t="shared" si="13"/>
        <v>6065</v>
      </c>
      <c r="U38" s="74">
        <v>3123</v>
      </c>
      <c r="V38" s="72">
        <v>2942</v>
      </c>
      <c r="W38" s="73">
        <f t="shared" si="17"/>
        <v>1304</v>
      </c>
      <c r="X38" s="73">
        <v>670</v>
      </c>
      <c r="Y38" s="73">
        <v>634</v>
      </c>
      <c r="Z38" s="73">
        <f t="shared" si="18"/>
        <v>598</v>
      </c>
      <c r="AA38" s="73">
        <v>300</v>
      </c>
      <c r="AB38" s="73">
        <v>298</v>
      </c>
      <c r="AC38" s="73">
        <f t="shared" si="19"/>
        <v>3766</v>
      </c>
      <c r="AD38" s="73">
        <v>1836</v>
      </c>
      <c r="AE38" s="73">
        <v>1930</v>
      </c>
      <c r="AF38" s="73">
        <f t="shared" si="20"/>
        <v>2494</v>
      </c>
      <c r="AG38" s="73">
        <v>1152</v>
      </c>
      <c r="AH38" s="74">
        <v>1342</v>
      </c>
      <c r="AI38" s="65"/>
      <c r="AJ38" s="65"/>
    </row>
    <row r="39" spans="3:36" s="7" customFormat="1" ht="17.25" customHeight="1">
      <c r="C39" s="23">
        <v>7</v>
      </c>
      <c r="D39" s="37"/>
      <c r="E39" s="83">
        <f t="shared" si="5"/>
        <v>133619</v>
      </c>
      <c r="F39" s="84">
        <f t="shared" si="6"/>
        <v>133619</v>
      </c>
      <c r="G39" s="58">
        <f t="shared" si="7"/>
        <v>64987</v>
      </c>
      <c r="H39" s="58">
        <f t="shared" si="8"/>
        <v>68632</v>
      </c>
      <c r="I39" s="72">
        <f t="shared" si="14"/>
        <v>121642</v>
      </c>
      <c r="J39" s="73">
        <f t="shared" si="11"/>
        <v>59283</v>
      </c>
      <c r="K39" s="73">
        <f t="shared" si="12"/>
        <v>62359</v>
      </c>
      <c r="L39" s="73">
        <f t="shared" si="15"/>
        <v>98569</v>
      </c>
      <c r="M39" s="73">
        <v>48335</v>
      </c>
      <c r="N39" s="73">
        <v>50234</v>
      </c>
      <c r="O39" s="73">
        <f t="shared" si="16"/>
        <v>12229</v>
      </c>
      <c r="P39" s="73">
        <v>5520</v>
      </c>
      <c r="Q39" s="73">
        <v>6709</v>
      </c>
      <c r="R39" s="10"/>
      <c r="S39" s="10"/>
      <c r="T39" s="73">
        <f t="shared" si="13"/>
        <v>8546</v>
      </c>
      <c r="U39" s="74">
        <v>4282</v>
      </c>
      <c r="V39" s="72">
        <v>4264</v>
      </c>
      <c r="W39" s="73">
        <f t="shared" si="17"/>
        <v>1530</v>
      </c>
      <c r="X39" s="73">
        <v>774</v>
      </c>
      <c r="Y39" s="73">
        <v>756</v>
      </c>
      <c r="Z39" s="73">
        <f t="shared" si="18"/>
        <v>768</v>
      </c>
      <c r="AA39" s="73">
        <v>372</v>
      </c>
      <c r="AB39" s="73">
        <v>396</v>
      </c>
      <c r="AC39" s="73">
        <f t="shared" si="19"/>
        <v>4543</v>
      </c>
      <c r="AD39" s="73">
        <v>2186</v>
      </c>
      <c r="AE39" s="73">
        <v>2357</v>
      </c>
      <c r="AF39" s="73">
        <f t="shared" si="20"/>
        <v>7434</v>
      </c>
      <c r="AG39" s="73">
        <v>3518</v>
      </c>
      <c r="AH39" s="74">
        <v>3916</v>
      </c>
      <c r="AI39" s="65"/>
      <c r="AJ39" s="65"/>
    </row>
    <row r="40" spans="3:36" s="7" customFormat="1" ht="17.25" customHeight="1">
      <c r="C40" s="23">
        <v>8</v>
      </c>
      <c r="D40" s="37"/>
      <c r="E40" s="83">
        <f t="shared" si="5"/>
        <v>142365</v>
      </c>
      <c r="F40" s="84">
        <f t="shared" si="6"/>
        <v>142365</v>
      </c>
      <c r="G40" s="58">
        <f t="shared" si="7"/>
        <v>71115</v>
      </c>
      <c r="H40" s="58">
        <f t="shared" si="8"/>
        <v>71250</v>
      </c>
      <c r="I40" s="72">
        <f t="shared" si="14"/>
        <v>133498</v>
      </c>
      <c r="J40" s="73">
        <f t="shared" si="11"/>
        <v>66640</v>
      </c>
      <c r="K40" s="73">
        <f t="shared" si="12"/>
        <v>66858</v>
      </c>
      <c r="L40" s="73">
        <f t="shared" si="15"/>
        <v>104534</v>
      </c>
      <c r="M40" s="73">
        <v>52067</v>
      </c>
      <c r="N40" s="73">
        <v>52467</v>
      </c>
      <c r="O40" s="73">
        <f t="shared" si="16"/>
        <v>16902</v>
      </c>
      <c r="P40" s="73">
        <v>8379</v>
      </c>
      <c r="Q40" s="73">
        <v>8523</v>
      </c>
      <c r="R40" s="10"/>
      <c r="S40" s="10"/>
      <c r="T40" s="73">
        <f t="shared" si="13"/>
        <v>9538</v>
      </c>
      <c r="U40" s="74">
        <v>4859</v>
      </c>
      <c r="V40" s="72">
        <v>4679</v>
      </c>
      <c r="W40" s="73">
        <f t="shared" si="17"/>
        <v>1658</v>
      </c>
      <c r="X40" s="73">
        <v>877</v>
      </c>
      <c r="Y40" s="73">
        <v>781</v>
      </c>
      <c r="Z40" s="73">
        <f t="shared" si="18"/>
        <v>866</v>
      </c>
      <c r="AA40" s="73">
        <v>458</v>
      </c>
      <c r="AB40" s="73">
        <v>408</v>
      </c>
      <c r="AC40" s="73">
        <f t="shared" si="19"/>
        <v>4987</v>
      </c>
      <c r="AD40" s="73">
        <v>2602</v>
      </c>
      <c r="AE40" s="73">
        <v>2385</v>
      </c>
      <c r="AF40" s="73">
        <f t="shared" si="20"/>
        <v>3880</v>
      </c>
      <c r="AG40" s="73">
        <v>1873</v>
      </c>
      <c r="AH40" s="74">
        <v>2007</v>
      </c>
      <c r="AI40" s="75"/>
      <c r="AJ40" s="75"/>
    </row>
    <row r="41" spans="3:36" s="7" customFormat="1" ht="17.25" customHeight="1">
      <c r="C41" s="23">
        <v>9</v>
      </c>
      <c r="D41" s="37"/>
      <c r="E41" s="83">
        <f t="shared" si="5"/>
        <v>121263</v>
      </c>
      <c r="F41" s="84">
        <f t="shared" si="6"/>
        <v>121263</v>
      </c>
      <c r="G41" s="58">
        <f t="shared" si="7"/>
        <v>60442</v>
      </c>
      <c r="H41" s="58">
        <f t="shared" si="8"/>
        <v>60821</v>
      </c>
      <c r="I41" s="72">
        <f t="shared" si="14"/>
        <v>112415</v>
      </c>
      <c r="J41" s="73">
        <f t="shared" si="11"/>
        <v>56056</v>
      </c>
      <c r="K41" s="73">
        <f t="shared" si="12"/>
        <v>56359</v>
      </c>
      <c r="L41" s="73">
        <f t="shared" si="15"/>
        <v>93021</v>
      </c>
      <c r="M41" s="73">
        <v>46260</v>
      </c>
      <c r="N41" s="73">
        <v>46761</v>
      </c>
      <c r="O41" s="73">
        <f t="shared" si="16"/>
        <v>8614</v>
      </c>
      <c r="P41" s="73">
        <v>3824</v>
      </c>
      <c r="Q41" s="73">
        <v>4790</v>
      </c>
      <c r="R41" s="10"/>
      <c r="S41" s="10"/>
      <c r="T41" s="73">
        <f t="shared" si="13"/>
        <v>8529</v>
      </c>
      <c r="U41" s="74">
        <v>4777</v>
      </c>
      <c r="V41" s="72">
        <v>3752</v>
      </c>
      <c r="W41" s="73">
        <f t="shared" si="17"/>
        <v>1457</v>
      </c>
      <c r="X41" s="73">
        <v>780</v>
      </c>
      <c r="Y41" s="73">
        <v>677</v>
      </c>
      <c r="Z41" s="73">
        <f t="shared" si="18"/>
        <v>794</v>
      </c>
      <c r="AA41" s="73">
        <v>415</v>
      </c>
      <c r="AB41" s="73">
        <v>379</v>
      </c>
      <c r="AC41" s="73">
        <f t="shared" si="19"/>
        <v>3538</v>
      </c>
      <c r="AD41" s="73">
        <v>1845</v>
      </c>
      <c r="AE41" s="73">
        <v>1693</v>
      </c>
      <c r="AF41" s="73">
        <f t="shared" si="20"/>
        <v>5310</v>
      </c>
      <c r="AG41" s="73">
        <v>2541</v>
      </c>
      <c r="AH41" s="74">
        <v>2769</v>
      </c>
      <c r="AI41" s="65"/>
      <c r="AJ41" s="65"/>
    </row>
    <row r="42" spans="3:36" s="7" customFormat="1" ht="17.25" customHeight="1">
      <c r="C42" s="23">
        <v>10</v>
      </c>
      <c r="D42" s="37"/>
      <c r="E42" s="83">
        <f t="shared" si="5"/>
        <v>113097</v>
      </c>
      <c r="F42" s="84">
        <f t="shared" si="6"/>
        <v>113097</v>
      </c>
      <c r="G42" s="58">
        <f t="shared" si="7"/>
        <v>53259</v>
      </c>
      <c r="H42" s="58">
        <f t="shared" si="8"/>
        <v>59838</v>
      </c>
      <c r="I42" s="72">
        <f t="shared" si="14"/>
        <v>104859</v>
      </c>
      <c r="J42" s="73">
        <f t="shared" si="11"/>
        <v>49121</v>
      </c>
      <c r="K42" s="73">
        <f t="shared" si="12"/>
        <v>55738</v>
      </c>
      <c r="L42" s="73">
        <f t="shared" si="15"/>
        <v>88194</v>
      </c>
      <c r="M42" s="73">
        <v>41720</v>
      </c>
      <c r="N42" s="73">
        <v>46474</v>
      </c>
      <c r="O42" s="73">
        <f t="shared" si="16"/>
        <v>8073</v>
      </c>
      <c r="P42" s="73">
        <v>3373</v>
      </c>
      <c r="Q42" s="73">
        <v>4700</v>
      </c>
      <c r="R42" s="10"/>
      <c r="S42" s="10"/>
      <c r="T42" s="73">
        <f t="shared" si="13"/>
        <v>6758</v>
      </c>
      <c r="U42" s="74">
        <v>3101</v>
      </c>
      <c r="V42" s="72">
        <v>3657</v>
      </c>
      <c r="W42" s="73">
        <f t="shared" si="17"/>
        <v>1179</v>
      </c>
      <c r="X42" s="73">
        <v>576</v>
      </c>
      <c r="Y42" s="73">
        <v>603</v>
      </c>
      <c r="Z42" s="73">
        <f t="shared" si="18"/>
        <v>655</v>
      </c>
      <c r="AA42" s="73">
        <v>351</v>
      </c>
      <c r="AB42" s="73">
        <v>304</v>
      </c>
      <c r="AC42" s="73">
        <f t="shared" si="19"/>
        <v>3385</v>
      </c>
      <c r="AD42" s="73">
        <v>1735</v>
      </c>
      <c r="AE42" s="73">
        <v>1650</v>
      </c>
      <c r="AF42" s="73">
        <f t="shared" si="20"/>
        <v>4853</v>
      </c>
      <c r="AG42" s="73">
        <v>2403</v>
      </c>
      <c r="AH42" s="74">
        <v>2450</v>
      </c>
      <c r="AI42" s="75"/>
      <c r="AJ42" s="75"/>
    </row>
    <row r="43" spans="3:36" s="7" customFormat="1" ht="17.25" customHeight="1">
      <c r="C43" s="23">
        <v>11</v>
      </c>
      <c r="D43" s="37"/>
      <c r="E43" s="83">
        <f t="shared" si="5"/>
        <v>89159</v>
      </c>
      <c r="F43" s="84">
        <f t="shared" si="6"/>
        <v>89159</v>
      </c>
      <c r="G43" s="58">
        <f t="shared" si="7"/>
        <v>42736</v>
      </c>
      <c r="H43" s="58">
        <f t="shared" si="8"/>
        <v>46423</v>
      </c>
      <c r="I43" s="72">
        <f t="shared" si="14"/>
        <v>83532</v>
      </c>
      <c r="J43" s="73">
        <f t="shared" si="11"/>
        <v>39971</v>
      </c>
      <c r="K43" s="73">
        <f t="shared" si="12"/>
        <v>43561</v>
      </c>
      <c r="L43" s="73">
        <f t="shared" si="15"/>
        <v>68360</v>
      </c>
      <c r="M43" s="73">
        <v>32451</v>
      </c>
      <c r="N43" s="73">
        <v>35909</v>
      </c>
      <c r="O43" s="73">
        <f t="shared" si="16"/>
        <v>7163</v>
      </c>
      <c r="P43" s="73">
        <v>3172</v>
      </c>
      <c r="Q43" s="73">
        <v>3991</v>
      </c>
      <c r="R43" s="10"/>
      <c r="S43" s="10"/>
      <c r="T43" s="73">
        <f t="shared" si="13"/>
        <v>6486</v>
      </c>
      <c r="U43" s="74">
        <v>3538</v>
      </c>
      <c r="V43" s="72">
        <v>2948</v>
      </c>
      <c r="W43" s="73">
        <f t="shared" si="17"/>
        <v>904</v>
      </c>
      <c r="X43" s="73">
        <v>481</v>
      </c>
      <c r="Y43" s="73">
        <v>423</v>
      </c>
      <c r="Z43" s="73">
        <f t="shared" si="18"/>
        <v>619</v>
      </c>
      <c r="AA43" s="73">
        <v>329</v>
      </c>
      <c r="AB43" s="73">
        <v>290</v>
      </c>
      <c r="AC43" s="73">
        <f t="shared" si="19"/>
        <v>3128</v>
      </c>
      <c r="AD43" s="73">
        <v>1468</v>
      </c>
      <c r="AE43" s="73">
        <v>1660</v>
      </c>
      <c r="AF43" s="73">
        <f t="shared" si="20"/>
        <v>2499</v>
      </c>
      <c r="AG43" s="73">
        <v>1297</v>
      </c>
      <c r="AH43" s="74">
        <v>1202</v>
      </c>
      <c r="AI43" s="65"/>
      <c r="AJ43" s="65"/>
    </row>
    <row r="44" spans="3:36" s="7" customFormat="1" ht="17.25" customHeight="1">
      <c r="C44" s="23">
        <v>12</v>
      </c>
      <c r="D44" s="37"/>
      <c r="E44" s="83">
        <f t="shared" si="5"/>
        <v>85936</v>
      </c>
      <c r="F44" s="84">
        <f t="shared" si="6"/>
        <v>85936</v>
      </c>
      <c r="G44" s="58">
        <f t="shared" si="7"/>
        <v>39080</v>
      </c>
      <c r="H44" s="58">
        <f t="shared" si="8"/>
        <v>46856</v>
      </c>
      <c r="I44" s="72">
        <f t="shared" si="14"/>
        <v>78221</v>
      </c>
      <c r="J44" s="73">
        <f t="shared" si="11"/>
        <v>35234</v>
      </c>
      <c r="K44" s="73">
        <f t="shared" si="12"/>
        <v>42987</v>
      </c>
      <c r="L44" s="73">
        <f t="shared" si="15"/>
        <v>63760</v>
      </c>
      <c r="M44" s="73">
        <v>28530</v>
      </c>
      <c r="N44" s="73">
        <v>35230</v>
      </c>
      <c r="O44" s="73">
        <f t="shared" si="16"/>
        <v>7842</v>
      </c>
      <c r="P44" s="73">
        <v>3411</v>
      </c>
      <c r="Q44" s="73">
        <v>4431</v>
      </c>
      <c r="R44" s="10"/>
      <c r="S44" s="10"/>
      <c r="T44" s="73">
        <f t="shared" si="13"/>
        <v>5008</v>
      </c>
      <c r="U44" s="74">
        <v>2482</v>
      </c>
      <c r="V44" s="72">
        <v>2526</v>
      </c>
      <c r="W44" s="73">
        <f t="shared" si="17"/>
        <v>938</v>
      </c>
      <c r="X44" s="73">
        <v>474</v>
      </c>
      <c r="Y44" s="73">
        <v>464</v>
      </c>
      <c r="Z44" s="73">
        <f t="shared" si="18"/>
        <v>673</v>
      </c>
      <c r="AA44" s="73">
        <v>337</v>
      </c>
      <c r="AB44" s="73">
        <v>336</v>
      </c>
      <c r="AC44" s="73">
        <f t="shared" si="19"/>
        <v>3120</v>
      </c>
      <c r="AD44" s="73">
        <v>1616</v>
      </c>
      <c r="AE44" s="73">
        <v>1504</v>
      </c>
      <c r="AF44" s="73">
        <f t="shared" si="20"/>
        <v>4595</v>
      </c>
      <c r="AG44" s="73">
        <v>2230</v>
      </c>
      <c r="AH44" s="74">
        <v>2365</v>
      </c>
      <c r="AI44" s="65"/>
      <c r="AJ44" s="65"/>
    </row>
    <row r="45" spans="2:36" s="7" customFormat="1" ht="17.25" customHeight="1">
      <c r="B45" s="143" t="s">
        <v>43</v>
      </c>
      <c r="C45" s="143"/>
      <c r="D45" s="33" t="s">
        <v>9</v>
      </c>
      <c r="E45" s="83">
        <f t="shared" si="5"/>
        <v>93639</v>
      </c>
      <c r="F45" s="84">
        <f t="shared" si="6"/>
        <v>93639</v>
      </c>
      <c r="G45" s="58">
        <f t="shared" si="7"/>
        <v>48679</v>
      </c>
      <c r="H45" s="58">
        <f t="shared" si="8"/>
        <v>44960</v>
      </c>
      <c r="I45" s="72">
        <f t="shared" si="14"/>
        <v>85466</v>
      </c>
      <c r="J45" s="73">
        <f t="shared" si="11"/>
        <v>44618</v>
      </c>
      <c r="K45" s="73">
        <f t="shared" si="12"/>
        <v>40848</v>
      </c>
      <c r="L45" s="73">
        <f t="shared" si="15"/>
        <v>71089</v>
      </c>
      <c r="M45" s="73">
        <v>37031</v>
      </c>
      <c r="N45" s="73">
        <v>34058</v>
      </c>
      <c r="O45" s="73">
        <f t="shared" si="16"/>
        <v>7397</v>
      </c>
      <c r="P45" s="73">
        <v>3886</v>
      </c>
      <c r="Q45" s="73">
        <v>3511</v>
      </c>
      <c r="R45" s="10"/>
      <c r="S45" s="10"/>
      <c r="T45" s="73">
        <f t="shared" si="13"/>
        <v>5373</v>
      </c>
      <c r="U45" s="74">
        <v>2867</v>
      </c>
      <c r="V45" s="72">
        <v>2506</v>
      </c>
      <c r="W45" s="73">
        <f t="shared" si="17"/>
        <v>959</v>
      </c>
      <c r="X45" s="73">
        <v>487</v>
      </c>
      <c r="Y45" s="73">
        <v>472</v>
      </c>
      <c r="Z45" s="73">
        <f t="shared" si="18"/>
        <v>648</v>
      </c>
      <c r="AA45" s="73">
        <v>347</v>
      </c>
      <c r="AB45" s="73">
        <v>301</v>
      </c>
      <c r="AC45" s="73">
        <f t="shared" si="19"/>
        <v>3387</v>
      </c>
      <c r="AD45" s="73">
        <v>1670</v>
      </c>
      <c r="AE45" s="73">
        <v>1717</v>
      </c>
      <c r="AF45" s="73">
        <f t="shared" si="20"/>
        <v>4786</v>
      </c>
      <c r="AG45" s="73">
        <v>2391</v>
      </c>
      <c r="AH45" s="74">
        <v>2395</v>
      </c>
      <c r="AI45" s="65"/>
      <c r="AJ45" s="65"/>
    </row>
    <row r="46" spans="2:36" s="7" customFormat="1" ht="17.25" customHeight="1">
      <c r="B46" s="23"/>
      <c r="C46" s="23">
        <v>2</v>
      </c>
      <c r="D46" s="37"/>
      <c r="E46" s="83">
        <f t="shared" si="5"/>
        <v>94529</v>
      </c>
      <c r="F46" s="84">
        <f t="shared" si="6"/>
        <v>94529</v>
      </c>
      <c r="G46" s="58">
        <f t="shared" si="7"/>
        <v>45878</v>
      </c>
      <c r="H46" s="58">
        <f t="shared" si="8"/>
        <v>48651</v>
      </c>
      <c r="I46" s="72">
        <f t="shared" si="14"/>
        <v>84858</v>
      </c>
      <c r="J46" s="73">
        <f t="shared" si="11"/>
        <v>41201</v>
      </c>
      <c r="K46" s="73">
        <f t="shared" si="12"/>
        <v>43657</v>
      </c>
      <c r="L46" s="73">
        <f t="shared" si="15"/>
        <v>71594</v>
      </c>
      <c r="M46" s="73">
        <v>34527</v>
      </c>
      <c r="N46" s="73">
        <v>37067</v>
      </c>
      <c r="O46" s="73">
        <f t="shared" si="16"/>
        <v>6324</v>
      </c>
      <c r="P46" s="73">
        <v>2897</v>
      </c>
      <c r="Q46" s="73">
        <v>3427</v>
      </c>
      <c r="R46" s="10"/>
      <c r="S46" s="10"/>
      <c r="T46" s="73">
        <f t="shared" si="13"/>
        <v>5553</v>
      </c>
      <c r="U46" s="74">
        <v>3085</v>
      </c>
      <c r="V46" s="72">
        <v>2468</v>
      </c>
      <c r="W46" s="73">
        <f t="shared" si="17"/>
        <v>757</v>
      </c>
      <c r="X46" s="73">
        <v>363</v>
      </c>
      <c r="Y46" s="73">
        <v>394</v>
      </c>
      <c r="Z46" s="73">
        <f t="shared" si="18"/>
        <v>630</v>
      </c>
      <c r="AA46" s="73">
        <v>329</v>
      </c>
      <c r="AB46" s="73">
        <v>301</v>
      </c>
      <c r="AC46" s="73">
        <f t="shared" si="19"/>
        <v>2865</v>
      </c>
      <c r="AD46" s="73">
        <v>1485</v>
      </c>
      <c r="AE46" s="73">
        <v>1380</v>
      </c>
      <c r="AF46" s="73">
        <f t="shared" si="20"/>
        <v>6806</v>
      </c>
      <c r="AG46" s="73">
        <v>3192</v>
      </c>
      <c r="AH46" s="74">
        <v>3614</v>
      </c>
      <c r="AI46" s="65"/>
      <c r="AJ46" s="65"/>
    </row>
    <row r="47" spans="2:36" s="7" customFormat="1" ht="17.25" customHeight="1">
      <c r="B47" s="42"/>
      <c r="C47" s="42">
        <v>3</v>
      </c>
      <c r="D47" s="43"/>
      <c r="E47" s="85">
        <f t="shared" si="5"/>
        <v>94278</v>
      </c>
      <c r="F47" s="86">
        <f t="shared" si="6"/>
        <v>94278</v>
      </c>
      <c r="G47" s="76">
        <f t="shared" si="7"/>
        <v>46747</v>
      </c>
      <c r="H47" s="76">
        <f t="shared" si="8"/>
        <v>47531</v>
      </c>
      <c r="I47" s="77">
        <f>J47+K47</f>
        <v>87306</v>
      </c>
      <c r="J47" s="78">
        <f t="shared" si="11"/>
        <v>43254</v>
      </c>
      <c r="K47" s="78">
        <f t="shared" si="12"/>
        <v>44052</v>
      </c>
      <c r="L47" s="78">
        <f>M47+N47</f>
        <v>73507</v>
      </c>
      <c r="M47" s="78">
        <v>36618</v>
      </c>
      <c r="N47" s="78">
        <v>36889</v>
      </c>
      <c r="O47" s="78">
        <f>P47+Q47</f>
        <v>6134</v>
      </c>
      <c r="P47" s="78">
        <v>2563</v>
      </c>
      <c r="Q47" s="78">
        <v>3571</v>
      </c>
      <c r="R47" s="10"/>
      <c r="S47" s="10"/>
      <c r="T47" s="78">
        <f t="shared" si="13"/>
        <v>6177</v>
      </c>
      <c r="U47" s="79">
        <v>3288</v>
      </c>
      <c r="V47" s="77">
        <v>2889</v>
      </c>
      <c r="W47" s="78">
        <f>X47+Y47</f>
        <v>858</v>
      </c>
      <c r="X47" s="78">
        <v>456</v>
      </c>
      <c r="Y47" s="78">
        <v>402</v>
      </c>
      <c r="Z47" s="78">
        <f>AA47+AB47</f>
        <v>630</v>
      </c>
      <c r="AA47" s="78">
        <v>329</v>
      </c>
      <c r="AB47" s="78">
        <v>301</v>
      </c>
      <c r="AC47" s="78">
        <f>AD47+AE47</f>
        <v>3150</v>
      </c>
      <c r="AD47" s="78">
        <v>1573</v>
      </c>
      <c r="AE47" s="78">
        <v>1577</v>
      </c>
      <c r="AF47" s="78">
        <f>AG47+AH47</f>
        <v>3822</v>
      </c>
      <c r="AG47" s="78">
        <v>1920</v>
      </c>
      <c r="AH47" s="79">
        <v>1902</v>
      </c>
      <c r="AI47" s="75"/>
      <c r="AJ47" s="75"/>
    </row>
    <row r="48" spans="2:34" s="7" customFormat="1" ht="14.25" customHeight="1">
      <c r="B48" s="9" t="s">
        <v>33</v>
      </c>
      <c r="C48" s="9"/>
      <c r="D48" s="14"/>
      <c r="P48" s="10"/>
      <c r="Q48" s="10"/>
      <c r="R48" s="10"/>
      <c r="S48" s="10"/>
      <c r="AH48" s="8" t="s">
        <v>36</v>
      </c>
    </row>
    <row r="49" spans="2:19" s="7" customFormat="1" ht="14.25" customHeight="1">
      <c r="B49" s="9" t="s">
        <v>38</v>
      </c>
      <c r="C49" s="9"/>
      <c r="D49" s="14"/>
      <c r="P49" s="10"/>
      <c r="Q49" s="10"/>
      <c r="R49" s="10"/>
      <c r="S49" s="10"/>
    </row>
  </sheetData>
  <mergeCells count="187">
    <mergeCell ref="B45:C45"/>
    <mergeCell ref="J7:K7"/>
    <mergeCell ref="D8:E8"/>
    <mergeCell ref="D10:E10"/>
    <mergeCell ref="J19:K19"/>
    <mergeCell ref="J22:K22"/>
    <mergeCell ref="B5:E7"/>
    <mergeCell ref="J6:M6"/>
    <mergeCell ref="L19:M19"/>
    <mergeCell ref="J20:K20"/>
    <mergeCell ref="L20:M20"/>
    <mergeCell ref="B36:C36"/>
    <mergeCell ref="J17:K17"/>
    <mergeCell ref="L17:M17"/>
    <mergeCell ref="J18:K18"/>
    <mergeCell ref="L18:M18"/>
    <mergeCell ref="L22:M22"/>
    <mergeCell ref="J21:K21"/>
    <mergeCell ref="L21:M21"/>
    <mergeCell ref="F18:G18"/>
    <mergeCell ref="J16:K16"/>
    <mergeCell ref="L16:M16"/>
    <mergeCell ref="X6:Y6"/>
    <mergeCell ref="Z6:AA6"/>
    <mergeCell ref="L7:M7"/>
    <mergeCell ref="J12:K12"/>
    <mergeCell ref="L12:M12"/>
    <mergeCell ref="J10:K10"/>
    <mergeCell ref="L11:M11"/>
    <mergeCell ref="J11:K11"/>
    <mergeCell ref="AD7:AE7"/>
    <mergeCell ref="J13:K13"/>
    <mergeCell ref="L13:M13"/>
    <mergeCell ref="L8:M8"/>
    <mergeCell ref="AB8:AC8"/>
    <mergeCell ref="AB10:AC10"/>
    <mergeCell ref="J8:K8"/>
    <mergeCell ref="L10:M10"/>
    <mergeCell ref="N10:O10"/>
    <mergeCell ref="N8:O8"/>
    <mergeCell ref="J14:K14"/>
    <mergeCell ref="L14:M14"/>
    <mergeCell ref="J15:K15"/>
    <mergeCell ref="AB15:AC15"/>
    <mergeCell ref="N14:O14"/>
    <mergeCell ref="P14:Q14"/>
    <mergeCell ref="N15:O15"/>
    <mergeCell ref="P15:Q15"/>
    <mergeCell ref="L15:M15"/>
    <mergeCell ref="AD13:AE13"/>
    <mergeCell ref="AB14:AC14"/>
    <mergeCell ref="AD14:AE14"/>
    <mergeCell ref="AD8:AE8"/>
    <mergeCell ref="AD10:AE10"/>
    <mergeCell ref="AB11:AC11"/>
    <mergeCell ref="AD11:AE11"/>
    <mergeCell ref="AB12:AC12"/>
    <mergeCell ref="AD12:AE12"/>
    <mergeCell ref="AB13:AC13"/>
    <mergeCell ref="AD15:AE15"/>
    <mergeCell ref="AB17:AC17"/>
    <mergeCell ref="AD17:AE17"/>
    <mergeCell ref="AD16:AE16"/>
    <mergeCell ref="AB16:AC16"/>
    <mergeCell ref="AD22:AE22"/>
    <mergeCell ref="AF21:AH21"/>
    <mergeCell ref="AF22:AH22"/>
    <mergeCell ref="AB18:AC18"/>
    <mergeCell ref="AD18:AE18"/>
    <mergeCell ref="AB20:AC20"/>
    <mergeCell ref="AD20:AE20"/>
    <mergeCell ref="AD19:AE19"/>
    <mergeCell ref="AB19:AC19"/>
    <mergeCell ref="AB22:AC22"/>
    <mergeCell ref="AF16:AH16"/>
    <mergeCell ref="AF17:AH17"/>
    <mergeCell ref="AB21:AC21"/>
    <mergeCell ref="AD21:AE21"/>
    <mergeCell ref="AF8:AH8"/>
    <mergeCell ref="AF18:AH18"/>
    <mergeCell ref="AF19:AH19"/>
    <mergeCell ref="AF20:AH20"/>
    <mergeCell ref="AF10:AH10"/>
    <mergeCell ref="AF11:AH11"/>
    <mergeCell ref="AF12:AH12"/>
    <mergeCell ref="AF13:AH13"/>
    <mergeCell ref="AF14:AH14"/>
    <mergeCell ref="AF15:AH15"/>
    <mergeCell ref="AF5:AH6"/>
    <mergeCell ref="AF7:AH7"/>
    <mergeCell ref="N6:Q6"/>
    <mergeCell ref="N7:O7"/>
    <mergeCell ref="P7:Q7"/>
    <mergeCell ref="T6:U6"/>
    <mergeCell ref="V6:W6"/>
    <mergeCell ref="AB5:AE5"/>
    <mergeCell ref="AB6:AE6"/>
    <mergeCell ref="AB7:AC7"/>
    <mergeCell ref="P11:Q11"/>
    <mergeCell ref="P10:Q10"/>
    <mergeCell ref="P8:Q8"/>
    <mergeCell ref="N11:O11"/>
    <mergeCell ref="P9:Q9"/>
    <mergeCell ref="N12:O12"/>
    <mergeCell ref="P12:Q12"/>
    <mergeCell ref="N13:O13"/>
    <mergeCell ref="P13:Q13"/>
    <mergeCell ref="N16:O16"/>
    <mergeCell ref="P16:Q16"/>
    <mergeCell ref="N17:O17"/>
    <mergeCell ref="P17:Q17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  <mergeCell ref="B30:D32"/>
    <mergeCell ref="I31:K31"/>
    <mergeCell ref="L31:N31"/>
    <mergeCell ref="E30:H31"/>
    <mergeCell ref="E32:F32"/>
    <mergeCell ref="AF30:AH31"/>
    <mergeCell ref="AC30:AE30"/>
    <mergeCell ref="AC31:AE31"/>
    <mergeCell ref="O31:Q31"/>
    <mergeCell ref="Z31:AB31"/>
    <mergeCell ref="W31:Y31"/>
    <mergeCell ref="AB9:AC9"/>
    <mergeCell ref="AD9:AE9"/>
    <mergeCell ref="AF9:AH9"/>
    <mergeCell ref="D9:E9"/>
    <mergeCell ref="J9:K9"/>
    <mergeCell ref="L9:M9"/>
    <mergeCell ref="N9:O9"/>
    <mergeCell ref="F9:G9"/>
    <mergeCell ref="H9:I9"/>
    <mergeCell ref="F5:I6"/>
    <mergeCell ref="F7:G7"/>
    <mergeCell ref="H7:I7"/>
    <mergeCell ref="F8:G8"/>
    <mergeCell ref="H8:I8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E39:F39"/>
    <mergeCell ref="E40:F40"/>
    <mergeCell ref="E33:F33"/>
    <mergeCell ref="E34:F34"/>
    <mergeCell ref="E35:F35"/>
    <mergeCell ref="E36:F36"/>
    <mergeCell ref="E45:F45"/>
    <mergeCell ref="E46:F46"/>
    <mergeCell ref="E47:F47"/>
    <mergeCell ref="T31:V31"/>
    <mergeCell ref="E41:F41"/>
    <mergeCell ref="E42:F42"/>
    <mergeCell ref="E43:F43"/>
    <mergeCell ref="E44:F44"/>
    <mergeCell ref="E37:F37"/>
    <mergeCell ref="E38:F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showGridLines="0" tabSelected="1" view="pageBreakPreview" zoomScale="115" zoomScaleNormal="75" zoomScaleSheetLayoutView="115" workbookViewId="0" topLeftCell="A1">
      <selection activeCell="L3" sqref="L3"/>
    </sheetView>
  </sheetViews>
  <sheetFormatPr defaultColWidth="9.00390625" defaultRowHeight="14.25" customHeight="1"/>
  <cols>
    <col min="1" max="1" width="1.4921875" style="13" customWidth="1"/>
    <col min="2" max="2" width="7.625" style="12" customWidth="1"/>
    <col min="3" max="3" width="5.625" style="47" customWidth="1"/>
    <col min="4" max="4" width="6.00390625" style="48" customWidth="1"/>
    <col min="5" max="7" width="7.125" style="48" customWidth="1"/>
    <col min="8" max="8" width="7.875" style="13" customWidth="1"/>
    <col min="9" max="15" width="6.125" style="13" customWidth="1"/>
    <col min="16" max="17" width="1.37890625" style="49" customWidth="1"/>
    <col min="18" max="27" width="6.125" style="13" customWidth="1"/>
    <col min="28" max="30" width="8.375" style="13" customWidth="1"/>
    <col min="31" max="31" width="1.625" style="13" customWidth="1"/>
    <col min="32" max="16384" width="9.75390625" style="13" customWidth="1"/>
  </cols>
  <sheetData>
    <row r="1" spans="2:25" s="1" customFormat="1" ht="18" customHeight="1">
      <c r="B1" s="2"/>
      <c r="C1" s="3"/>
      <c r="Q1" s="5"/>
      <c r="T1" s="4"/>
      <c r="U1" s="5"/>
      <c r="W1" s="6"/>
      <c r="X1" s="6"/>
      <c r="Y1" s="6"/>
    </row>
    <row r="2" spans="2:25" s="7" customFormat="1" ht="14.25" customHeight="1">
      <c r="B2" s="8"/>
      <c r="C2" s="9"/>
      <c r="O2" s="11"/>
      <c r="U2" s="10"/>
      <c r="W2" s="11"/>
      <c r="X2" s="11"/>
      <c r="Y2" s="11"/>
    </row>
    <row r="3" spans="2:18" s="7" customFormat="1" ht="14.25" customHeight="1">
      <c r="B3" s="8"/>
      <c r="C3" s="9"/>
      <c r="O3" s="12" t="s">
        <v>69</v>
      </c>
      <c r="P3" s="13"/>
      <c r="Q3" s="13"/>
      <c r="R3" s="13" t="s">
        <v>70</v>
      </c>
    </row>
    <row r="4" spans="2:17" s="7" customFormat="1" ht="14.25" customHeight="1" thickBot="1">
      <c r="B4" s="9" t="s">
        <v>71</v>
      </c>
      <c r="C4" s="9"/>
      <c r="D4" s="14"/>
      <c r="E4" s="14"/>
      <c r="F4" s="14"/>
      <c r="G4" s="14"/>
      <c r="P4" s="10"/>
      <c r="Q4" s="10"/>
    </row>
    <row r="5" spans="2:30" s="7" customFormat="1" ht="14.25" customHeight="1" thickTop="1">
      <c r="B5" s="118" t="s">
        <v>1</v>
      </c>
      <c r="C5" s="119"/>
      <c r="D5" s="119"/>
      <c r="E5" s="108" t="s">
        <v>72</v>
      </c>
      <c r="F5" s="109"/>
      <c r="G5" s="122"/>
      <c r="H5" s="50"/>
      <c r="I5" s="15"/>
      <c r="J5" s="15"/>
      <c r="K5" s="15" t="s">
        <v>27</v>
      </c>
      <c r="L5" s="15"/>
      <c r="M5" s="15" t="s">
        <v>28</v>
      </c>
      <c r="N5" s="15"/>
      <c r="O5" s="15" t="s">
        <v>29</v>
      </c>
      <c r="P5" s="10"/>
      <c r="Q5" s="10"/>
      <c r="R5" s="50"/>
      <c r="S5" s="50"/>
      <c r="T5" s="15" t="s">
        <v>79</v>
      </c>
      <c r="U5" s="15" t="s">
        <v>30</v>
      </c>
      <c r="V5" s="15"/>
      <c r="W5" s="15"/>
      <c r="X5" s="15"/>
      <c r="Y5" s="16" t="s">
        <v>80</v>
      </c>
      <c r="Z5" s="50"/>
      <c r="AA5" s="50"/>
      <c r="AB5" s="108" t="s">
        <v>21</v>
      </c>
      <c r="AC5" s="109"/>
      <c r="AD5" s="109"/>
    </row>
    <row r="6" spans="2:32" s="7" customFormat="1" ht="17.25" customHeight="1">
      <c r="B6" s="89"/>
      <c r="C6" s="120"/>
      <c r="D6" s="120"/>
      <c r="E6" s="110"/>
      <c r="F6" s="111"/>
      <c r="G6" s="121"/>
      <c r="H6" s="121" t="s">
        <v>72</v>
      </c>
      <c r="I6" s="116"/>
      <c r="J6" s="116"/>
      <c r="K6" s="116" t="s">
        <v>18</v>
      </c>
      <c r="L6" s="116"/>
      <c r="M6" s="116"/>
      <c r="N6" s="150" t="s">
        <v>73</v>
      </c>
      <c r="O6" s="151"/>
      <c r="P6" s="51"/>
      <c r="Q6" s="52"/>
      <c r="R6" s="152" t="s">
        <v>81</v>
      </c>
      <c r="S6" s="87" t="s">
        <v>54</v>
      </c>
      <c r="T6" s="88"/>
      <c r="U6" s="89"/>
      <c r="V6" s="116" t="s">
        <v>19</v>
      </c>
      <c r="W6" s="116"/>
      <c r="X6" s="116"/>
      <c r="Y6" s="116" t="s">
        <v>20</v>
      </c>
      <c r="Z6" s="116"/>
      <c r="AA6" s="116"/>
      <c r="AB6" s="110"/>
      <c r="AC6" s="111"/>
      <c r="AD6" s="111"/>
      <c r="AE6" s="51"/>
      <c r="AF6" s="52"/>
    </row>
    <row r="7" spans="2:32" s="7" customFormat="1" ht="17.25" customHeight="1">
      <c r="B7" s="89"/>
      <c r="C7" s="120"/>
      <c r="D7" s="120"/>
      <c r="E7" s="54" t="s">
        <v>4</v>
      </c>
      <c r="F7" s="53" t="s">
        <v>74</v>
      </c>
      <c r="G7" s="53" t="s">
        <v>75</v>
      </c>
      <c r="H7" s="54" t="s">
        <v>4</v>
      </c>
      <c r="I7" s="53" t="s">
        <v>74</v>
      </c>
      <c r="J7" s="53" t="s">
        <v>75</v>
      </c>
      <c r="K7" s="54" t="s">
        <v>4</v>
      </c>
      <c r="L7" s="53" t="s">
        <v>74</v>
      </c>
      <c r="M7" s="53" t="s">
        <v>75</v>
      </c>
      <c r="N7" s="54" t="s">
        <v>4</v>
      </c>
      <c r="O7" s="53" t="s">
        <v>74</v>
      </c>
      <c r="P7" s="10"/>
      <c r="Q7" s="10"/>
      <c r="R7" s="53" t="s">
        <v>75</v>
      </c>
      <c r="S7" s="54" t="s">
        <v>4</v>
      </c>
      <c r="T7" s="53" t="s">
        <v>74</v>
      </c>
      <c r="U7" s="53" t="s">
        <v>75</v>
      </c>
      <c r="V7" s="54" t="s">
        <v>4</v>
      </c>
      <c r="W7" s="53" t="s">
        <v>74</v>
      </c>
      <c r="X7" s="53" t="s">
        <v>75</v>
      </c>
      <c r="Y7" s="54" t="s">
        <v>4</v>
      </c>
      <c r="Z7" s="53" t="s">
        <v>74</v>
      </c>
      <c r="AA7" s="53" t="s">
        <v>75</v>
      </c>
      <c r="AB7" s="54" t="s">
        <v>4</v>
      </c>
      <c r="AC7" s="53" t="s">
        <v>74</v>
      </c>
      <c r="AD7" s="55" t="s">
        <v>75</v>
      </c>
      <c r="AE7" s="10"/>
      <c r="AF7" s="22"/>
    </row>
    <row r="8" spans="2:32" s="7" customFormat="1" ht="17.25" customHeight="1">
      <c r="B8" s="23" t="s">
        <v>44</v>
      </c>
      <c r="C8" s="56" t="s">
        <v>22</v>
      </c>
      <c r="D8" s="57" t="s">
        <v>82</v>
      </c>
      <c r="E8" s="75">
        <f>F8+G8</f>
        <v>8989069</v>
      </c>
      <c r="F8" s="75">
        <f>I8</f>
        <v>4817401</v>
      </c>
      <c r="G8" s="75">
        <f>J8+AD8</f>
        <v>4171668</v>
      </c>
      <c r="H8" s="75">
        <f>I8+J8</f>
        <v>8981595</v>
      </c>
      <c r="I8" s="75">
        <f>L8+O8+T8+W8+Z8</f>
        <v>4817401</v>
      </c>
      <c r="J8" s="75">
        <f>M8+R8+U8+X8+AA8</f>
        <v>4164194</v>
      </c>
      <c r="K8" s="75">
        <f>SUM(L8:M8)</f>
        <v>8764664</v>
      </c>
      <c r="L8" s="75">
        <v>4742327</v>
      </c>
      <c r="M8" s="75">
        <v>4022337</v>
      </c>
      <c r="N8" s="75">
        <f>SUM(O8:R8)</f>
        <v>39207</v>
      </c>
      <c r="O8" s="75">
        <v>26087</v>
      </c>
      <c r="P8" s="75"/>
      <c r="Q8" s="75"/>
      <c r="R8" s="75">
        <v>13120</v>
      </c>
      <c r="S8" s="75">
        <f>SUM(T8:U8)</f>
        <v>168505</v>
      </c>
      <c r="T8" s="75">
        <v>41132</v>
      </c>
      <c r="U8" s="75">
        <v>127373</v>
      </c>
      <c r="V8" s="75">
        <f>SUM(W8:X8)</f>
        <v>8371</v>
      </c>
      <c r="W8" s="75">
        <v>7344</v>
      </c>
      <c r="X8" s="75">
        <v>1027</v>
      </c>
      <c r="Y8" s="75">
        <f>SUM(Z8:AA8)</f>
        <v>848</v>
      </c>
      <c r="Z8" s="75">
        <v>511</v>
      </c>
      <c r="AA8" s="75">
        <v>337</v>
      </c>
      <c r="AB8" s="75">
        <f>SUM(AC8:AD8)</f>
        <v>7474</v>
      </c>
      <c r="AC8" s="75" t="s">
        <v>83</v>
      </c>
      <c r="AD8" s="61">
        <v>7474</v>
      </c>
      <c r="AE8" s="61"/>
      <c r="AF8" s="61"/>
    </row>
    <row r="9" spans="2:32" s="7" customFormat="1" ht="17.25" customHeight="1">
      <c r="B9" s="62" t="s">
        <v>84</v>
      </c>
      <c r="C9" s="26"/>
      <c r="D9" s="57" t="s">
        <v>85</v>
      </c>
      <c r="E9" s="75">
        <f aca="true" t="shared" si="0" ref="E9:E22">F9+G9</f>
        <v>10816295</v>
      </c>
      <c r="F9" s="75">
        <f>I9</f>
        <v>5014933</v>
      </c>
      <c r="G9" s="75">
        <f>J9+AD9</f>
        <v>5801362</v>
      </c>
      <c r="H9" s="75">
        <f>I9+J9</f>
        <v>10815006</v>
      </c>
      <c r="I9" s="153">
        <f>L9+O9+T9+W9+Z9</f>
        <v>5014933</v>
      </c>
      <c r="J9" s="153">
        <f>M9+R9+U9+X9+AA9</f>
        <v>5800073</v>
      </c>
      <c r="K9" s="153">
        <v>10621285</v>
      </c>
      <c r="L9" s="153">
        <v>4914529</v>
      </c>
      <c r="M9" s="153">
        <v>5706756</v>
      </c>
      <c r="N9" s="75">
        <v>34220</v>
      </c>
      <c r="O9" s="75">
        <v>21341</v>
      </c>
      <c r="P9" s="75"/>
      <c r="Q9" s="75"/>
      <c r="R9" s="75">
        <v>12879</v>
      </c>
      <c r="S9" s="75">
        <v>150633</v>
      </c>
      <c r="T9" s="75">
        <v>71408</v>
      </c>
      <c r="U9" s="75">
        <v>79225</v>
      </c>
      <c r="V9" s="154">
        <v>8260</v>
      </c>
      <c r="W9" s="154">
        <v>7518</v>
      </c>
      <c r="X9" s="75">
        <v>742</v>
      </c>
      <c r="Y9" s="75">
        <v>608</v>
      </c>
      <c r="Z9" s="154">
        <v>137</v>
      </c>
      <c r="AA9" s="75">
        <v>471</v>
      </c>
      <c r="AB9" s="75">
        <v>1289</v>
      </c>
      <c r="AC9" s="75" t="s">
        <v>76</v>
      </c>
      <c r="AD9" s="75">
        <v>1289</v>
      </c>
      <c r="AE9" s="61"/>
      <c r="AF9" s="61"/>
    </row>
    <row r="10" spans="2:32" s="28" customFormat="1" ht="17.25" customHeight="1">
      <c r="B10" s="66" t="s">
        <v>86</v>
      </c>
      <c r="C10" s="29"/>
      <c r="D10" s="67" t="s">
        <v>87</v>
      </c>
      <c r="E10" s="155">
        <f>F10+G10</f>
        <v>9685247</v>
      </c>
      <c r="F10" s="155">
        <f>I10+AC10</f>
        <v>4890712</v>
      </c>
      <c r="G10" s="155">
        <f>J10+AD10</f>
        <v>4794535</v>
      </c>
      <c r="H10" s="155">
        <f aca="true" t="shared" si="1" ref="H10:T10">SUM(H11:H22)</f>
        <v>9684499</v>
      </c>
      <c r="I10" s="156">
        <f t="shared" si="1"/>
        <v>4890561</v>
      </c>
      <c r="J10" s="156">
        <f t="shared" si="1"/>
        <v>4793938</v>
      </c>
      <c r="K10" s="156">
        <f t="shared" si="1"/>
        <v>9545888</v>
      </c>
      <c r="L10" s="156">
        <f t="shared" si="1"/>
        <v>4792577</v>
      </c>
      <c r="M10" s="156">
        <f t="shared" si="1"/>
        <v>4753311</v>
      </c>
      <c r="N10" s="155">
        <f t="shared" si="1"/>
        <v>37545</v>
      </c>
      <c r="O10" s="155">
        <f t="shared" si="1"/>
        <v>27790</v>
      </c>
      <c r="P10" s="155"/>
      <c r="Q10" s="155"/>
      <c r="R10" s="155">
        <f t="shared" si="1"/>
        <v>9755</v>
      </c>
      <c r="S10" s="155">
        <f t="shared" si="1"/>
        <v>92208</v>
      </c>
      <c r="T10" s="155">
        <f t="shared" si="1"/>
        <v>62287</v>
      </c>
      <c r="U10" s="155">
        <f aca="true" t="shared" si="2" ref="U10:AD10">SUM(U11:U22)</f>
        <v>29921</v>
      </c>
      <c r="V10" s="157">
        <f t="shared" si="2"/>
        <v>8396</v>
      </c>
      <c r="W10" s="157">
        <f t="shared" si="2"/>
        <v>7638</v>
      </c>
      <c r="X10" s="155">
        <f t="shared" si="2"/>
        <v>758</v>
      </c>
      <c r="Y10" s="155">
        <f t="shared" si="2"/>
        <v>462</v>
      </c>
      <c r="Z10" s="157">
        <f t="shared" si="2"/>
        <v>269</v>
      </c>
      <c r="AA10" s="155">
        <f t="shared" si="2"/>
        <v>193</v>
      </c>
      <c r="AB10" s="155">
        <f t="shared" si="2"/>
        <v>748</v>
      </c>
      <c r="AC10" s="155">
        <f t="shared" si="2"/>
        <v>151</v>
      </c>
      <c r="AD10" s="155">
        <f t="shared" si="2"/>
        <v>597</v>
      </c>
      <c r="AE10" s="71"/>
      <c r="AF10" s="71"/>
    </row>
    <row r="11" spans="2:32" s="7" customFormat="1" ht="17.25" customHeight="1">
      <c r="B11" s="143" t="s">
        <v>42</v>
      </c>
      <c r="C11" s="143"/>
      <c r="D11" s="33" t="s">
        <v>9</v>
      </c>
      <c r="E11" s="75">
        <f t="shared" si="0"/>
        <v>790165</v>
      </c>
      <c r="F11" s="75">
        <f aca="true" t="shared" si="3" ref="F11:G14">I11</f>
        <v>232584</v>
      </c>
      <c r="G11" s="75">
        <f t="shared" si="3"/>
        <v>557581</v>
      </c>
      <c r="H11" s="158">
        <f>I11+J11</f>
        <v>790165</v>
      </c>
      <c r="I11" s="159">
        <f aca="true" t="shared" si="4" ref="I11:I22">L11+O11+T11+W11+Z11</f>
        <v>232584</v>
      </c>
      <c r="J11" s="159">
        <f aca="true" t="shared" si="5" ref="J11:J22">M11+R11+U11+X11+AA11</f>
        <v>557581</v>
      </c>
      <c r="K11" s="159">
        <f>L11+M11</f>
        <v>782158</v>
      </c>
      <c r="L11" s="159">
        <v>230626</v>
      </c>
      <c r="M11" s="159">
        <v>551532</v>
      </c>
      <c r="N11" s="159">
        <f aca="true" t="shared" si="6" ref="N11:N22">O11+R11</f>
        <v>741</v>
      </c>
      <c r="O11" s="159">
        <v>226</v>
      </c>
      <c r="P11" s="75"/>
      <c r="Q11" s="75"/>
      <c r="R11" s="159">
        <v>515</v>
      </c>
      <c r="S11" s="159">
        <f aca="true" t="shared" si="7" ref="S11:S22">T11+U11</f>
        <v>6696</v>
      </c>
      <c r="T11" s="160">
        <v>1167</v>
      </c>
      <c r="U11" s="158">
        <v>5529</v>
      </c>
      <c r="V11" s="159">
        <f>W11+X11</f>
        <v>563</v>
      </c>
      <c r="W11" s="159">
        <v>558</v>
      </c>
      <c r="X11" s="159">
        <v>5</v>
      </c>
      <c r="Y11" s="159">
        <f>Z11+AA11</f>
        <v>7</v>
      </c>
      <c r="Z11" s="159">
        <v>7</v>
      </c>
      <c r="AA11" s="159">
        <v>0</v>
      </c>
      <c r="AB11" s="159" t="s">
        <v>88</v>
      </c>
      <c r="AC11" s="159" t="s">
        <v>76</v>
      </c>
      <c r="AD11" s="160" t="s">
        <v>76</v>
      </c>
      <c r="AE11" s="75"/>
      <c r="AF11" s="75"/>
    </row>
    <row r="12" spans="3:32" s="7" customFormat="1" ht="17.25" customHeight="1">
      <c r="C12" s="23">
        <v>5</v>
      </c>
      <c r="D12" s="37"/>
      <c r="E12" s="75">
        <f t="shared" si="0"/>
        <v>807588</v>
      </c>
      <c r="F12" s="75">
        <f t="shared" si="3"/>
        <v>346007</v>
      </c>
      <c r="G12" s="75">
        <f t="shared" si="3"/>
        <v>461581</v>
      </c>
      <c r="H12" s="161">
        <f>I12+J12</f>
        <v>807588</v>
      </c>
      <c r="I12" s="159">
        <f t="shared" si="4"/>
        <v>346007</v>
      </c>
      <c r="J12" s="159">
        <f t="shared" si="5"/>
        <v>461581</v>
      </c>
      <c r="K12" s="162">
        <f>L12+M12</f>
        <v>796431</v>
      </c>
      <c r="L12" s="162">
        <v>341495</v>
      </c>
      <c r="M12" s="162">
        <v>454936</v>
      </c>
      <c r="N12" s="162">
        <f t="shared" si="6"/>
        <v>1120</v>
      </c>
      <c r="O12" s="162">
        <v>731</v>
      </c>
      <c r="P12" s="75"/>
      <c r="Q12" s="75"/>
      <c r="R12" s="162">
        <v>389</v>
      </c>
      <c r="S12" s="163">
        <f t="shared" si="7"/>
        <v>9299</v>
      </c>
      <c r="T12" s="164">
        <v>3104</v>
      </c>
      <c r="U12" s="161">
        <v>6195</v>
      </c>
      <c r="V12" s="162">
        <f>W12+X12</f>
        <v>678</v>
      </c>
      <c r="W12" s="162">
        <v>640</v>
      </c>
      <c r="X12" s="162">
        <v>38</v>
      </c>
      <c r="Y12" s="162">
        <f>Z12+AA12</f>
        <v>60</v>
      </c>
      <c r="Z12" s="162">
        <v>37</v>
      </c>
      <c r="AA12" s="162">
        <v>23</v>
      </c>
      <c r="AB12" s="162" t="s">
        <v>88</v>
      </c>
      <c r="AC12" s="162" t="s">
        <v>76</v>
      </c>
      <c r="AD12" s="163" t="s">
        <v>76</v>
      </c>
      <c r="AE12" s="65"/>
      <c r="AF12" s="65"/>
    </row>
    <row r="13" spans="3:32" s="7" customFormat="1" ht="17.25" customHeight="1">
      <c r="C13" s="23">
        <v>6</v>
      </c>
      <c r="D13" s="37"/>
      <c r="E13" s="75">
        <f t="shared" si="0"/>
        <v>933230</v>
      </c>
      <c r="F13" s="75">
        <f t="shared" si="3"/>
        <v>474975</v>
      </c>
      <c r="G13" s="75">
        <f t="shared" si="3"/>
        <v>458255</v>
      </c>
      <c r="H13" s="161">
        <f aca="true" t="shared" si="8" ref="H13:H22">I13+J13</f>
        <v>933230</v>
      </c>
      <c r="I13" s="159">
        <f t="shared" si="4"/>
        <v>474975</v>
      </c>
      <c r="J13" s="159">
        <f t="shared" si="5"/>
        <v>458255</v>
      </c>
      <c r="K13" s="162">
        <f aca="true" t="shared" si="9" ref="K13:K22">L13+M13</f>
        <v>925782</v>
      </c>
      <c r="L13" s="162">
        <v>468619</v>
      </c>
      <c r="M13" s="162">
        <v>457163</v>
      </c>
      <c r="N13" s="162">
        <f t="shared" si="6"/>
        <v>1268</v>
      </c>
      <c r="O13" s="162">
        <v>476</v>
      </c>
      <c r="P13" s="75"/>
      <c r="Q13" s="75"/>
      <c r="R13" s="162">
        <v>792</v>
      </c>
      <c r="S13" s="162">
        <f t="shared" si="7"/>
        <v>5496</v>
      </c>
      <c r="T13" s="163">
        <v>5213</v>
      </c>
      <c r="U13" s="161">
        <v>283</v>
      </c>
      <c r="V13" s="162">
        <f aca="true" t="shared" si="10" ref="V13:V22">W13+X13</f>
        <v>670</v>
      </c>
      <c r="W13" s="162">
        <v>658</v>
      </c>
      <c r="X13" s="162">
        <v>12</v>
      </c>
      <c r="Y13" s="162">
        <f aca="true" t="shared" si="11" ref="Y13:Y22">Z13+AA13</f>
        <v>14</v>
      </c>
      <c r="Z13" s="162">
        <v>9</v>
      </c>
      <c r="AA13" s="162">
        <v>5</v>
      </c>
      <c r="AB13" s="162" t="s">
        <v>88</v>
      </c>
      <c r="AC13" s="162" t="s">
        <v>76</v>
      </c>
      <c r="AD13" s="163" t="s">
        <v>76</v>
      </c>
      <c r="AE13" s="65"/>
      <c r="AF13" s="65"/>
    </row>
    <row r="14" spans="3:32" s="7" customFormat="1" ht="17.25" customHeight="1">
      <c r="C14" s="23">
        <v>7</v>
      </c>
      <c r="D14" s="37"/>
      <c r="E14" s="75">
        <f t="shared" si="0"/>
        <v>1026594</v>
      </c>
      <c r="F14" s="75">
        <f t="shared" si="3"/>
        <v>597440</v>
      </c>
      <c r="G14" s="75">
        <f t="shared" si="3"/>
        <v>429154</v>
      </c>
      <c r="H14" s="161">
        <f t="shared" si="8"/>
        <v>1026594</v>
      </c>
      <c r="I14" s="159">
        <f t="shared" si="4"/>
        <v>597440</v>
      </c>
      <c r="J14" s="159">
        <f t="shared" si="5"/>
        <v>429154</v>
      </c>
      <c r="K14" s="162">
        <f t="shared" si="9"/>
        <v>1010937</v>
      </c>
      <c r="L14" s="162">
        <v>582881</v>
      </c>
      <c r="M14" s="162">
        <v>428056</v>
      </c>
      <c r="N14" s="162">
        <f t="shared" si="6"/>
        <v>5936</v>
      </c>
      <c r="O14" s="162">
        <v>5236</v>
      </c>
      <c r="P14" s="75"/>
      <c r="Q14" s="75"/>
      <c r="R14" s="162">
        <v>700</v>
      </c>
      <c r="S14" s="162">
        <f t="shared" si="7"/>
        <v>8624</v>
      </c>
      <c r="T14" s="163">
        <v>8332</v>
      </c>
      <c r="U14" s="161">
        <v>292</v>
      </c>
      <c r="V14" s="162">
        <f t="shared" si="10"/>
        <v>1081</v>
      </c>
      <c r="W14" s="162">
        <v>983</v>
      </c>
      <c r="X14" s="162">
        <v>98</v>
      </c>
      <c r="Y14" s="162">
        <f t="shared" si="11"/>
        <v>16</v>
      </c>
      <c r="Z14" s="162">
        <v>8</v>
      </c>
      <c r="AA14" s="162">
        <v>8</v>
      </c>
      <c r="AB14" s="162" t="s">
        <v>88</v>
      </c>
      <c r="AC14" s="162" t="s">
        <v>76</v>
      </c>
      <c r="AD14" s="163" t="s">
        <v>76</v>
      </c>
      <c r="AE14" s="65"/>
      <c r="AF14" s="65"/>
    </row>
    <row r="15" spans="3:32" s="7" customFormat="1" ht="17.25" customHeight="1">
      <c r="C15" s="23">
        <v>8</v>
      </c>
      <c r="D15" s="37"/>
      <c r="E15" s="75">
        <f t="shared" si="0"/>
        <v>1023753</v>
      </c>
      <c r="F15" s="75">
        <f>I15+AC15</f>
        <v>576262</v>
      </c>
      <c r="G15" s="75">
        <f>J15+AD15</f>
        <v>447491</v>
      </c>
      <c r="H15" s="161">
        <f t="shared" si="8"/>
        <v>1023575</v>
      </c>
      <c r="I15" s="159">
        <f t="shared" si="4"/>
        <v>576224</v>
      </c>
      <c r="J15" s="159">
        <f t="shared" si="5"/>
        <v>447351</v>
      </c>
      <c r="K15" s="162">
        <f t="shared" si="9"/>
        <v>1008264</v>
      </c>
      <c r="L15" s="162">
        <v>563279</v>
      </c>
      <c r="M15" s="162">
        <v>444985</v>
      </c>
      <c r="N15" s="162">
        <f t="shared" si="6"/>
        <v>7578</v>
      </c>
      <c r="O15" s="162">
        <v>6620</v>
      </c>
      <c r="P15" s="75"/>
      <c r="Q15" s="75"/>
      <c r="R15" s="162">
        <v>958</v>
      </c>
      <c r="S15" s="162">
        <f t="shared" si="7"/>
        <v>7058</v>
      </c>
      <c r="T15" s="163">
        <v>5710</v>
      </c>
      <c r="U15" s="161">
        <v>1348</v>
      </c>
      <c r="V15" s="162">
        <f t="shared" si="10"/>
        <v>597</v>
      </c>
      <c r="W15" s="162">
        <v>580</v>
      </c>
      <c r="X15" s="162">
        <v>17</v>
      </c>
      <c r="Y15" s="162">
        <f t="shared" si="11"/>
        <v>78</v>
      </c>
      <c r="Z15" s="162">
        <v>35</v>
      </c>
      <c r="AA15" s="162">
        <v>43</v>
      </c>
      <c r="AB15" s="162">
        <f>AC15+AD15</f>
        <v>178</v>
      </c>
      <c r="AC15" s="162">
        <v>38</v>
      </c>
      <c r="AD15" s="163">
        <v>140</v>
      </c>
      <c r="AE15" s="75"/>
      <c r="AF15" s="75"/>
    </row>
    <row r="16" spans="3:32" s="7" customFormat="1" ht="17.25" customHeight="1">
      <c r="C16" s="23">
        <v>9</v>
      </c>
      <c r="D16" s="37"/>
      <c r="E16" s="75">
        <f t="shared" si="0"/>
        <v>1006239</v>
      </c>
      <c r="F16" s="75">
        <f aca="true" t="shared" si="12" ref="F16:G19">I16</f>
        <v>540587</v>
      </c>
      <c r="G16" s="75">
        <f t="shared" si="12"/>
        <v>465652</v>
      </c>
      <c r="H16" s="161">
        <f t="shared" si="8"/>
        <v>1006239</v>
      </c>
      <c r="I16" s="159">
        <f t="shared" si="4"/>
        <v>540587</v>
      </c>
      <c r="J16" s="159">
        <f t="shared" si="5"/>
        <v>465652</v>
      </c>
      <c r="K16" s="162">
        <f t="shared" si="9"/>
        <v>986485</v>
      </c>
      <c r="L16" s="162">
        <v>523014</v>
      </c>
      <c r="M16" s="162">
        <v>463471</v>
      </c>
      <c r="N16" s="162">
        <f t="shared" si="6"/>
        <v>8289</v>
      </c>
      <c r="O16" s="162">
        <v>7234</v>
      </c>
      <c r="P16" s="75"/>
      <c r="Q16" s="75"/>
      <c r="R16" s="162">
        <v>1055</v>
      </c>
      <c r="S16" s="162">
        <f t="shared" si="7"/>
        <v>10860</v>
      </c>
      <c r="T16" s="163">
        <v>9761</v>
      </c>
      <c r="U16" s="161">
        <v>1099</v>
      </c>
      <c r="V16" s="162">
        <f t="shared" si="10"/>
        <v>580</v>
      </c>
      <c r="W16" s="162">
        <v>553</v>
      </c>
      <c r="X16" s="162">
        <v>27</v>
      </c>
      <c r="Y16" s="162">
        <f t="shared" si="11"/>
        <v>25</v>
      </c>
      <c r="Z16" s="162">
        <v>25</v>
      </c>
      <c r="AA16" s="162">
        <v>0</v>
      </c>
      <c r="AB16" s="162" t="s">
        <v>88</v>
      </c>
      <c r="AC16" s="162" t="s">
        <v>76</v>
      </c>
      <c r="AD16" s="163" t="s">
        <v>76</v>
      </c>
      <c r="AE16" s="65"/>
      <c r="AF16" s="65"/>
    </row>
    <row r="17" spans="3:32" s="7" customFormat="1" ht="17.25" customHeight="1">
      <c r="C17" s="23">
        <v>10</v>
      </c>
      <c r="D17" s="37"/>
      <c r="E17" s="75">
        <f t="shared" si="0"/>
        <v>960018</v>
      </c>
      <c r="F17" s="75">
        <f t="shared" si="12"/>
        <v>564648</v>
      </c>
      <c r="G17" s="75">
        <f t="shared" si="12"/>
        <v>395370</v>
      </c>
      <c r="H17" s="161">
        <f t="shared" si="8"/>
        <v>960018</v>
      </c>
      <c r="I17" s="159">
        <f t="shared" si="4"/>
        <v>564648</v>
      </c>
      <c r="J17" s="159">
        <f t="shared" si="5"/>
        <v>395370</v>
      </c>
      <c r="K17" s="162">
        <f t="shared" si="9"/>
        <v>947960</v>
      </c>
      <c r="L17" s="162">
        <v>554133</v>
      </c>
      <c r="M17" s="162">
        <v>393827</v>
      </c>
      <c r="N17" s="162">
        <f t="shared" si="6"/>
        <v>6158</v>
      </c>
      <c r="O17" s="162">
        <v>5629</v>
      </c>
      <c r="P17" s="75"/>
      <c r="Q17" s="75"/>
      <c r="R17" s="162">
        <v>529</v>
      </c>
      <c r="S17" s="162">
        <f t="shared" si="7"/>
        <v>5230</v>
      </c>
      <c r="T17" s="163">
        <v>4325</v>
      </c>
      <c r="U17" s="161">
        <v>905</v>
      </c>
      <c r="V17" s="162">
        <f t="shared" si="10"/>
        <v>622</v>
      </c>
      <c r="W17" s="162">
        <v>520</v>
      </c>
      <c r="X17" s="162">
        <v>102</v>
      </c>
      <c r="Y17" s="162">
        <f t="shared" si="11"/>
        <v>48</v>
      </c>
      <c r="Z17" s="162">
        <v>41</v>
      </c>
      <c r="AA17" s="162">
        <v>7</v>
      </c>
      <c r="AB17" s="162" t="s">
        <v>88</v>
      </c>
      <c r="AC17" s="162" t="s">
        <v>76</v>
      </c>
      <c r="AD17" s="163" t="s">
        <v>76</v>
      </c>
      <c r="AE17" s="75"/>
      <c r="AF17" s="75"/>
    </row>
    <row r="18" spans="3:32" s="7" customFormat="1" ht="17.25" customHeight="1">
      <c r="C18" s="23">
        <v>11</v>
      </c>
      <c r="D18" s="37"/>
      <c r="E18" s="75">
        <f t="shared" si="0"/>
        <v>713974</v>
      </c>
      <c r="F18" s="75">
        <f t="shared" si="12"/>
        <v>423589</v>
      </c>
      <c r="G18" s="75">
        <f t="shared" si="12"/>
        <v>290385</v>
      </c>
      <c r="H18" s="161">
        <f t="shared" si="8"/>
        <v>713974</v>
      </c>
      <c r="I18" s="159">
        <f t="shared" si="4"/>
        <v>423589</v>
      </c>
      <c r="J18" s="159">
        <f t="shared" si="5"/>
        <v>290385</v>
      </c>
      <c r="K18" s="162">
        <f t="shared" si="9"/>
        <v>703614</v>
      </c>
      <c r="L18" s="162">
        <v>415443</v>
      </c>
      <c r="M18" s="162">
        <v>288171</v>
      </c>
      <c r="N18" s="162">
        <f t="shared" si="6"/>
        <v>853</v>
      </c>
      <c r="O18" s="162">
        <v>398</v>
      </c>
      <c r="P18" s="75"/>
      <c r="Q18" s="75"/>
      <c r="R18" s="162">
        <v>455</v>
      </c>
      <c r="S18" s="162">
        <f t="shared" si="7"/>
        <v>8641</v>
      </c>
      <c r="T18" s="163">
        <v>6901</v>
      </c>
      <c r="U18" s="161">
        <v>1740</v>
      </c>
      <c r="V18" s="162">
        <f t="shared" si="10"/>
        <v>863</v>
      </c>
      <c r="W18" s="162">
        <v>847</v>
      </c>
      <c r="X18" s="162">
        <v>16</v>
      </c>
      <c r="Y18" s="162">
        <f t="shared" si="11"/>
        <v>3</v>
      </c>
      <c r="Z18" s="162">
        <v>0</v>
      </c>
      <c r="AA18" s="162">
        <v>3</v>
      </c>
      <c r="AB18" s="162" t="s">
        <v>88</v>
      </c>
      <c r="AC18" s="162" t="s">
        <v>76</v>
      </c>
      <c r="AD18" s="163" t="s">
        <v>76</v>
      </c>
      <c r="AE18" s="65"/>
      <c r="AF18" s="65"/>
    </row>
    <row r="19" spans="3:32" s="7" customFormat="1" ht="17.25" customHeight="1">
      <c r="C19" s="23">
        <v>12</v>
      </c>
      <c r="D19" s="37"/>
      <c r="E19" s="75">
        <f t="shared" si="0"/>
        <v>839200</v>
      </c>
      <c r="F19" s="75">
        <f t="shared" si="12"/>
        <v>366703</v>
      </c>
      <c r="G19" s="75">
        <f t="shared" si="12"/>
        <v>472497</v>
      </c>
      <c r="H19" s="161">
        <f t="shared" si="8"/>
        <v>839200</v>
      </c>
      <c r="I19" s="159">
        <f t="shared" si="4"/>
        <v>366703</v>
      </c>
      <c r="J19" s="159">
        <f t="shared" si="5"/>
        <v>472497</v>
      </c>
      <c r="K19" s="162">
        <f t="shared" si="9"/>
        <v>821687</v>
      </c>
      <c r="L19" s="162">
        <v>359887</v>
      </c>
      <c r="M19" s="162">
        <v>461800</v>
      </c>
      <c r="N19" s="162">
        <f t="shared" si="6"/>
        <v>3559</v>
      </c>
      <c r="O19" s="162">
        <v>894</v>
      </c>
      <c r="P19" s="75"/>
      <c r="Q19" s="75"/>
      <c r="R19" s="162">
        <v>2665</v>
      </c>
      <c r="S19" s="162">
        <f t="shared" si="7"/>
        <v>12326</v>
      </c>
      <c r="T19" s="163">
        <v>4379</v>
      </c>
      <c r="U19" s="161">
        <v>7947</v>
      </c>
      <c r="V19" s="162">
        <f t="shared" si="10"/>
        <v>1579</v>
      </c>
      <c r="W19" s="162">
        <v>1520</v>
      </c>
      <c r="X19" s="162">
        <v>59</v>
      </c>
      <c r="Y19" s="162">
        <f t="shared" si="11"/>
        <v>49</v>
      </c>
      <c r="Z19" s="162">
        <v>23</v>
      </c>
      <c r="AA19" s="162">
        <v>26</v>
      </c>
      <c r="AB19" s="162" t="s">
        <v>88</v>
      </c>
      <c r="AC19" s="162" t="s">
        <v>76</v>
      </c>
      <c r="AD19" s="163" t="s">
        <v>76</v>
      </c>
      <c r="AE19" s="65"/>
      <c r="AF19" s="65"/>
    </row>
    <row r="20" spans="2:32" s="7" customFormat="1" ht="17.25" customHeight="1">
      <c r="B20" s="143" t="s">
        <v>43</v>
      </c>
      <c r="C20" s="143"/>
      <c r="D20" s="33" t="s">
        <v>9</v>
      </c>
      <c r="E20" s="75">
        <f t="shared" si="0"/>
        <v>477519</v>
      </c>
      <c r="F20" s="75">
        <f aca="true" t="shared" si="13" ref="F20:G22">I20+AC20</f>
        <v>225286</v>
      </c>
      <c r="G20" s="75">
        <f t="shared" si="13"/>
        <v>252233</v>
      </c>
      <c r="H20" s="161">
        <f t="shared" si="8"/>
        <v>477217</v>
      </c>
      <c r="I20" s="159">
        <f t="shared" si="4"/>
        <v>225190</v>
      </c>
      <c r="J20" s="159">
        <f t="shared" si="5"/>
        <v>252027</v>
      </c>
      <c r="K20" s="162">
        <f t="shared" si="9"/>
        <v>469019</v>
      </c>
      <c r="L20" s="162">
        <v>218646</v>
      </c>
      <c r="M20" s="162">
        <v>250373</v>
      </c>
      <c r="N20" s="162">
        <f t="shared" si="6"/>
        <v>191</v>
      </c>
      <c r="O20" s="162">
        <v>69</v>
      </c>
      <c r="P20" s="75"/>
      <c r="Q20" s="75"/>
      <c r="R20" s="162">
        <v>122</v>
      </c>
      <c r="S20" s="162">
        <f t="shared" si="7"/>
        <v>7583</v>
      </c>
      <c r="T20" s="163">
        <v>6082</v>
      </c>
      <c r="U20" s="161">
        <v>1501</v>
      </c>
      <c r="V20" s="162">
        <f t="shared" si="10"/>
        <v>400</v>
      </c>
      <c r="W20" s="162">
        <v>393</v>
      </c>
      <c r="X20" s="162">
        <v>7</v>
      </c>
      <c r="Y20" s="162">
        <f t="shared" si="11"/>
        <v>24</v>
      </c>
      <c r="Z20" s="162">
        <v>0</v>
      </c>
      <c r="AA20" s="162">
        <v>24</v>
      </c>
      <c r="AB20" s="162">
        <f>AC20+AD20</f>
        <v>302</v>
      </c>
      <c r="AC20" s="162">
        <v>96</v>
      </c>
      <c r="AD20" s="163">
        <v>206</v>
      </c>
      <c r="AE20" s="65"/>
      <c r="AF20" s="65"/>
    </row>
    <row r="21" spans="2:32" s="7" customFormat="1" ht="17.25" customHeight="1">
      <c r="B21" s="23"/>
      <c r="C21" s="23">
        <v>2</v>
      </c>
      <c r="D21" s="37"/>
      <c r="E21" s="75">
        <f t="shared" si="0"/>
        <v>514303</v>
      </c>
      <c r="F21" s="75">
        <f t="shared" si="13"/>
        <v>224546</v>
      </c>
      <c r="G21" s="75">
        <f t="shared" si="13"/>
        <v>289757</v>
      </c>
      <c r="H21" s="161">
        <f t="shared" si="8"/>
        <v>514089</v>
      </c>
      <c r="I21" s="159">
        <f t="shared" si="4"/>
        <v>224544</v>
      </c>
      <c r="J21" s="159">
        <f t="shared" si="5"/>
        <v>289545</v>
      </c>
      <c r="K21" s="162">
        <f t="shared" si="9"/>
        <v>506432</v>
      </c>
      <c r="L21" s="162">
        <v>219182</v>
      </c>
      <c r="M21" s="162">
        <v>287250</v>
      </c>
      <c r="N21" s="162">
        <f t="shared" si="6"/>
        <v>1509</v>
      </c>
      <c r="O21" s="162">
        <v>106</v>
      </c>
      <c r="P21" s="75"/>
      <c r="Q21" s="75"/>
      <c r="R21" s="162">
        <v>1403</v>
      </c>
      <c r="S21" s="162">
        <f t="shared" si="7"/>
        <v>5682</v>
      </c>
      <c r="T21" s="163">
        <v>4820</v>
      </c>
      <c r="U21" s="161">
        <v>862</v>
      </c>
      <c r="V21" s="162">
        <f t="shared" si="10"/>
        <v>405</v>
      </c>
      <c r="W21" s="162">
        <v>375</v>
      </c>
      <c r="X21" s="162">
        <v>30</v>
      </c>
      <c r="Y21" s="162">
        <f t="shared" si="11"/>
        <v>61</v>
      </c>
      <c r="Z21" s="162">
        <v>61</v>
      </c>
      <c r="AA21" s="162">
        <v>0</v>
      </c>
      <c r="AB21" s="162">
        <f>AC21+AD21</f>
        <v>214</v>
      </c>
      <c r="AC21" s="162">
        <v>2</v>
      </c>
      <c r="AD21" s="163">
        <v>212</v>
      </c>
      <c r="AE21" s="65"/>
      <c r="AF21" s="65"/>
    </row>
    <row r="22" spans="2:32" s="7" customFormat="1" ht="17.25" customHeight="1">
      <c r="B22" s="42"/>
      <c r="C22" s="42">
        <v>3</v>
      </c>
      <c r="D22" s="43"/>
      <c r="E22" s="165">
        <f t="shared" si="0"/>
        <v>592664</v>
      </c>
      <c r="F22" s="166">
        <f t="shared" si="13"/>
        <v>318085</v>
      </c>
      <c r="G22" s="166">
        <f t="shared" si="13"/>
        <v>274579</v>
      </c>
      <c r="H22" s="167">
        <f t="shared" si="8"/>
        <v>592610</v>
      </c>
      <c r="I22" s="168">
        <f t="shared" si="4"/>
        <v>318070</v>
      </c>
      <c r="J22" s="168">
        <f t="shared" si="5"/>
        <v>274540</v>
      </c>
      <c r="K22" s="168">
        <f t="shared" si="9"/>
        <v>587119</v>
      </c>
      <c r="L22" s="168">
        <v>315372</v>
      </c>
      <c r="M22" s="168">
        <v>271747</v>
      </c>
      <c r="N22" s="168">
        <f t="shared" si="6"/>
        <v>343</v>
      </c>
      <c r="O22" s="168">
        <v>171</v>
      </c>
      <c r="P22" s="75"/>
      <c r="Q22" s="75"/>
      <c r="R22" s="168">
        <v>172</v>
      </c>
      <c r="S22" s="168">
        <f t="shared" si="7"/>
        <v>4713</v>
      </c>
      <c r="T22" s="169">
        <v>2493</v>
      </c>
      <c r="U22" s="167">
        <v>2220</v>
      </c>
      <c r="V22" s="168">
        <f t="shared" si="10"/>
        <v>358</v>
      </c>
      <c r="W22" s="168">
        <v>11</v>
      </c>
      <c r="X22" s="168">
        <v>347</v>
      </c>
      <c r="Y22" s="168">
        <f t="shared" si="11"/>
        <v>77</v>
      </c>
      <c r="Z22" s="168">
        <v>23</v>
      </c>
      <c r="AA22" s="168">
        <v>54</v>
      </c>
      <c r="AB22" s="168">
        <f>AC22+AD22</f>
        <v>54</v>
      </c>
      <c r="AC22" s="168">
        <v>15</v>
      </c>
      <c r="AD22" s="169">
        <v>39</v>
      </c>
      <c r="AE22" s="75"/>
      <c r="AF22" s="75"/>
    </row>
    <row r="23" spans="2:30" s="7" customFormat="1" ht="14.25" customHeight="1">
      <c r="B23" s="9" t="s">
        <v>33</v>
      </c>
      <c r="C23" s="9"/>
      <c r="D23" s="14"/>
      <c r="E23" s="14"/>
      <c r="F23" s="14"/>
      <c r="G23" s="14"/>
      <c r="P23" s="10"/>
      <c r="Q23" s="10"/>
      <c r="AC23" s="170"/>
      <c r="AD23" s="8" t="s">
        <v>36</v>
      </c>
    </row>
    <row r="24" spans="2:17" s="7" customFormat="1" ht="14.25" customHeight="1">
      <c r="B24" s="9"/>
      <c r="C24" s="9"/>
      <c r="D24" s="14"/>
      <c r="E24" s="14"/>
      <c r="F24" s="14"/>
      <c r="G24" s="14"/>
      <c r="P24" s="10"/>
      <c r="Q24" s="10"/>
    </row>
    <row r="25" spans="2:17" s="7" customFormat="1" ht="14.25" customHeight="1">
      <c r="B25" s="9"/>
      <c r="C25" s="9"/>
      <c r="D25" s="14"/>
      <c r="E25" s="14"/>
      <c r="F25" s="14"/>
      <c r="G25" s="14"/>
      <c r="P25" s="10"/>
      <c r="Q25" s="10"/>
    </row>
    <row r="28" spans="15:18" ht="14.25" customHeight="1">
      <c r="O28" s="12" t="s">
        <v>77</v>
      </c>
      <c r="P28" s="13"/>
      <c r="Q28" s="13"/>
      <c r="R28" s="13" t="s">
        <v>78</v>
      </c>
    </row>
    <row r="29" spans="2:17" s="7" customFormat="1" ht="14.25" customHeight="1" thickBot="1">
      <c r="B29" s="9" t="s">
        <v>71</v>
      </c>
      <c r="C29" s="9"/>
      <c r="D29" s="14"/>
      <c r="E29" s="14"/>
      <c r="F29" s="14"/>
      <c r="G29" s="14"/>
      <c r="P29" s="10"/>
      <c r="Q29" s="10"/>
    </row>
    <row r="30" spans="2:30" s="7" customFormat="1" ht="14.25" customHeight="1" thickTop="1">
      <c r="B30" s="118" t="s">
        <v>1</v>
      </c>
      <c r="C30" s="119"/>
      <c r="D30" s="119"/>
      <c r="E30" s="108" t="s">
        <v>72</v>
      </c>
      <c r="F30" s="109"/>
      <c r="G30" s="122"/>
      <c r="H30" s="50"/>
      <c r="I30" s="15"/>
      <c r="J30" s="15"/>
      <c r="K30" s="15" t="s">
        <v>27</v>
      </c>
      <c r="L30" s="15"/>
      <c r="M30" s="15" t="s">
        <v>28</v>
      </c>
      <c r="N30" s="15"/>
      <c r="O30" s="15" t="s">
        <v>29</v>
      </c>
      <c r="P30" s="10"/>
      <c r="Q30" s="10"/>
      <c r="R30" s="50"/>
      <c r="S30" s="50"/>
      <c r="T30" s="15" t="s">
        <v>79</v>
      </c>
      <c r="U30" s="15" t="s">
        <v>30</v>
      </c>
      <c r="V30" s="15"/>
      <c r="W30" s="15"/>
      <c r="X30" s="15"/>
      <c r="Y30" s="16" t="s">
        <v>80</v>
      </c>
      <c r="Z30" s="50"/>
      <c r="AA30" s="50"/>
      <c r="AB30" s="108" t="s">
        <v>21</v>
      </c>
      <c r="AC30" s="109"/>
      <c r="AD30" s="109"/>
    </row>
    <row r="31" spans="2:32" s="7" customFormat="1" ht="17.25" customHeight="1">
      <c r="B31" s="89"/>
      <c r="C31" s="120"/>
      <c r="D31" s="120"/>
      <c r="E31" s="110"/>
      <c r="F31" s="111"/>
      <c r="G31" s="121"/>
      <c r="H31" s="121" t="s">
        <v>72</v>
      </c>
      <c r="I31" s="116"/>
      <c r="J31" s="116"/>
      <c r="K31" s="116" t="s">
        <v>18</v>
      </c>
      <c r="L31" s="116"/>
      <c r="M31" s="116"/>
      <c r="N31" s="150" t="s">
        <v>73</v>
      </c>
      <c r="O31" s="151"/>
      <c r="P31" s="51"/>
      <c r="Q31" s="52"/>
      <c r="R31" s="152" t="s">
        <v>81</v>
      </c>
      <c r="S31" s="87" t="s">
        <v>54</v>
      </c>
      <c r="T31" s="88"/>
      <c r="U31" s="89"/>
      <c r="V31" s="116" t="s">
        <v>19</v>
      </c>
      <c r="W31" s="116"/>
      <c r="X31" s="116"/>
      <c r="Y31" s="116" t="s">
        <v>20</v>
      </c>
      <c r="Z31" s="116"/>
      <c r="AA31" s="116"/>
      <c r="AB31" s="110"/>
      <c r="AC31" s="111"/>
      <c r="AD31" s="111"/>
      <c r="AE31" s="51"/>
      <c r="AF31" s="52"/>
    </row>
    <row r="32" spans="2:32" s="7" customFormat="1" ht="17.25" customHeight="1">
      <c r="B32" s="89"/>
      <c r="C32" s="120"/>
      <c r="D32" s="120"/>
      <c r="E32" s="54" t="s">
        <v>4</v>
      </c>
      <c r="F32" s="53" t="s">
        <v>74</v>
      </c>
      <c r="G32" s="53" t="s">
        <v>75</v>
      </c>
      <c r="H32" s="54" t="s">
        <v>4</v>
      </c>
      <c r="I32" s="53" t="s">
        <v>74</v>
      </c>
      <c r="J32" s="53" t="s">
        <v>75</v>
      </c>
      <c r="K32" s="54" t="s">
        <v>4</v>
      </c>
      <c r="L32" s="53" t="s">
        <v>74</v>
      </c>
      <c r="M32" s="53" t="s">
        <v>75</v>
      </c>
      <c r="N32" s="54" t="s">
        <v>4</v>
      </c>
      <c r="O32" s="53" t="s">
        <v>74</v>
      </c>
      <c r="P32" s="10"/>
      <c r="Q32" s="10"/>
      <c r="R32" s="53" t="s">
        <v>75</v>
      </c>
      <c r="S32" s="54" t="s">
        <v>4</v>
      </c>
      <c r="T32" s="53" t="s">
        <v>74</v>
      </c>
      <c r="U32" s="53" t="s">
        <v>75</v>
      </c>
      <c r="V32" s="54" t="s">
        <v>4</v>
      </c>
      <c r="W32" s="53" t="s">
        <v>74</v>
      </c>
      <c r="X32" s="53" t="s">
        <v>75</v>
      </c>
      <c r="Y32" s="54" t="s">
        <v>4</v>
      </c>
      <c r="Z32" s="53" t="s">
        <v>74</v>
      </c>
      <c r="AA32" s="53" t="s">
        <v>75</v>
      </c>
      <c r="AB32" s="54" t="s">
        <v>4</v>
      </c>
      <c r="AC32" s="53" t="s">
        <v>74</v>
      </c>
      <c r="AD32" s="55" t="s">
        <v>75</v>
      </c>
      <c r="AE32" s="10"/>
      <c r="AF32" s="22"/>
    </row>
    <row r="33" spans="2:32" s="7" customFormat="1" ht="17.25" customHeight="1">
      <c r="B33" s="23" t="s">
        <v>44</v>
      </c>
      <c r="C33" s="56" t="s">
        <v>22</v>
      </c>
      <c r="D33" s="57" t="s">
        <v>82</v>
      </c>
      <c r="E33" s="75">
        <v>3597319</v>
      </c>
      <c r="F33" s="75">
        <v>1334344</v>
      </c>
      <c r="G33" s="75">
        <v>2262975</v>
      </c>
      <c r="H33" s="75">
        <f>SUM(I33:J33)</f>
        <v>3597319</v>
      </c>
      <c r="I33" s="75">
        <v>1334344</v>
      </c>
      <c r="J33" s="75">
        <v>2262975</v>
      </c>
      <c r="K33" s="75">
        <f>SUM(L33:M33)</f>
        <v>3228573</v>
      </c>
      <c r="L33" s="75">
        <v>1176604</v>
      </c>
      <c r="M33" s="75">
        <v>2051969</v>
      </c>
      <c r="N33" s="75">
        <f>SUM(O33:R33)</f>
        <v>368739</v>
      </c>
      <c r="O33" s="75">
        <v>157740</v>
      </c>
      <c r="P33" s="75"/>
      <c r="Q33" s="75"/>
      <c r="R33" s="75">
        <v>210999</v>
      </c>
      <c r="S33" s="75" t="s">
        <v>83</v>
      </c>
      <c r="T33" s="75" t="s">
        <v>83</v>
      </c>
      <c r="U33" s="75" t="s">
        <v>83</v>
      </c>
      <c r="V33" s="75">
        <f>SUM(W33:X33)</f>
        <v>7</v>
      </c>
      <c r="W33" s="75" t="s">
        <v>83</v>
      </c>
      <c r="X33" s="75">
        <v>7</v>
      </c>
      <c r="Y33" s="75" t="s">
        <v>83</v>
      </c>
      <c r="Z33" s="75" t="s">
        <v>83</v>
      </c>
      <c r="AA33" s="75" t="s">
        <v>83</v>
      </c>
      <c r="AB33" s="65" t="s">
        <v>83</v>
      </c>
      <c r="AC33" s="75" t="s">
        <v>83</v>
      </c>
      <c r="AD33" s="75" t="s">
        <v>83</v>
      </c>
      <c r="AE33" s="61"/>
      <c r="AF33" s="61"/>
    </row>
    <row r="34" spans="2:32" s="7" customFormat="1" ht="17.25" customHeight="1">
      <c r="B34" s="62" t="s">
        <v>84</v>
      </c>
      <c r="C34" s="26"/>
      <c r="D34" s="57" t="s">
        <v>85</v>
      </c>
      <c r="E34" s="75">
        <v>3565211</v>
      </c>
      <c r="F34" s="153">
        <v>1264298</v>
      </c>
      <c r="G34" s="153">
        <v>2300913</v>
      </c>
      <c r="H34" s="75">
        <v>3565211</v>
      </c>
      <c r="I34" s="153">
        <v>1264298</v>
      </c>
      <c r="J34" s="153">
        <v>2300913</v>
      </c>
      <c r="K34" s="153">
        <v>3203090</v>
      </c>
      <c r="L34" s="153">
        <v>1130152</v>
      </c>
      <c r="M34" s="153">
        <v>2072938</v>
      </c>
      <c r="N34" s="75">
        <v>361628</v>
      </c>
      <c r="O34" s="75">
        <v>134146</v>
      </c>
      <c r="P34" s="75"/>
      <c r="Q34" s="75"/>
      <c r="R34" s="75">
        <v>227482</v>
      </c>
      <c r="S34" s="75" t="s">
        <v>83</v>
      </c>
      <c r="T34" s="75" t="s">
        <v>83</v>
      </c>
      <c r="U34" s="75" t="s">
        <v>83</v>
      </c>
      <c r="V34" s="75" t="s">
        <v>83</v>
      </c>
      <c r="W34" s="75" t="s">
        <v>83</v>
      </c>
      <c r="X34" s="75" t="s">
        <v>83</v>
      </c>
      <c r="Y34" s="75" t="s">
        <v>83</v>
      </c>
      <c r="Z34" s="75" t="s">
        <v>83</v>
      </c>
      <c r="AA34" s="75" t="s">
        <v>83</v>
      </c>
      <c r="AB34" s="75" t="s">
        <v>83</v>
      </c>
      <c r="AC34" s="75" t="s">
        <v>83</v>
      </c>
      <c r="AD34" s="75" t="s">
        <v>83</v>
      </c>
      <c r="AE34" s="61"/>
      <c r="AF34" s="61"/>
    </row>
    <row r="35" spans="2:32" s="28" customFormat="1" ht="17.25" customHeight="1">
      <c r="B35" s="66" t="s">
        <v>86</v>
      </c>
      <c r="C35" s="29"/>
      <c r="D35" s="67" t="s">
        <v>87</v>
      </c>
      <c r="E35" s="155">
        <v>3520022</v>
      </c>
      <c r="F35" s="156">
        <v>1338599</v>
      </c>
      <c r="G35" s="156">
        <v>2181423</v>
      </c>
      <c r="H35" s="155">
        <f aca="true" t="shared" si="14" ref="H35:T35">SUM(H36:H47)</f>
        <v>3520022</v>
      </c>
      <c r="I35" s="156">
        <f t="shared" si="14"/>
        <v>1338599</v>
      </c>
      <c r="J35" s="156">
        <f t="shared" si="14"/>
        <v>2181423</v>
      </c>
      <c r="K35" s="156">
        <f t="shared" si="14"/>
        <v>3069882</v>
      </c>
      <c r="L35" s="156">
        <f t="shared" si="14"/>
        <v>1190247</v>
      </c>
      <c r="M35" s="156">
        <f t="shared" si="14"/>
        <v>1879635</v>
      </c>
      <c r="N35" s="155">
        <f t="shared" si="14"/>
        <v>450140</v>
      </c>
      <c r="O35" s="155">
        <f t="shared" si="14"/>
        <v>148352</v>
      </c>
      <c r="P35" s="155"/>
      <c r="Q35" s="155"/>
      <c r="R35" s="155">
        <f t="shared" si="14"/>
        <v>301788</v>
      </c>
      <c r="S35" s="155">
        <f t="shared" si="14"/>
        <v>1</v>
      </c>
      <c r="T35" s="155">
        <f t="shared" si="14"/>
        <v>1</v>
      </c>
      <c r="U35" s="155" t="s">
        <v>83</v>
      </c>
      <c r="V35" s="155" t="s">
        <v>83</v>
      </c>
      <c r="W35" s="155" t="s">
        <v>83</v>
      </c>
      <c r="X35" s="155" t="s">
        <v>83</v>
      </c>
      <c r="Y35" s="155" t="s">
        <v>83</v>
      </c>
      <c r="Z35" s="155" t="s">
        <v>83</v>
      </c>
      <c r="AA35" s="155" t="s">
        <v>83</v>
      </c>
      <c r="AB35" s="155" t="s">
        <v>76</v>
      </c>
      <c r="AC35" s="155" t="s">
        <v>76</v>
      </c>
      <c r="AD35" s="155" t="s">
        <v>76</v>
      </c>
      <c r="AE35" s="71"/>
      <c r="AF35" s="71"/>
    </row>
    <row r="36" spans="2:32" s="7" customFormat="1" ht="17.25" customHeight="1">
      <c r="B36" s="143" t="s">
        <v>42</v>
      </c>
      <c r="C36" s="143"/>
      <c r="D36" s="33" t="s">
        <v>9</v>
      </c>
      <c r="E36" s="75">
        <v>238062</v>
      </c>
      <c r="F36" s="75">
        <v>66663</v>
      </c>
      <c r="G36" s="75">
        <v>171399</v>
      </c>
      <c r="H36" s="158">
        <f aca="true" t="shared" si="15" ref="H36:H47">I36+J36</f>
        <v>238062</v>
      </c>
      <c r="I36" s="159">
        <f>L36+O36</f>
        <v>66663</v>
      </c>
      <c r="J36" s="159">
        <f aca="true" t="shared" si="16" ref="J36:J47">M36+R36</f>
        <v>171399</v>
      </c>
      <c r="K36" s="159">
        <f aca="true" t="shared" si="17" ref="K36:K47">L36+M36</f>
        <v>200524</v>
      </c>
      <c r="L36" s="159">
        <v>56307</v>
      </c>
      <c r="M36" s="159">
        <v>144217</v>
      </c>
      <c r="N36" s="159">
        <f aca="true" t="shared" si="18" ref="N36:N47">O36+R36</f>
        <v>37538</v>
      </c>
      <c r="O36" s="159">
        <v>10356</v>
      </c>
      <c r="P36" s="75"/>
      <c r="Q36" s="75"/>
      <c r="R36" s="159">
        <v>27182</v>
      </c>
      <c r="S36" s="160" t="s">
        <v>88</v>
      </c>
      <c r="T36" s="171" t="s">
        <v>88</v>
      </c>
      <c r="U36" s="158" t="s">
        <v>88</v>
      </c>
      <c r="V36" s="159" t="s">
        <v>88</v>
      </c>
      <c r="W36" s="159" t="s">
        <v>76</v>
      </c>
      <c r="X36" s="159" t="s">
        <v>76</v>
      </c>
      <c r="Y36" s="159" t="s">
        <v>76</v>
      </c>
      <c r="Z36" s="159" t="s">
        <v>76</v>
      </c>
      <c r="AA36" s="159" t="s">
        <v>76</v>
      </c>
      <c r="AB36" s="159" t="s">
        <v>76</v>
      </c>
      <c r="AC36" s="159" t="s">
        <v>76</v>
      </c>
      <c r="AD36" s="160" t="s">
        <v>76</v>
      </c>
      <c r="AE36" s="75"/>
      <c r="AF36" s="75"/>
    </row>
    <row r="37" spans="3:32" s="7" customFormat="1" ht="17.25" customHeight="1">
      <c r="C37" s="23">
        <v>5</v>
      </c>
      <c r="D37" s="37"/>
      <c r="E37" s="75">
        <v>249751</v>
      </c>
      <c r="F37" s="153">
        <v>85549</v>
      </c>
      <c r="G37" s="153">
        <v>164202</v>
      </c>
      <c r="H37" s="161">
        <f t="shared" si="15"/>
        <v>249751</v>
      </c>
      <c r="I37" s="159">
        <f aca="true" t="shared" si="19" ref="I37:I47">L37+O37</f>
        <v>85549</v>
      </c>
      <c r="J37" s="159">
        <f t="shared" si="16"/>
        <v>164202</v>
      </c>
      <c r="K37" s="162">
        <f t="shared" si="17"/>
        <v>212555</v>
      </c>
      <c r="L37" s="162">
        <v>73537</v>
      </c>
      <c r="M37" s="162">
        <v>139018</v>
      </c>
      <c r="N37" s="162">
        <f t="shared" si="18"/>
        <v>37196</v>
      </c>
      <c r="O37" s="162">
        <v>12012</v>
      </c>
      <c r="P37" s="75"/>
      <c r="Q37" s="75"/>
      <c r="R37" s="162">
        <v>25184</v>
      </c>
      <c r="S37" s="163">
        <v>1</v>
      </c>
      <c r="T37" s="164">
        <v>1</v>
      </c>
      <c r="U37" s="161" t="s">
        <v>88</v>
      </c>
      <c r="V37" s="162" t="s">
        <v>76</v>
      </c>
      <c r="W37" s="162" t="s">
        <v>76</v>
      </c>
      <c r="X37" s="162" t="s">
        <v>76</v>
      </c>
      <c r="Y37" s="162" t="s">
        <v>76</v>
      </c>
      <c r="Z37" s="162" t="s">
        <v>76</v>
      </c>
      <c r="AA37" s="162" t="s">
        <v>76</v>
      </c>
      <c r="AB37" s="162" t="s">
        <v>76</v>
      </c>
      <c r="AC37" s="162" t="s">
        <v>76</v>
      </c>
      <c r="AD37" s="163" t="s">
        <v>76</v>
      </c>
      <c r="AE37" s="65"/>
      <c r="AF37" s="65"/>
    </row>
    <row r="38" spans="3:32" s="7" customFormat="1" ht="17.25" customHeight="1">
      <c r="C38" s="23">
        <v>6</v>
      </c>
      <c r="D38" s="37"/>
      <c r="E38" s="75">
        <v>251960</v>
      </c>
      <c r="F38" s="153">
        <v>87234</v>
      </c>
      <c r="G38" s="153">
        <v>164726</v>
      </c>
      <c r="H38" s="161">
        <f t="shared" si="15"/>
        <v>251960</v>
      </c>
      <c r="I38" s="159">
        <f t="shared" si="19"/>
        <v>87234</v>
      </c>
      <c r="J38" s="159">
        <f t="shared" si="16"/>
        <v>164726</v>
      </c>
      <c r="K38" s="162">
        <f t="shared" si="17"/>
        <v>214329</v>
      </c>
      <c r="L38" s="162">
        <v>75649</v>
      </c>
      <c r="M38" s="162">
        <v>138680</v>
      </c>
      <c r="N38" s="162">
        <f t="shared" si="18"/>
        <v>37631</v>
      </c>
      <c r="O38" s="162">
        <v>11585</v>
      </c>
      <c r="P38" s="75"/>
      <c r="Q38" s="75"/>
      <c r="R38" s="162">
        <v>26046</v>
      </c>
      <c r="S38" s="163" t="s">
        <v>76</v>
      </c>
      <c r="T38" s="164" t="s">
        <v>76</v>
      </c>
      <c r="U38" s="161" t="s">
        <v>76</v>
      </c>
      <c r="V38" s="162" t="s">
        <v>76</v>
      </c>
      <c r="W38" s="162" t="s">
        <v>76</v>
      </c>
      <c r="X38" s="162" t="s">
        <v>76</v>
      </c>
      <c r="Y38" s="162" t="s">
        <v>76</v>
      </c>
      <c r="Z38" s="162" t="s">
        <v>76</v>
      </c>
      <c r="AA38" s="162" t="s">
        <v>76</v>
      </c>
      <c r="AB38" s="162" t="s">
        <v>76</v>
      </c>
      <c r="AC38" s="162" t="s">
        <v>76</v>
      </c>
      <c r="AD38" s="163" t="s">
        <v>76</v>
      </c>
      <c r="AE38" s="65"/>
      <c r="AF38" s="65"/>
    </row>
    <row r="39" spans="3:32" s="7" customFormat="1" ht="17.25" customHeight="1">
      <c r="C39" s="23">
        <v>7</v>
      </c>
      <c r="D39" s="37"/>
      <c r="E39" s="75">
        <v>319843</v>
      </c>
      <c r="F39" s="75">
        <v>129908</v>
      </c>
      <c r="G39" s="75">
        <v>189935</v>
      </c>
      <c r="H39" s="161">
        <f t="shared" si="15"/>
        <v>319843</v>
      </c>
      <c r="I39" s="159">
        <f t="shared" si="19"/>
        <v>129908</v>
      </c>
      <c r="J39" s="159">
        <f t="shared" si="16"/>
        <v>189935</v>
      </c>
      <c r="K39" s="162">
        <f t="shared" si="17"/>
        <v>281213</v>
      </c>
      <c r="L39" s="162">
        <v>123423</v>
      </c>
      <c r="M39" s="162">
        <v>157790</v>
      </c>
      <c r="N39" s="162">
        <f t="shared" si="18"/>
        <v>38630</v>
      </c>
      <c r="O39" s="162">
        <v>6485</v>
      </c>
      <c r="P39" s="75"/>
      <c r="Q39" s="75"/>
      <c r="R39" s="162">
        <v>32145</v>
      </c>
      <c r="S39" s="163" t="s">
        <v>76</v>
      </c>
      <c r="T39" s="164" t="s">
        <v>76</v>
      </c>
      <c r="U39" s="161" t="s">
        <v>76</v>
      </c>
      <c r="V39" s="162" t="s">
        <v>76</v>
      </c>
      <c r="W39" s="162" t="s">
        <v>76</v>
      </c>
      <c r="X39" s="162" t="s">
        <v>76</v>
      </c>
      <c r="Y39" s="162" t="s">
        <v>76</v>
      </c>
      <c r="Z39" s="162" t="s">
        <v>76</v>
      </c>
      <c r="AA39" s="162" t="s">
        <v>76</v>
      </c>
      <c r="AB39" s="162" t="s">
        <v>76</v>
      </c>
      <c r="AC39" s="162" t="s">
        <v>76</v>
      </c>
      <c r="AD39" s="163" t="s">
        <v>76</v>
      </c>
      <c r="AE39" s="65"/>
      <c r="AF39" s="65"/>
    </row>
    <row r="40" spans="3:32" s="7" customFormat="1" ht="17.25" customHeight="1">
      <c r="C40" s="23">
        <v>8</v>
      </c>
      <c r="D40" s="37"/>
      <c r="E40" s="75">
        <v>325377</v>
      </c>
      <c r="F40" s="153">
        <v>133102</v>
      </c>
      <c r="G40" s="153">
        <v>192275</v>
      </c>
      <c r="H40" s="161">
        <f t="shared" si="15"/>
        <v>325377</v>
      </c>
      <c r="I40" s="159">
        <f t="shared" si="19"/>
        <v>133102</v>
      </c>
      <c r="J40" s="159">
        <f t="shared" si="16"/>
        <v>192275</v>
      </c>
      <c r="K40" s="162">
        <f t="shared" si="17"/>
        <v>282769</v>
      </c>
      <c r="L40" s="162">
        <v>122290</v>
      </c>
      <c r="M40" s="162">
        <v>160479</v>
      </c>
      <c r="N40" s="162">
        <f t="shared" si="18"/>
        <v>42608</v>
      </c>
      <c r="O40" s="162">
        <v>10812</v>
      </c>
      <c r="P40" s="75"/>
      <c r="Q40" s="75"/>
      <c r="R40" s="162">
        <v>31796</v>
      </c>
      <c r="S40" s="163" t="s">
        <v>76</v>
      </c>
      <c r="T40" s="164" t="s">
        <v>76</v>
      </c>
      <c r="U40" s="161" t="s">
        <v>76</v>
      </c>
      <c r="V40" s="162" t="s">
        <v>76</v>
      </c>
      <c r="W40" s="162" t="s">
        <v>76</v>
      </c>
      <c r="X40" s="162" t="s">
        <v>76</v>
      </c>
      <c r="Y40" s="162" t="s">
        <v>76</v>
      </c>
      <c r="Z40" s="162" t="s">
        <v>76</v>
      </c>
      <c r="AA40" s="162" t="s">
        <v>76</v>
      </c>
      <c r="AB40" s="162" t="s">
        <v>76</v>
      </c>
      <c r="AC40" s="162" t="s">
        <v>76</v>
      </c>
      <c r="AD40" s="163" t="s">
        <v>76</v>
      </c>
      <c r="AE40" s="75"/>
      <c r="AF40" s="75"/>
    </row>
    <row r="41" spans="3:32" s="7" customFormat="1" ht="17.25" customHeight="1">
      <c r="C41" s="23">
        <v>9</v>
      </c>
      <c r="D41" s="37"/>
      <c r="E41" s="75">
        <v>303711</v>
      </c>
      <c r="F41" s="153">
        <v>117119</v>
      </c>
      <c r="G41" s="153">
        <v>186592</v>
      </c>
      <c r="H41" s="161">
        <f t="shared" si="15"/>
        <v>303711</v>
      </c>
      <c r="I41" s="159">
        <f t="shared" si="19"/>
        <v>117119</v>
      </c>
      <c r="J41" s="159">
        <f t="shared" si="16"/>
        <v>186592</v>
      </c>
      <c r="K41" s="162">
        <f t="shared" si="17"/>
        <v>261018</v>
      </c>
      <c r="L41" s="162">
        <v>105491</v>
      </c>
      <c r="M41" s="162">
        <v>155527</v>
      </c>
      <c r="N41" s="162">
        <f t="shared" si="18"/>
        <v>42693</v>
      </c>
      <c r="O41" s="162">
        <v>11628</v>
      </c>
      <c r="P41" s="75"/>
      <c r="Q41" s="75"/>
      <c r="R41" s="162">
        <v>31065</v>
      </c>
      <c r="S41" s="163" t="s">
        <v>76</v>
      </c>
      <c r="T41" s="164" t="s">
        <v>76</v>
      </c>
      <c r="U41" s="161" t="s">
        <v>76</v>
      </c>
      <c r="V41" s="162" t="s">
        <v>76</v>
      </c>
      <c r="W41" s="162" t="s">
        <v>76</v>
      </c>
      <c r="X41" s="162" t="s">
        <v>76</v>
      </c>
      <c r="Y41" s="162" t="s">
        <v>76</v>
      </c>
      <c r="Z41" s="162" t="s">
        <v>76</v>
      </c>
      <c r="AA41" s="162" t="s">
        <v>76</v>
      </c>
      <c r="AB41" s="162" t="s">
        <v>76</v>
      </c>
      <c r="AC41" s="162" t="s">
        <v>76</v>
      </c>
      <c r="AD41" s="163" t="s">
        <v>76</v>
      </c>
      <c r="AE41" s="65"/>
      <c r="AF41" s="65"/>
    </row>
    <row r="42" spans="3:32" s="7" customFormat="1" ht="17.25" customHeight="1">
      <c r="C42" s="23">
        <v>10</v>
      </c>
      <c r="D42" s="37"/>
      <c r="E42" s="75">
        <v>325626</v>
      </c>
      <c r="F42" s="75">
        <v>130223</v>
      </c>
      <c r="G42" s="75">
        <v>195403</v>
      </c>
      <c r="H42" s="161">
        <f t="shared" si="15"/>
        <v>325626</v>
      </c>
      <c r="I42" s="159">
        <f t="shared" si="19"/>
        <v>130223</v>
      </c>
      <c r="J42" s="159">
        <f t="shared" si="16"/>
        <v>195403</v>
      </c>
      <c r="K42" s="162">
        <f t="shared" si="17"/>
        <v>271429</v>
      </c>
      <c r="L42" s="162">
        <v>110603</v>
      </c>
      <c r="M42" s="162">
        <v>160826</v>
      </c>
      <c r="N42" s="162">
        <f t="shared" si="18"/>
        <v>54197</v>
      </c>
      <c r="O42" s="162">
        <v>19620</v>
      </c>
      <c r="P42" s="75"/>
      <c r="Q42" s="75"/>
      <c r="R42" s="162">
        <v>34577</v>
      </c>
      <c r="S42" s="163" t="s">
        <v>76</v>
      </c>
      <c r="T42" s="164" t="s">
        <v>76</v>
      </c>
      <c r="U42" s="161" t="s">
        <v>76</v>
      </c>
      <c r="V42" s="162" t="s">
        <v>76</v>
      </c>
      <c r="W42" s="162" t="s">
        <v>76</v>
      </c>
      <c r="X42" s="162" t="s">
        <v>76</v>
      </c>
      <c r="Y42" s="162" t="s">
        <v>76</v>
      </c>
      <c r="Z42" s="162" t="s">
        <v>76</v>
      </c>
      <c r="AA42" s="162" t="s">
        <v>76</v>
      </c>
      <c r="AB42" s="162" t="s">
        <v>76</v>
      </c>
      <c r="AC42" s="162" t="s">
        <v>76</v>
      </c>
      <c r="AD42" s="163" t="s">
        <v>76</v>
      </c>
      <c r="AE42" s="75"/>
      <c r="AF42" s="75"/>
    </row>
    <row r="43" spans="3:32" s="7" customFormat="1" ht="17.25" customHeight="1">
      <c r="C43" s="23">
        <v>11</v>
      </c>
      <c r="D43" s="37"/>
      <c r="E43" s="75">
        <v>319890</v>
      </c>
      <c r="F43" s="153">
        <v>106500</v>
      </c>
      <c r="G43" s="153">
        <v>213390</v>
      </c>
      <c r="H43" s="161">
        <f t="shared" si="15"/>
        <v>319890</v>
      </c>
      <c r="I43" s="159">
        <f t="shared" si="19"/>
        <v>106500</v>
      </c>
      <c r="J43" s="159">
        <f t="shared" si="16"/>
        <v>213390</v>
      </c>
      <c r="K43" s="162">
        <f t="shared" si="17"/>
        <v>277507</v>
      </c>
      <c r="L43" s="162">
        <v>88865</v>
      </c>
      <c r="M43" s="162">
        <v>188642</v>
      </c>
      <c r="N43" s="162">
        <f t="shared" si="18"/>
        <v>42383</v>
      </c>
      <c r="O43" s="162">
        <v>17635</v>
      </c>
      <c r="P43" s="75"/>
      <c r="Q43" s="75"/>
      <c r="R43" s="162">
        <v>24748</v>
      </c>
      <c r="S43" s="163" t="s">
        <v>76</v>
      </c>
      <c r="T43" s="164" t="s">
        <v>76</v>
      </c>
      <c r="U43" s="161" t="s">
        <v>76</v>
      </c>
      <c r="V43" s="162" t="s">
        <v>76</v>
      </c>
      <c r="W43" s="162" t="s">
        <v>76</v>
      </c>
      <c r="X43" s="162" t="s">
        <v>76</v>
      </c>
      <c r="Y43" s="162" t="s">
        <v>76</v>
      </c>
      <c r="Z43" s="162" t="s">
        <v>76</v>
      </c>
      <c r="AA43" s="162" t="s">
        <v>76</v>
      </c>
      <c r="AB43" s="162" t="s">
        <v>76</v>
      </c>
      <c r="AC43" s="162" t="s">
        <v>76</v>
      </c>
      <c r="AD43" s="163" t="s">
        <v>76</v>
      </c>
      <c r="AE43" s="65"/>
      <c r="AF43" s="65"/>
    </row>
    <row r="44" spans="3:32" s="7" customFormat="1" ht="17.25" customHeight="1">
      <c r="C44" s="23">
        <v>12</v>
      </c>
      <c r="D44" s="37"/>
      <c r="E44" s="75">
        <v>477699</v>
      </c>
      <c r="F44" s="153">
        <v>164498</v>
      </c>
      <c r="G44" s="153">
        <v>313201</v>
      </c>
      <c r="H44" s="161">
        <f t="shared" si="15"/>
        <v>477699</v>
      </c>
      <c r="I44" s="159">
        <f t="shared" si="19"/>
        <v>164498</v>
      </c>
      <c r="J44" s="159">
        <f t="shared" si="16"/>
        <v>313201</v>
      </c>
      <c r="K44" s="162">
        <f t="shared" si="17"/>
        <v>438910</v>
      </c>
      <c r="L44" s="162">
        <v>155500</v>
      </c>
      <c r="M44" s="162">
        <v>283410</v>
      </c>
      <c r="N44" s="162">
        <f t="shared" si="18"/>
        <v>38789</v>
      </c>
      <c r="O44" s="162">
        <v>8998</v>
      </c>
      <c r="P44" s="75"/>
      <c r="Q44" s="75"/>
      <c r="R44" s="162">
        <v>29791</v>
      </c>
      <c r="S44" s="163" t="s">
        <v>76</v>
      </c>
      <c r="T44" s="164" t="s">
        <v>76</v>
      </c>
      <c r="U44" s="161" t="s">
        <v>76</v>
      </c>
      <c r="V44" s="162" t="s">
        <v>76</v>
      </c>
      <c r="W44" s="162" t="s">
        <v>76</v>
      </c>
      <c r="X44" s="162" t="s">
        <v>76</v>
      </c>
      <c r="Y44" s="162" t="s">
        <v>76</v>
      </c>
      <c r="Z44" s="162" t="s">
        <v>76</v>
      </c>
      <c r="AA44" s="162" t="s">
        <v>76</v>
      </c>
      <c r="AB44" s="162" t="s">
        <v>76</v>
      </c>
      <c r="AC44" s="162" t="s">
        <v>76</v>
      </c>
      <c r="AD44" s="163" t="s">
        <v>76</v>
      </c>
      <c r="AE44" s="65"/>
      <c r="AF44" s="65"/>
    </row>
    <row r="45" spans="2:32" s="7" customFormat="1" ht="17.25" customHeight="1">
      <c r="B45" s="143" t="s">
        <v>43</v>
      </c>
      <c r="C45" s="143"/>
      <c r="D45" s="33" t="s">
        <v>9</v>
      </c>
      <c r="E45" s="75">
        <v>225401</v>
      </c>
      <c r="F45" s="75">
        <v>71046</v>
      </c>
      <c r="G45" s="75">
        <v>154355</v>
      </c>
      <c r="H45" s="161">
        <f t="shared" si="15"/>
        <v>225401</v>
      </c>
      <c r="I45" s="159">
        <f t="shared" si="19"/>
        <v>71046</v>
      </c>
      <c r="J45" s="159">
        <f t="shared" si="16"/>
        <v>154355</v>
      </c>
      <c r="K45" s="162">
        <f t="shared" si="17"/>
        <v>201601</v>
      </c>
      <c r="L45" s="162">
        <v>59896</v>
      </c>
      <c r="M45" s="162">
        <v>141705</v>
      </c>
      <c r="N45" s="162">
        <f t="shared" si="18"/>
        <v>23800</v>
      </c>
      <c r="O45" s="162">
        <v>11150</v>
      </c>
      <c r="P45" s="75"/>
      <c r="Q45" s="75"/>
      <c r="R45" s="162">
        <v>12650</v>
      </c>
      <c r="S45" s="163" t="s">
        <v>76</v>
      </c>
      <c r="T45" s="164" t="s">
        <v>76</v>
      </c>
      <c r="U45" s="161" t="s">
        <v>76</v>
      </c>
      <c r="V45" s="162" t="s">
        <v>76</v>
      </c>
      <c r="W45" s="162" t="s">
        <v>76</v>
      </c>
      <c r="X45" s="162" t="s">
        <v>76</v>
      </c>
      <c r="Y45" s="162" t="s">
        <v>76</v>
      </c>
      <c r="Z45" s="162" t="s">
        <v>76</v>
      </c>
      <c r="AA45" s="162" t="s">
        <v>76</v>
      </c>
      <c r="AB45" s="162" t="s">
        <v>76</v>
      </c>
      <c r="AC45" s="162" t="s">
        <v>76</v>
      </c>
      <c r="AD45" s="163" t="s">
        <v>76</v>
      </c>
      <c r="AE45" s="65"/>
      <c r="AF45" s="65"/>
    </row>
    <row r="46" spans="2:32" s="7" customFormat="1" ht="17.25" customHeight="1">
      <c r="B46" s="23"/>
      <c r="C46" s="23">
        <v>2</v>
      </c>
      <c r="D46" s="37"/>
      <c r="E46" s="75">
        <v>230817</v>
      </c>
      <c r="F46" s="153">
        <v>64668</v>
      </c>
      <c r="G46" s="153">
        <v>166149</v>
      </c>
      <c r="H46" s="161">
        <f t="shared" si="15"/>
        <v>230817</v>
      </c>
      <c r="I46" s="159">
        <f t="shared" si="19"/>
        <v>64668</v>
      </c>
      <c r="J46" s="159">
        <f t="shared" si="16"/>
        <v>166149</v>
      </c>
      <c r="K46" s="162">
        <f t="shared" si="17"/>
        <v>206143</v>
      </c>
      <c r="L46" s="162">
        <v>56006</v>
      </c>
      <c r="M46" s="162">
        <v>150137</v>
      </c>
      <c r="N46" s="162">
        <f t="shared" si="18"/>
        <v>24674</v>
      </c>
      <c r="O46" s="162">
        <v>8662</v>
      </c>
      <c r="P46" s="75"/>
      <c r="Q46" s="75"/>
      <c r="R46" s="162">
        <v>16012</v>
      </c>
      <c r="S46" s="163" t="s">
        <v>76</v>
      </c>
      <c r="T46" s="164" t="s">
        <v>76</v>
      </c>
      <c r="U46" s="161" t="s">
        <v>76</v>
      </c>
      <c r="V46" s="162" t="s">
        <v>76</v>
      </c>
      <c r="W46" s="162" t="s">
        <v>76</v>
      </c>
      <c r="X46" s="162" t="s">
        <v>76</v>
      </c>
      <c r="Y46" s="162" t="s">
        <v>76</v>
      </c>
      <c r="Z46" s="162" t="s">
        <v>76</v>
      </c>
      <c r="AA46" s="162" t="s">
        <v>76</v>
      </c>
      <c r="AB46" s="162" t="s">
        <v>76</v>
      </c>
      <c r="AC46" s="162" t="s">
        <v>76</v>
      </c>
      <c r="AD46" s="163" t="s">
        <v>76</v>
      </c>
      <c r="AE46" s="65"/>
      <c r="AF46" s="65"/>
    </row>
    <row r="47" spans="2:32" s="7" customFormat="1" ht="17.25" customHeight="1">
      <c r="B47" s="42"/>
      <c r="C47" s="42">
        <v>3</v>
      </c>
      <c r="D47" s="43"/>
      <c r="E47" s="165">
        <v>251885</v>
      </c>
      <c r="F47" s="172">
        <v>182089</v>
      </c>
      <c r="G47" s="172">
        <v>69796</v>
      </c>
      <c r="H47" s="167">
        <f t="shared" si="15"/>
        <v>251885</v>
      </c>
      <c r="I47" s="168">
        <f t="shared" si="19"/>
        <v>182089</v>
      </c>
      <c r="J47" s="168">
        <f t="shared" si="16"/>
        <v>69796</v>
      </c>
      <c r="K47" s="168">
        <f t="shared" si="17"/>
        <v>221884</v>
      </c>
      <c r="L47" s="168">
        <v>162680</v>
      </c>
      <c r="M47" s="168">
        <v>59204</v>
      </c>
      <c r="N47" s="168">
        <f t="shared" si="18"/>
        <v>30001</v>
      </c>
      <c r="O47" s="168">
        <v>19409</v>
      </c>
      <c r="P47" s="75"/>
      <c r="Q47" s="75"/>
      <c r="R47" s="168">
        <v>10592</v>
      </c>
      <c r="S47" s="169" t="s">
        <v>76</v>
      </c>
      <c r="T47" s="173" t="s">
        <v>76</v>
      </c>
      <c r="U47" s="167" t="s">
        <v>76</v>
      </c>
      <c r="V47" s="168" t="s">
        <v>76</v>
      </c>
      <c r="W47" s="168" t="s">
        <v>76</v>
      </c>
      <c r="X47" s="168" t="s">
        <v>76</v>
      </c>
      <c r="Y47" s="168" t="s">
        <v>76</v>
      </c>
      <c r="Z47" s="168" t="s">
        <v>76</v>
      </c>
      <c r="AA47" s="168" t="s">
        <v>76</v>
      </c>
      <c r="AB47" s="168" t="s">
        <v>76</v>
      </c>
      <c r="AC47" s="168" t="s">
        <v>76</v>
      </c>
      <c r="AD47" s="169" t="s">
        <v>76</v>
      </c>
      <c r="AE47" s="75"/>
      <c r="AF47" s="75"/>
    </row>
    <row r="48" spans="2:30" s="7" customFormat="1" ht="14.25" customHeight="1">
      <c r="B48" s="9" t="s">
        <v>33</v>
      </c>
      <c r="C48" s="9"/>
      <c r="D48" s="14"/>
      <c r="E48" s="14"/>
      <c r="F48" s="14"/>
      <c r="G48" s="14"/>
      <c r="P48" s="10"/>
      <c r="Q48" s="10"/>
      <c r="AD48" s="8" t="s">
        <v>36</v>
      </c>
    </row>
    <row r="49" spans="2:17" s="7" customFormat="1" ht="14.25" customHeight="1">
      <c r="B49" s="9"/>
      <c r="C49" s="9"/>
      <c r="D49" s="14"/>
      <c r="E49" s="14"/>
      <c r="F49" s="14"/>
      <c r="G49" s="14"/>
      <c r="P49" s="10"/>
      <c r="Q49" s="10"/>
    </row>
  </sheetData>
  <mergeCells count="22">
    <mergeCell ref="N31:O31"/>
    <mergeCell ref="S31:U31"/>
    <mergeCell ref="K6:M6"/>
    <mergeCell ref="B5:D7"/>
    <mergeCell ref="H6:J6"/>
    <mergeCell ref="E30:G31"/>
    <mergeCell ref="E5:G6"/>
    <mergeCell ref="B36:C36"/>
    <mergeCell ref="B45:C45"/>
    <mergeCell ref="B30:D32"/>
    <mergeCell ref="B11:C11"/>
    <mergeCell ref="B20:C20"/>
    <mergeCell ref="AB5:AD6"/>
    <mergeCell ref="Y31:AA31"/>
    <mergeCell ref="V31:X31"/>
    <mergeCell ref="H31:J31"/>
    <mergeCell ref="K31:M31"/>
    <mergeCell ref="AB30:AD31"/>
    <mergeCell ref="V6:X6"/>
    <mergeCell ref="Y6:AA6"/>
    <mergeCell ref="S6:U6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2008-12-29T03:02:23Z</cp:lastPrinted>
  <dcterms:created xsi:type="dcterms:W3CDTF">1999-03-25T07:19:40Z</dcterms:created>
  <dcterms:modified xsi:type="dcterms:W3CDTF">2009-01-22T06:52:03Z</dcterms:modified>
  <cp:category/>
  <cp:version/>
  <cp:contentType/>
  <cp:contentStatus/>
</cp:coreProperties>
</file>