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040" activeTab="0"/>
  </bookViews>
  <sheets>
    <sheet name="第４表" sheetId="1" r:id="rId1"/>
  </sheets>
  <definedNames>
    <definedName name="_xlnm.Print_Area" localSheetId="0">'第４表'!$A$1:$L$69</definedName>
  </definedNames>
  <calcPr fullCalcOnLoad="1"/>
</workbook>
</file>

<file path=xl/sharedStrings.xml><?xml version="1.0" encoding="utf-8"?>
<sst xmlns="http://schemas.openxmlformats.org/spreadsheetml/2006/main" count="77" uniqueCount="53">
  <si>
    <t>第４表　年齢別人口及び人口分析（全市・地区別）</t>
  </si>
  <si>
    <t>●　各歳別</t>
  </si>
  <si>
    <t>年齢</t>
  </si>
  <si>
    <t>人口</t>
  </si>
  <si>
    <t>男</t>
  </si>
  <si>
    <t>女</t>
  </si>
  <si>
    <t>100～</t>
  </si>
  <si>
    <t>総数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</si>
  <si>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</si>
  <si>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</si>
  <si>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</si>
  <si>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</si>
  <si>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</si>
  <si>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</si>
  <si>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</si>
  <si>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</si>
  <si>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</si>
  <si>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</si>
  <si>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</si>
  <si>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</si>
  <si>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</si>
  <si>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</si>
  <si>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</si>
  <si>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</si>
  <si>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</si>
  <si>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</si>
  <si>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</si>
  <si>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</si>
  <si>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</si>
  <si>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</si>
  <si>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</si>
  <si>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</si>
  <si>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</si>
  <si>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</si>
  <si>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</si>
  <si>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</si>
  <si>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</si>
  <si>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</si>
  <si>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</si>
  <si>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</si>
  <si>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</si>
  <si>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</si>
  <si>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</si>
  <si>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</si>
  <si>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不詳</t>
  </si>
  <si>
    <t>総数</t>
  </si>
  <si>
    <t>世帯数</t>
  </si>
  <si>
    <t>平均年齢</t>
  </si>
  <si>
    <t>全市</t>
  </si>
  <si>
    <t>令和6年4月1日現在</t>
  </si>
  <si>
    <t xml:space="preserve"> 15～64</t>
  </si>
  <si>
    <t xml:space="preserve"> 65～</t>
  </si>
  <si>
    <t xml:space="preserve">  0～14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</si>
</sst>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游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0" fillId="0" borderId="0" xfId="0" applyAlignment="1">
      <alignment/>
    </xf>
    <xf numFmtId="0" fontId="7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Alignment="1">
      <alignment horizontal="left" vertical="center"/>
      <protection/>
    </xf>
    <xf numFmtId="177" fontId="3" fillId="0" borderId="0" xfId="62" applyNumberFormat="1" applyFont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38" fontId="3" fillId="0" borderId="0" xfId="62" applyNumberFormat="1" applyFont="1">
      <alignment vertical="center"/>
      <protection/>
    </xf>
    <xf numFmtId="179" fontId="3" fillId="0" borderId="0" xfId="62" applyNumberFormat="1" applyFont="1">
      <alignment vertical="center"/>
      <protection/>
    </xf>
    <xf numFmtId="0" fontId="3" fillId="0" borderId="39" xfId="62" applyFont="1" applyBorder="1">
      <alignment vertical="center"/>
      <protection/>
    </xf>
    <xf numFmtId="0" fontId="3" fillId="0" borderId="40" xfId="62" applyFont="1" applyBorder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>
      <alignment vertical="center"/>
      <protection/>
    </xf>
    <xf numFmtId="0" fontId="3" fillId="0" borderId="47" xfId="62" applyFont="1" applyBorder="1">
      <alignment vertical="center"/>
      <protection/>
    </xf>
    <xf numFmtId="0" fontId="3" fillId="0" borderId="15" xfId="62" applyFont="1" applyBorder="1">
      <alignment vertical="center"/>
      <protection/>
    </xf>
    <xf numFmtId="0" fontId="3" fillId="0" borderId="45" xfId="62" applyFont="1" applyBorder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>
      <alignment vertical="center"/>
      <protection/>
    </xf>
    <xf numFmtId="0" fontId="3" fillId="0" borderId="49" xfId="62" applyFont="1" applyBorder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0" fontId="3" fillId="0" borderId="44" xfId="62" applyFont="1" applyBorder="1" applyAlignment="1">
      <alignment horizontal="left" vertical="center" indent="1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>
      <alignment vertical="center"/>
      <protection/>
    </xf>
    <xf numFmtId="0" fontId="11" fillId="0" borderId="0" xfId="60" applyFont="1" applyAlignment="1">
      <alignment horizont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コピーdai2hyouh1710 2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314325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view="pageBreakPreview" zoomScale="85" zoomScaleSheetLayoutView="85" zoomScalePageLayoutView="0" workbookViewId="0" topLeftCell="A1">
      <selection activeCell="N60" sqref="N60"/>
    </sheetView>
  </sheetViews>
  <sheetFormatPr defaultColWidth="9.140625" defaultRowHeight="15"/>
  <cols>
    <col min="1" max="12" width="7.8515625" style="0" customWidth="1"/>
  </cols>
  <sheetData>
    <row r="1" spans="1:12" s="3" customFormat="1" ht="14.2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1"/>
    </row>
    <row r="2" spans="1:12" s="3" customFormat="1" ht="14.25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3" customFormat="1" ht="12.75" customHeight="1">
      <c r="A3" s="4" t="s">
        <v>48</v>
      </c>
      <c r="B3" s="1"/>
      <c r="C3" s="1"/>
      <c r="D3" s="1"/>
      <c r="E3" s="1"/>
      <c r="F3" s="1"/>
      <c r="G3" s="1"/>
      <c r="H3" s="1"/>
      <c r="I3" s="2"/>
      <c r="J3" s="2"/>
      <c r="K3" s="2"/>
      <c r="L3" s="5"/>
    </row>
    <row r="4" spans="1:12" s="3" customFormat="1" ht="11.25" customHeight="1" thickBot="1">
      <c r="A4" s="6" t="s">
        <v>1</v>
      </c>
      <c r="B4" s="1"/>
      <c r="C4" s="1"/>
      <c r="D4" s="1"/>
      <c r="E4" s="1"/>
      <c r="F4" s="1"/>
      <c r="G4" s="1"/>
      <c r="H4" s="2"/>
      <c r="I4" s="2"/>
      <c r="J4" s="2"/>
      <c r="K4" s="2"/>
      <c r="L4" s="7" t="s">
        <v>49</v>
      </c>
    </row>
    <row r="5" spans="1:12" s="3" customFormat="1" ht="12.75" customHeight="1">
      <c r="A5" s="8" t="s">
        <v>2</v>
      </c>
      <c r="B5" s="9" t="s">
        <v>3</v>
      </c>
      <c r="C5" s="9" t="s">
        <v>4</v>
      </c>
      <c r="D5" s="10" t="s">
        <v>5</v>
      </c>
      <c r="E5" s="11" t="s">
        <v>2</v>
      </c>
      <c r="F5" s="8" t="s">
        <v>3</v>
      </c>
      <c r="G5" s="9" t="s">
        <v>4</v>
      </c>
      <c r="H5" s="12" t="s">
        <v>5</v>
      </c>
      <c r="I5" s="11" t="s">
        <v>2</v>
      </c>
      <c r="J5" s="9" t="s">
        <v>3</v>
      </c>
      <c r="K5" s="9" t="s">
        <v>4</v>
      </c>
      <c r="L5" s="12" t="s">
        <v>5</v>
      </c>
    </row>
    <row r="6" spans="1:12" s="3" customFormat="1" ht="12.75" customHeight="1">
      <c r="A6" s="13">
        <v>0</v>
      </c>
      <c r="B6" s="14">
        <v>1419</v>
      </c>
      <c r="C6" s="14">
        <v>727</v>
      </c>
      <c r="D6" s="15">
        <v>692</v>
      </c>
      <c r="E6" s="16">
        <v>35</v>
      </c>
      <c r="F6" s="17">
        <v>2890</v>
      </c>
      <c r="G6" s="17">
        <v>1424</v>
      </c>
      <c r="H6" s="18">
        <v>1466</v>
      </c>
      <c r="I6" s="16">
        <v>70</v>
      </c>
      <c r="J6" s="14">
        <v>4796</v>
      </c>
      <c r="K6" s="14">
        <v>2192</v>
      </c>
      <c r="L6" s="19">
        <v>2604</v>
      </c>
    </row>
    <row r="7" spans="1:12" s="3" customFormat="1" ht="12.75" customHeight="1">
      <c r="A7" s="20">
        <v>1</v>
      </c>
      <c r="B7" s="21">
        <v>1622</v>
      </c>
      <c r="C7" s="21">
        <v>823</v>
      </c>
      <c r="D7" s="22">
        <v>799</v>
      </c>
      <c r="E7" s="23">
        <v>36</v>
      </c>
      <c r="F7" s="21">
        <v>3106</v>
      </c>
      <c r="G7" s="21">
        <v>1553</v>
      </c>
      <c r="H7" s="22">
        <v>1553</v>
      </c>
      <c r="I7" s="23">
        <v>71</v>
      </c>
      <c r="J7" s="21">
        <v>5286</v>
      </c>
      <c r="K7" s="21">
        <v>2432</v>
      </c>
      <c r="L7" s="24">
        <v>2854</v>
      </c>
    </row>
    <row r="8" spans="1:12" s="3" customFormat="1" ht="12.75" customHeight="1">
      <c r="A8" s="20">
        <v>2</v>
      </c>
      <c r="B8" s="21">
        <v>1735</v>
      </c>
      <c r="C8" s="21">
        <v>895</v>
      </c>
      <c r="D8" s="22">
        <v>840</v>
      </c>
      <c r="E8" s="23">
        <v>37</v>
      </c>
      <c r="F8" s="21">
        <v>3052</v>
      </c>
      <c r="G8" s="21">
        <v>1573</v>
      </c>
      <c r="H8" s="22">
        <v>1479</v>
      </c>
      <c r="I8" s="23">
        <v>72</v>
      </c>
      <c r="J8" s="21">
        <v>5328</v>
      </c>
      <c r="K8" s="21">
        <v>2332</v>
      </c>
      <c r="L8" s="24">
        <v>2996</v>
      </c>
    </row>
    <row r="9" spans="1:12" s="3" customFormat="1" ht="12.75" customHeight="1">
      <c r="A9" s="20">
        <v>3</v>
      </c>
      <c r="B9" s="21">
        <v>1812</v>
      </c>
      <c r="C9" s="21">
        <v>916</v>
      </c>
      <c r="D9" s="22">
        <v>896</v>
      </c>
      <c r="E9" s="23">
        <v>38</v>
      </c>
      <c r="F9" s="21">
        <v>3293</v>
      </c>
      <c r="G9" s="21">
        <v>1609</v>
      </c>
      <c r="H9" s="22">
        <v>1684</v>
      </c>
      <c r="I9" s="23">
        <v>73</v>
      </c>
      <c r="J9" s="21">
        <v>5732</v>
      </c>
      <c r="K9" s="21">
        <v>2533</v>
      </c>
      <c r="L9" s="24">
        <v>3199</v>
      </c>
    </row>
    <row r="10" spans="1:12" s="3" customFormat="1" ht="12.75" customHeight="1">
      <c r="A10" s="20">
        <v>4</v>
      </c>
      <c r="B10" s="21">
        <v>1926</v>
      </c>
      <c r="C10" s="21">
        <v>989</v>
      </c>
      <c r="D10" s="22">
        <v>937</v>
      </c>
      <c r="E10" s="23">
        <v>39</v>
      </c>
      <c r="F10" s="21">
        <v>3496</v>
      </c>
      <c r="G10" s="21">
        <v>1708</v>
      </c>
      <c r="H10" s="22">
        <v>1788</v>
      </c>
      <c r="I10" s="23">
        <v>74</v>
      </c>
      <c r="J10" s="21">
        <v>6168</v>
      </c>
      <c r="K10" s="21">
        <v>2755</v>
      </c>
      <c r="L10" s="24">
        <v>3413</v>
      </c>
    </row>
    <row r="11" spans="1:12" s="3" customFormat="1" ht="12.75" customHeight="1">
      <c r="A11" s="25">
        <v>5</v>
      </c>
      <c r="B11" s="26">
        <v>2080</v>
      </c>
      <c r="C11" s="26">
        <v>1067</v>
      </c>
      <c r="D11" s="27">
        <v>1013</v>
      </c>
      <c r="E11" s="28">
        <v>40</v>
      </c>
      <c r="F11" s="26">
        <v>3537</v>
      </c>
      <c r="G11" s="26">
        <v>1793</v>
      </c>
      <c r="H11" s="27">
        <v>1744</v>
      </c>
      <c r="I11" s="28">
        <v>75</v>
      </c>
      <c r="J11" s="26">
        <v>5908</v>
      </c>
      <c r="K11" s="26">
        <v>2562</v>
      </c>
      <c r="L11" s="29">
        <v>3346</v>
      </c>
    </row>
    <row r="12" spans="1:12" s="3" customFormat="1" ht="12.75" customHeight="1">
      <c r="A12" s="20">
        <v>6</v>
      </c>
      <c r="B12" s="21">
        <v>2093</v>
      </c>
      <c r="C12" s="21">
        <v>1083</v>
      </c>
      <c r="D12" s="22">
        <v>1010</v>
      </c>
      <c r="E12" s="23">
        <v>41</v>
      </c>
      <c r="F12" s="21">
        <v>3668</v>
      </c>
      <c r="G12" s="21">
        <v>1821</v>
      </c>
      <c r="H12" s="22">
        <v>1847</v>
      </c>
      <c r="I12" s="23">
        <v>76</v>
      </c>
      <c r="J12" s="21">
        <v>5470</v>
      </c>
      <c r="K12" s="21">
        <v>2382</v>
      </c>
      <c r="L12" s="24">
        <v>3088</v>
      </c>
    </row>
    <row r="13" spans="1:12" s="3" customFormat="1" ht="12.75" customHeight="1">
      <c r="A13" s="20">
        <v>7</v>
      </c>
      <c r="B13" s="21">
        <v>2161</v>
      </c>
      <c r="C13" s="21">
        <v>1088</v>
      </c>
      <c r="D13" s="22">
        <v>1073</v>
      </c>
      <c r="E13" s="23">
        <v>42</v>
      </c>
      <c r="F13" s="21">
        <v>3706</v>
      </c>
      <c r="G13" s="21">
        <v>1816</v>
      </c>
      <c r="H13" s="22">
        <v>1890</v>
      </c>
      <c r="I13" s="23">
        <v>77</v>
      </c>
      <c r="J13" s="21">
        <v>5028</v>
      </c>
      <c r="K13" s="21">
        <v>2134</v>
      </c>
      <c r="L13" s="24">
        <v>2894</v>
      </c>
    </row>
    <row r="14" spans="1:12" s="3" customFormat="1" ht="12.75" customHeight="1">
      <c r="A14" s="20">
        <v>8</v>
      </c>
      <c r="B14" s="21">
        <v>2290</v>
      </c>
      <c r="C14" s="21">
        <v>1181</v>
      </c>
      <c r="D14" s="22">
        <v>1109</v>
      </c>
      <c r="E14" s="23">
        <v>43</v>
      </c>
      <c r="F14" s="21">
        <v>3692</v>
      </c>
      <c r="G14" s="21">
        <v>1820</v>
      </c>
      <c r="H14" s="22">
        <v>1872</v>
      </c>
      <c r="I14" s="23">
        <v>78</v>
      </c>
      <c r="J14" s="21">
        <v>3510</v>
      </c>
      <c r="K14" s="21">
        <v>1418</v>
      </c>
      <c r="L14" s="24">
        <v>2092</v>
      </c>
    </row>
    <row r="15" spans="1:12" s="3" customFormat="1" ht="12.75" customHeight="1">
      <c r="A15" s="30">
        <v>9</v>
      </c>
      <c r="B15" s="31">
        <v>2301</v>
      </c>
      <c r="C15" s="31">
        <v>1122</v>
      </c>
      <c r="D15" s="32">
        <v>1179</v>
      </c>
      <c r="E15" s="33">
        <v>44</v>
      </c>
      <c r="F15" s="31">
        <v>4083</v>
      </c>
      <c r="G15" s="31">
        <v>2011</v>
      </c>
      <c r="H15" s="32">
        <v>2072</v>
      </c>
      <c r="I15" s="33">
        <v>79</v>
      </c>
      <c r="J15" s="31">
        <v>3742</v>
      </c>
      <c r="K15" s="31">
        <v>1559</v>
      </c>
      <c r="L15" s="34">
        <v>2183</v>
      </c>
    </row>
    <row r="16" spans="1:12" s="3" customFormat="1" ht="12.75" customHeight="1">
      <c r="A16" s="20">
        <v>10</v>
      </c>
      <c r="B16" s="21">
        <v>2415</v>
      </c>
      <c r="C16" s="21">
        <v>1211</v>
      </c>
      <c r="D16" s="22">
        <v>1204</v>
      </c>
      <c r="E16" s="23">
        <v>45</v>
      </c>
      <c r="F16" s="21">
        <v>4392</v>
      </c>
      <c r="G16" s="21">
        <v>2151</v>
      </c>
      <c r="H16" s="22">
        <v>2241</v>
      </c>
      <c r="I16" s="23">
        <v>80</v>
      </c>
      <c r="J16" s="21">
        <v>4249</v>
      </c>
      <c r="K16" s="21">
        <v>1726</v>
      </c>
      <c r="L16" s="24">
        <v>2523</v>
      </c>
    </row>
    <row r="17" spans="1:12" s="3" customFormat="1" ht="12.75" customHeight="1">
      <c r="A17" s="20">
        <v>11</v>
      </c>
      <c r="B17" s="21">
        <v>2393</v>
      </c>
      <c r="C17" s="21">
        <v>1175</v>
      </c>
      <c r="D17" s="22">
        <v>1218</v>
      </c>
      <c r="E17" s="23">
        <v>46</v>
      </c>
      <c r="F17" s="21">
        <v>4430</v>
      </c>
      <c r="G17" s="21">
        <v>2158</v>
      </c>
      <c r="H17" s="22">
        <v>2272</v>
      </c>
      <c r="I17" s="23">
        <v>81</v>
      </c>
      <c r="J17" s="21">
        <v>3969</v>
      </c>
      <c r="K17" s="21">
        <v>1571</v>
      </c>
      <c r="L17" s="24">
        <v>2398</v>
      </c>
    </row>
    <row r="18" spans="1:12" s="3" customFormat="1" ht="12.75" customHeight="1">
      <c r="A18" s="20">
        <v>12</v>
      </c>
      <c r="B18" s="21">
        <v>2477</v>
      </c>
      <c r="C18" s="21">
        <v>1263</v>
      </c>
      <c r="D18" s="22">
        <v>1214</v>
      </c>
      <c r="E18" s="23">
        <v>47</v>
      </c>
      <c r="F18" s="21">
        <v>4387</v>
      </c>
      <c r="G18" s="21">
        <v>2206</v>
      </c>
      <c r="H18" s="22">
        <v>2181</v>
      </c>
      <c r="I18" s="23">
        <v>82</v>
      </c>
      <c r="J18" s="21">
        <v>4070</v>
      </c>
      <c r="K18" s="21">
        <v>1527</v>
      </c>
      <c r="L18" s="24">
        <v>2543</v>
      </c>
    </row>
    <row r="19" spans="1:12" s="3" customFormat="1" ht="12.75" customHeight="1">
      <c r="A19" s="20">
        <v>13</v>
      </c>
      <c r="B19" s="21">
        <v>2477</v>
      </c>
      <c r="C19" s="21">
        <v>1272</v>
      </c>
      <c r="D19" s="22">
        <v>1205</v>
      </c>
      <c r="E19" s="23">
        <v>48</v>
      </c>
      <c r="F19" s="21">
        <v>4609</v>
      </c>
      <c r="G19" s="21">
        <v>2273</v>
      </c>
      <c r="H19" s="22">
        <v>2336</v>
      </c>
      <c r="I19" s="23">
        <v>83</v>
      </c>
      <c r="J19" s="21">
        <v>3326</v>
      </c>
      <c r="K19" s="21">
        <v>1265</v>
      </c>
      <c r="L19" s="24">
        <v>2061</v>
      </c>
    </row>
    <row r="20" spans="1:12" s="3" customFormat="1" ht="12.75" customHeight="1">
      <c r="A20" s="20">
        <v>14</v>
      </c>
      <c r="B20" s="21">
        <v>2534</v>
      </c>
      <c r="C20" s="21">
        <v>1315</v>
      </c>
      <c r="D20" s="22">
        <v>1219</v>
      </c>
      <c r="E20" s="23">
        <v>49</v>
      </c>
      <c r="F20" s="21">
        <v>5047</v>
      </c>
      <c r="G20" s="21">
        <v>2428</v>
      </c>
      <c r="H20" s="22">
        <v>2619</v>
      </c>
      <c r="I20" s="23">
        <v>84</v>
      </c>
      <c r="J20" s="21">
        <v>2877</v>
      </c>
      <c r="K20" s="21">
        <v>1082</v>
      </c>
      <c r="L20" s="24">
        <v>1795</v>
      </c>
    </row>
    <row r="21" spans="1:12" s="3" customFormat="1" ht="12.75" customHeight="1">
      <c r="A21" s="25">
        <v>15</v>
      </c>
      <c r="B21" s="26">
        <v>2592</v>
      </c>
      <c r="C21" s="26">
        <v>1345</v>
      </c>
      <c r="D21" s="27">
        <v>1247</v>
      </c>
      <c r="E21" s="28">
        <v>50</v>
      </c>
      <c r="F21" s="26">
        <v>4901</v>
      </c>
      <c r="G21" s="26">
        <v>2355</v>
      </c>
      <c r="H21" s="27">
        <v>2546</v>
      </c>
      <c r="I21" s="28">
        <v>85</v>
      </c>
      <c r="J21" s="26">
        <v>2683</v>
      </c>
      <c r="K21" s="26">
        <v>1019</v>
      </c>
      <c r="L21" s="29">
        <v>1664</v>
      </c>
    </row>
    <row r="22" spans="1:12" s="3" customFormat="1" ht="12.75" customHeight="1">
      <c r="A22" s="20">
        <v>16</v>
      </c>
      <c r="B22" s="21">
        <v>2593</v>
      </c>
      <c r="C22" s="21">
        <v>1325</v>
      </c>
      <c r="D22" s="22">
        <v>1268</v>
      </c>
      <c r="E22" s="23">
        <v>51</v>
      </c>
      <c r="F22" s="21">
        <v>4867</v>
      </c>
      <c r="G22" s="21">
        <v>2341</v>
      </c>
      <c r="H22" s="22">
        <v>2526</v>
      </c>
      <c r="I22" s="23">
        <v>86</v>
      </c>
      <c r="J22" s="21">
        <v>2833</v>
      </c>
      <c r="K22" s="21">
        <v>1020</v>
      </c>
      <c r="L22" s="24">
        <v>1813</v>
      </c>
    </row>
    <row r="23" spans="1:12" s="3" customFormat="1" ht="12.75" customHeight="1">
      <c r="A23" s="20">
        <v>17</v>
      </c>
      <c r="B23" s="21">
        <v>2731</v>
      </c>
      <c r="C23" s="21">
        <v>1424</v>
      </c>
      <c r="D23" s="22">
        <v>1307</v>
      </c>
      <c r="E23" s="23">
        <v>52</v>
      </c>
      <c r="F23" s="21">
        <v>4697</v>
      </c>
      <c r="G23" s="21">
        <v>2286</v>
      </c>
      <c r="H23" s="22">
        <v>2411</v>
      </c>
      <c r="I23" s="23">
        <v>87</v>
      </c>
      <c r="J23" s="21">
        <v>2448</v>
      </c>
      <c r="K23" s="21">
        <v>889</v>
      </c>
      <c r="L23" s="24">
        <v>1559</v>
      </c>
    </row>
    <row r="24" spans="1:12" s="3" customFormat="1" ht="12.75" customHeight="1">
      <c r="A24" s="20">
        <v>18</v>
      </c>
      <c r="B24" s="21">
        <v>2438</v>
      </c>
      <c r="C24" s="21">
        <v>1199</v>
      </c>
      <c r="D24" s="22">
        <v>1239</v>
      </c>
      <c r="E24" s="23">
        <v>53</v>
      </c>
      <c r="F24" s="21">
        <v>4549</v>
      </c>
      <c r="G24" s="21">
        <v>2140</v>
      </c>
      <c r="H24" s="22">
        <v>2409</v>
      </c>
      <c r="I24" s="23">
        <v>88</v>
      </c>
      <c r="J24" s="21">
        <v>2346</v>
      </c>
      <c r="K24" s="21">
        <v>824</v>
      </c>
      <c r="L24" s="24">
        <v>1522</v>
      </c>
    </row>
    <row r="25" spans="1:12" s="3" customFormat="1" ht="12.75" customHeight="1">
      <c r="A25" s="30">
        <v>19</v>
      </c>
      <c r="B25" s="31">
        <v>2536</v>
      </c>
      <c r="C25" s="31">
        <v>1256</v>
      </c>
      <c r="D25" s="32">
        <v>1280</v>
      </c>
      <c r="E25" s="33">
        <v>54</v>
      </c>
      <c r="F25" s="31">
        <v>4547</v>
      </c>
      <c r="G25" s="31">
        <v>2167</v>
      </c>
      <c r="H25" s="32">
        <v>2380</v>
      </c>
      <c r="I25" s="33">
        <v>89</v>
      </c>
      <c r="J25" s="31">
        <v>1962</v>
      </c>
      <c r="K25" s="31">
        <v>622</v>
      </c>
      <c r="L25" s="34">
        <v>1340</v>
      </c>
    </row>
    <row r="26" spans="1:12" s="3" customFormat="1" ht="12.75" customHeight="1">
      <c r="A26" s="20">
        <v>20</v>
      </c>
      <c r="B26" s="21">
        <v>2596</v>
      </c>
      <c r="C26" s="21">
        <v>1286</v>
      </c>
      <c r="D26" s="22">
        <v>1310</v>
      </c>
      <c r="E26" s="23">
        <v>55</v>
      </c>
      <c r="F26" s="21">
        <v>4487</v>
      </c>
      <c r="G26" s="21">
        <v>2058</v>
      </c>
      <c r="H26" s="22">
        <v>2429</v>
      </c>
      <c r="I26" s="23">
        <v>90</v>
      </c>
      <c r="J26" s="21">
        <v>1675</v>
      </c>
      <c r="K26" s="21">
        <v>532</v>
      </c>
      <c r="L26" s="24">
        <v>1143</v>
      </c>
    </row>
    <row r="27" spans="1:12" s="3" customFormat="1" ht="12.75" customHeight="1">
      <c r="A27" s="20">
        <v>21</v>
      </c>
      <c r="B27" s="21">
        <v>2412</v>
      </c>
      <c r="C27" s="21">
        <v>1194</v>
      </c>
      <c r="D27" s="22">
        <v>1218</v>
      </c>
      <c r="E27" s="23">
        <v>56</v>
      </c>
      <c r="F27" s="21">
        <v>4597</v>
      </c>
      <c r="G27" s="21">
        <v>2147</v>
      </c>
      <c r="H27" s="22">
        <v>2450</v>
      </c>
      <c r="I27" s="23">
        <v>91</v>
      </c>
      <c r="J27" s="21">
        <v>1614</v>
      </c>
      <c r="K27" s="21">
        <v>493</v>
      </c>
      <c r="L27" s="24">
        <v>1121</v>
      </c>
    </row>
    <row r="28" spans="1:12" s="3" customFormat="1" ht="12.75" customHeight="1">
      <c r="A28" s="20">
        <v>22</v>
      </c>
      <c r="B28" s="21">
        <v>2537</v>
      </c>
      <c r="C28" s="21">
        <v>1282</v>
      </c>
      <c r="D28" s="22">
        <v>1255</v>
      </c>
      <c r="E28" s="23">
        <v>57</v>
      </c>
      <c r="F28" s="21">
        <v>3742</v>
      </c>
      <c r="G28" s="21">
        <v>1781</v>
      </c>
      <c r="H28" s="22">
        <v>1961</v>
      </c>
      <c r="I28" s="23">
        <v>92</v>
      </c>
      <c r="J28" s="21">
        <v>1251</v>
      </c>
      <c r="K28" s="21">
        <v>353</v>
      </c>
      <c r="L28" s="24">
        <v>898</v>
      </c>
    </row>
    <row r="29" spans="1:12" s="3" customFormat="1" ht="12.75" customHeight="1">
      <c r="A29" s="20">
        <v>23</v>
      </c>
      <c r="B29" s="21">
        <v>2457</v>
      </c>
      <c r="C29" s="21">
        <v>1236</v>
      </c>
      <c r="D29" s="22">
        <v>1221</v>
      </c>
      <c r="E29" s="23">
        <v>58</v>
      </c>
      <c r="F29" s="21">
        <v>4100</v>
      </c>
      <c r="G29" s="21">
        <v>1824</v>
      </c>
      <c r="H29" s="22">
        <v>2276</v>
      </c>
      <c r="I29" s="23">
        <v>93</v>
      </c>
      <c r="J29" s="21">
        <v>1123</v>
      </c>
      <c r="K29" s="21">
        <v>318</v>
      </c>
      <c r="L29" s="24">
        <v>805</v>
      </c>
    </row>
    <row r="30" spans="1:12" s="3" customFormat="1" ht="12.75" customHeight="1">
      <c r="A30" s="20">
        <v>24</v>
      </c>
      <c r="B30" s="21">
        <v>2461</v>
      </c>
      <c r="C30" s="21">
        <v>1256</v>
      </c>
      <c r="D30" s="22">
        <v>1205</v>
      </c>
      <c r="E30" s="23">
        <v>59</v>
      </c>
      <c r="F30" s="21">
        <v>4226</v>
      </c>
      <c r="G30" s="21">
        <v>1902</v>
      </c>
      <c r="H30" s="22">
        <v>2324</v>
      </c>
      <c r="I30" s="23">
        <v>94</v>
      </c>
      <c r="J30" s="21">
        <v>824</v>
      </c>
      <c r="K30" s="21">
        <v>193</v>
      </c>
      <c r="L30" s="24">
        <v>631</v>
      </c>
    </row>
    <row r="31" spans="1:12" s="3" customFormat="1" ht="12.75" customHeight="1">
      <c r="A31" s="25">
        <v>25</v>
      </c>
      <c r="B31" s="26">
        <v>2503</v>
      </c>
      <c r="C31" s="26">
        <v>1254</v>
      </c>
      <c r="D31" s="27">
        <v>1249</v>
      </c>
      <c r="E31" s="28">
        <v>60</v>
      </c>
      <c r="F31" s="26">
        <v>4237</v>
      </c>
      <c r="G31" s="26">
        <v>2029</v>
      </c>
      <c r="H31" s="27">
        <v>2208</v>
      </c>
      <c r="I31" s="28">
        <v>95</v>
      </c>
      <c r="J31" s="26">
        <v>672</v>
      </c>
      <c r="K31" s="26">
        <v>143</v>
      </c>
      <c r="L31" s="29">
        <v>529</v>
      </c>
    </row>
    <row r="32" spans="1:12" s="3" customFormat="1" ht="12.75" customHeight="1">
      <c r="A32" s="20">
        <v>26</v>
      </c>
      <c r="B32" s="21">
        <v>2483</v>
      </c>
      <c r="C32" s="21">
        <v>1260</v>
      </c>
      <c r="D32" s="22">
        <v>1223</v>
      </c>
      <c r="E32" s="23">
        <v>61</v>
      </c>
      <c r="F32" s="21">
        <v>4153</v>
      </c>
      <c r="G32" s="21">
        <v>1889</v>
      </c>
      <c r="H32" s="22">
        <v>2264</v>
      </c>
      <c r="I32" s="23">
        <v>96</v>
      </c>
      <c r="J32" s="21">
        <v>515</v>
      </c>
      <c r="K32" s="21">
        <v>104</v>
      </c>
      <c r="L32" s="24">
        <v>411</v>
      </c>
    </row>
    <row r="33" spans="1:12" s="3" customFormat="1" ht="12.75" customHeight="1">
      <c r="A33" s="20">
        <v>27</v>
      </c>
      <c r="B33" s="21">
        <v>2479</v>
      </c>
      <c r="C33" s="21">
        <v>1275</v>
      </c>
      <c r="D33" s="22">
        <v>1204</v>
      </c>
      <c r="E33" s="23">
        <v>62</v>
      </c>
      <c r="F33" s="21">
        <v>4107</v>
      </c>
      <c r="G33" s="21">
        <v>1905</v>
      </c>
      <c r="H33" s="22">
        <v>2202</v>
      </c>
      <c r="I33" s="23">
        <v>97</v>
      </c>
      <c r="J33" s="21">
        <v>353</v>
      </c>
      <c r="K33" s="21">
        <v>54</v>
      </c>
      <c r="L33" s="24">
        <v>299</v>
      </c>
    </row>
    <row r="34" spans="1:12" s="3" customFormat="1" ht="12.75" customHeight="1">
      <c r="A34" s="20">
        <v>28</v>
      </c>
      <c r="B34" s="21">
        <v>2418</v>
      </c>
      <c r="C34" s="21">
        <v>1250</v>
      </c>
      <c r="D34" s="22">
        <v>1168</v>
      </c>
      <c r="E34" s="23">
        <v>63</v>
      </c>
      <c r="F34" s="21">
        <v>4136</v>
      </c>
      <c r="G34" s="21">
        <v>1911</v>
      </c>
      <c r="H34" s="22">
        <v>2225</v>
      </c>
      <c r="I34" s="23">
        <v>98</v>
      </c>
      <c r="J34" s="21">
        <v>250</v>
      </c>
      <c r="K34" s="21">
        <v>35</v>
      </c>
      <c r="L34" s="24">
        <v>215</v>
      </c>
    </row>
    <row r="35" spans="1:12" s="3" customFormat="1" ht="12.75" customHeight="1">
      <c r="A35" s="30">
        <v>29</v>
      </c>
      <c r="B35" s="31">
        <v>2654</v>
      </c>
      <c r="C35" s="31">
        <v>1395</v>
      </c>
      <c r="D35" s="32">
        <v>1259</v>
      </c>
      <c r="E35" s="33">
        <v>64</v>
      </c>
      <c r="F35" s="31">
        <v>4167</v>
      </c>
      <c r="G35" s="31">
        <v>1974</v>
      </c>
      <c r="H35" s="32">
        <v>2193</v>
      </c>
      <c r="I35" s="33">
        <v>99</v>
      </c>
      <c r="J35" s="31">
        <v>196</v>
      </c>
      <c r="K35" s="31">
        <v>29</v>
      </c>
      <c r="L35" s="34">
        <v>167</v>
      </c>
    </row>
    <row r="36" spans="1:12" s="3" customFormat="1" ht="12.75" customHeight="1">
      <c r="A36" s="20">
        <v>30</v>
      </c>
      <c r="B36" s="21">
        <v>2490</v>
      </c>
      <c r="C36" s="21">
        <v>1236</v>
      </c>
      <c r="D36" s="22">
        <v>1254</v>
      </c>
      <c r="E36" s="23">
        <v>65</v>
      </c>
      <c r="F36" s="21">
        <v>4181</v>
      </c>
      <c r="G36" s="21">
        <v>1915</v>
      </c>
      <c r="H36" s="22">
        <v>2266</v>
      </c>
      <c r="I36" s="23" t="s">
        <v>6</v>
      </c>
      <c r="J36" s="21">
        <v>307</v>
      </c>
      <c r="K36" s="21">
        <v>43</v>
      </c>
      <c r="L36" s="24">
        <v>264</v>
      </c>
    </row>
    <row r="37" spans="1:12" s="3" customFormat="1" ht="12.75" customHeight="1">
      <c r="A37" s="20">
        <v>31</v>
      </c>
      <c r="B37" s="21">
        <v>2616</v>
      </c>
      <c r="C37" s="21">
        <v>1339</v>
      </c>
      <c r="D37" s="22">
        <v>1277</v>
      </c>
      <c r="E37" s="23">
        <v>66</v>
      </c>
      <c r="F37" s="21">
        <v>4311</v>
      </c>
      <c r="G37" s="21">
        <v>2012</v>
      </c>
      <c r="H37" s="22">
        <v>2299</v>
      </c>
      <c r="I37" s="23" t="s">
        <v>44</v>
      </c>
      <c r="J37" s="35">
        <v>0</v>
      </c>
      <c r="K37" s="35">
        <v>0</v>
      </c>
      <c r="L37" s="36">
        <v>0</v>
      </c>
    </row>
    <row r="38" spans="1:12" s="3" customFormat="1" ht="12.75" customHeight="1">
      <c r="A38" s="20">
        <v>32</v>
      </c>
      <c r="B38" s="21">
        <v>2726</v>
      </c>
      <c r="C38" s="21">
        <v>1384</v>
      </c>
      <c r="D38" s="22">
        <v>1342</v>
      </c>
      <c r="E38" s="23">
        <v>67</v>
      </c>
      <c r="F38" s="21">
        <v>4319</v>
      </c>
      <c r="G38" s="21">
        <v>1968</v>
      </c>
      <c r="H38" s="22">
        <v>2351</v>
      </c>
      <c r="I38" s="37" t="s">
        <v>45</v>
      </c>
      <c r="J38" s="38">
        <v>318088</v>
      </c>
      <c r="K38" s="38">
        <v>147326</v>
      </c>
      <c r="L38" s="39">
        <v>170762</v>
      </c>
    </row>
    <row r="39" spans="1:12" s="3" customFormat="1" ht="12.75" customHeight="1">
      <c r="A39" s="20">
        <v>33</v>
      </c>
      <c r="B39" s="21">
        <v>2580</v>
      </c>
      <c r="C39" s="21">
        <v>1280</v>
      </c>
      <c r="D39" s="22">
        <v>1300</v>
      </c>
      <c r="E39" s="23">
        <v>68</v>
      </c>
      <c r="F39" s="21">
        <v>4471</v>
      </c>
      <c r="G39" s="21">
        <v>2119</v>
      </c>
      <c r="H39" s="22">
        <v>2352</v>
      </c>
      <c r="I39" s="16" t="s">
        <v>47</v>
      </c>
      <c r="J39" s="40">
        <v>51.283346118055384</v>
      </c>
      <c r="K39" s="40">
        <v>49.01629040359475</v>
      </c>
      <c r="L39" s="41">
        <v>53.239262833651516</v>
      </c>
    </row>
    <row r="40" spans="1:12" s="3" customFormat="1" ht="12.75" customHeight="1" thickBot="1">
      <c r="A40" s="42">
        <v>34</v>
      </c>
      <c r="B40" s="43">
        <v>2742</v>
      </c>
      <c r="C40" s="43">
        <v>1374</v>
      </c>
      <c r="D40" s="44">
        <v>1368</v>
      </c>
      <c r="E40" s="45">
        <v>69</v>
      </c>
      <c r="F40" s="43">
        <v>4615</v>
      </c>
      <c r="G40" s="43">
        <v>2141</v>
      </c>
      <c r="H40" s="44">
        <v>2474</v>
      </c>
      <c r="I40" s="45" t="s">
        <v>46</v>
      </c>
      <c r="J40" s="43">
        <v>177153</v>
      </c>
      <c r="K40" s="46" t="s">
        <v>8</v>
      </c>
      <c r="L40" s="47" t="s">
        <v>8</v>
      </c>
    </row>
    <row r="41" spans="1:12" s="3" customFormat="1" ht="12.75" customHeight="1">
      <c r="A41" s="1"/>
      <c r="B41" s="48"/>
      <c r="C41" s="48"/>
      <c r="D41" s="48"/>
      <c r="E41" s="5"/>
      <c r="F41" s="49"/>
      <c r="G41" s="49"/>
      <c r="H41" s="49"/>
      <c r="I41" s="1"/>
      <c r="J41" s="48"/>
      <c r="K41" s="48"/>
      <c r="L41" s="48"/>
    </row>
    <row r="42" spans="1:12" s="3" customFormat="1" ht="12.75" customHeight="1" thickBot="1">
      <c r="A42" s="1" t="s">
        <v>9</v>
      </c>
      <c r="B42" s="48"/>
      <c r="C42" s="48"/>
      <c r="D42" s="48"/>
      <c r="E42" s="5"/>
      <c r="F42" s="49"/>
      <c r="G42" s="49"/>
      <c r="H42" s="49"/>
      <c r="I42" s="1" t="s">
        <v>10</v>
      </c>
      <c r="J42" s="48"/>
      <c r="K42" s="48"/>
      <c r="L42" s="48"/>
    </row>
    <row r="43" spans="1:12" s="3" customFormat="1" ht="12.75" customHeight="1">
      <c r="A43" s="92" t="s">
        <v>11</v>
      </c>
      <c r="B43" s="94" t="s">
        <v>12</v>
      </c>
      <c r="C43" s="94"/>
      <c r="D43" s="94"/>
      <c r="E43" s="95" t="s">
        <v>13</v>
      </c>
      <c r="F43" s="95"/>
      <c r="G43" s="96"/>
      <c r="H43" s="1" t="s">
        <v>14</v>
      </c>
      <c r="I43" s="50" t="s">
        <v>15</v>
      </c>
      <c r="J43" s="50"/>
      <c r="K43" s="51"/>
      <c r="L43" s="52">
        <f>ROUND(B66/B67*100,1)</f>
        <v>18.2</v>
      </c>
    </row>
    <row r="44" spans="1:12" s="3" customFormat="1" ht="12.75" customHeight="1">
      <c r="A44" s="93"/>
      <c r="B44" s="53" t="s">
        <v>7</v>
      </c>
      <c r="C44" s="53" t="s">
        <v>4</v>
      </c>
      <c r="D44" s="53" t="s">
        <v>5</v>
      </c>
      <c r="E44" s="54" t="s">
        <v>16</v>
      </c>
      <c r="F44" s="54" t="s">
        <v>4</v>
      </c>
      <c r="G44" s="55" t="s">
        <v>5</v>
      </c>
      <c r="H44" s="1" t="s">
        <v>14</v>
      </c>
      <c r="I44" s="1" t="s">
        <v>17</v>
      </c>
      <c r="J44" s="1"/>
      <c r="K44" s="56"/>
      <c r="L44" s="57">
        <f>ROUND((B66+B68)/B67*100,1)</f>
        <v>82.9</v>
      </c>
    </row>
    <row r="45" spans="1:12" s="3" customFormat="1" ht="12.75" customHeight="1">
      <c r="A45" s="58" t="s">
        <v>18</v>
      </c>
      <c r="B45" s="59">
        <f>SUM(B6:B10)</f>
        <v>8514</v>
      </c>
      <c r="C45" s="59">
        <f>SUM(C6:C10)</f>
        <v>4350</v>
      </c>
      <c r="D45" s="59">
        <f>SUM(D6:D10)</f>
        <v>4164</v>
      </c>
      <c r="E45" s="60">
        <f>ROUND(B45/J38*100,1)</f>
        <v>2.7</v>
      </c>
      <c r="F45" s="60">
        <f>ROUND(C45/K38*100,1)</f>
        <v>3</v>
      </c>
      <c r="G45" s="61">
        <f>ROUND(D45/L38*100,1)</f>
        <v>2.4</v>
      </c>
      <c r="H45" s="1"/>
      <c r="I45" s="1" t="s">
        <v>19</v>
      </c>
      <c r="J45" s="1"/>
      <c r="K45" s="56"/>
      <c r="L45" s="57">
        <f>ROUND(B68/B67*100,1)</f>
        <v>64.6</v>
      </c>
    </row>
    <row r="46" spans="1:12" s="3" customFormat="1" ht="12.75" customHeight="1">
      <c r="A46" s="62" t="s">
        <v>20</v>
      </c>
      <c r="B46" s="38">
        <f>SUM(B11:B15)</f>
        <v>10925</v>
      </c>
      <c r="C46" s="38">
        <f>SUM(C11:C15)</f>
        <v>5541</v>
      </c>
      <c r="D46" s="38">
        <f>SUM(D11:D15)</f>
        <v>5384</v>
      </c>
      <c r="E46" s="63">
        <f>ROUND(B46/J38*100,1)</f>
        <v>3.4</v>
      </c>
      <c r="F46" s="63">
        <f>ROUND(C46/K38*100,1)</f>
        <v>3.8</v>
      </c>
      <c r="G46" s="64">
        <f>ROUND(D46/L38*100,1)</f>
        <v>3.2</v>
      </c>
      <c r="H46" s="1"/>
      <c r="I46" s="65" t="s">
        <v>21</v>
      </c>
      <c r="J46" s="65"/>
      <c r="K46" s="66"/>
      <c r="L46" s="57">
        <f>ROUND(B68/B66*100,1)</f>
        <v>354.2</v>
      </c>
    </row>
    <row r="47" spans="1:12" s="3" customFormat="1" ht="12.75" customHeight="1">
      <c r="A47" s="62" t="s">
        <v>22</v>
      </c>
      <c r="B47" s="38">
        <f>SUM(B16:B20)</f>
        <v>12296</v>
      </c>
      <c r="C47" s="38">
        <f>SUM(C16:C20)</f>
        <v>6236</v>
      </c>
      <c r="D47" s="38">
        <f>SUM(D16:D20)</f>
        <v>6060</v>
      </c>
      <c r="E47" s="63">
        <f>ROUND(B47/J38*100,1)</f>
        <v>3.9</v>
      </c>
      <c r="F47" s="63">
        <f>ROUND(C47/K38*100,1)</f>
        <v>4.2</v>
      </c>
      <c r="G47" s="64">
        <f>ROUND(D47/L38*100,1)</f>
        <v>3.5</v>
      </c>
      <c r="H47" s="1"/>
      <c r="I47" s="67" t="s">
        <v>23</v>
      </c>
      <c r="J47" s="67"/>
      <c r="K47" s="68"/>
      <c r="L47" s="69">
        <f>ROUND(K38/L38*100,1)</f>
        <v>86.3</v>
      </c>
    </row>
    <row r="48" spans="1:12" s="3" customFormat="1" ht="12.75" customHeight="1">
      <c r="A48" s="70" t="s">
        <v>24</v>
      </c>
      <c r="B48" s="71">
        <f>SUM(B21:B25)</f>
        <v>12890</v>
      </c>
      <c r="C48" s="71">
        <f>SUM(C21:C25)</f>
        <v>6549</v>
      </c>
      <c r="D48" s="71">
        <f>SUM(D21:D25)</f>
        <v>6341</v>
      </c>
      <c r="E48" s="72">
        <f>ROUND(B48/J38*100,1)</f>
        <v>4.1</v>
      </c>
      <c r="F48" s="72">
        <f>ROUND(C48/K38*100,1)</f>
        <v>4.4</v>
      </c>
      <c r="G48" s="73">
        <f>ROUND(D48/L38*100,1)</f>
        <v>3.7</v>
      </c>
      <c r="H48" s="1"/>
      <c r="I48" s="1" t="s">
        <v>25</v>
      </c>
      <c r="J48" s="1"/>
      <c r="K48" s="56"/>
      <c r="L48" s="57">
        <f>ROUND(J38/J40,1)</f>
        <v>1.8</v>
      </c>
    </row>
    <row r="49" spans="1:12" s="3" customFormat="1" ht="12.75" customHeight="1">
      <c r="A49" s="62" t="s">
        <v>26</v>
      </c>
      <c r="B49" s="38">
        <f>SUM(B26:B30)</f>
        <v>12463</v>
      </c>
      <c r="C49" s="38">
        <f>SUM(C26:C30)</f>
        <v>6254</v>
      </c>
      <c r="D49" s="38">
        <f>SUM(D26:D30)</f>
        <v>6209</v>
      </c>
      <c r="E49" s="63">
        <f>ROUND(B49/J38*100,1)</f>
        <v>3.9</v>
      </c>
      <c r="F49" s="63">
        <f>ROUND(C49/K38*100,1)</f>
        <v>4.2</v>
      </c>
      <c r="G49" s="64">
        <f>ROUND(D49/L38*100,1)</f>
        <v>3.6</v>
      </c>
      <c r="H49" s="1" t="s">
        <v>14</v>
      </c>
      <c r="I49" s="1" t="s">
        <v>27</v>
      </c>
      <c r="J49" s="1"/>
      <c r="K49" s="56"/>
      <c r="L49" s="57">
        <f>ROUND(J38/L50,1)</f>
        <v>425.4</v>
      </c>
    </row>
    <row r="50" spans="1:12" s="3" customFormat="1" ht="12.75" customHeight="1" thickBot="1">
      <c r="A50" s="62" t="s">
        <v>28</v>
      </c>
      <c r="B50" s="38">
        <f>SUM(B31:B35)</f>
        <v>12537</v>
      </c>
      <c r="C50" s="38">
        <f>SUM(C31:C35)</f>
        <v>6434</v>
      </c>
      <c r="D50" s="38">
        <f>SUM(D31:D35)</f>
        <v>6103</v>
      </c>
      <c r="E50" s="63">
        <f>ROUND(B50/J38*100,1)</f>
        <v>3.9</v>
      </c>
      <c r="F50" s="63">
        <f>ROUND(C50/K38*100,1)</f>
        <v>4.4</v>
      </c>
      <c r="G50" s="64">
        <f>ROUND(D50/L38*100,1)</f>
        <v>3.6</v>
      </c>
      <c r="H50" s="1" t="s">
        <v>14</v>
      </c>
      <c r="I50" s="74" t="s">
        <v>29</v>
      </c>
      <c r="J50" s="74"/>
      <c r="K50" s="75"/>
      <c r="L50" s="76">
        <v>747.66</v>
      </c>
    </row>
    <row r="51" spans="1:12" s="3" customFormat="1" ht="12.75" customHeight="1">
      <c r="A51" s="62" t="s">
        <v>30</v>
      </c>
      <c r="B51" s="38">
        <f>SUM(B36:B40)</f>
        <v>13154</v>
      </c>
      <c r="C51" s="38">
        <f>SUM(C36:C40)</f>
        <v>6613</v>
      </c>
      <c r="D51" s="38">
        <f>SUM(D36:D40)</f>
        <v>6541</v>
      </c>
      <c r="E51" s="63">
        <f>ROUND(B51/J38*100,1)</f>
        <v>4.1</v>
      </c>
      <c r="F51" s="63">
        <f>ROUND(C51/K38*100,1)</f>
        <v>4.5</v>
      </c>
      <c r="G51" s="64">
        <f>ROUND(D51/L38*100,1)</f>
        <v>3.8</v>
      </c>
      <c r="H51" s="1" t="s">
        <v>14</v>
      </c>
      <c r="I51" s="1"/>
      <c r="J51" s="1"/>
      <c r="K51" s="1"/>
      <c r="L51" s="1"/>
    </row>
    <row r="52" spans="1:12" s="3" customFormat="1" ht="12.75" customHeight="1">
      <c r="A52" s="62" t="s">
        <v>31</v>
      </c>
      <c r="B52" s="38">
        <f>SUM(F6:F10)</f>
        <v>15837</v>
      </c>
      <c r="C52" s="38">
        <f>SUM(G6:G10)</f>
        <v>7867</v>
      </c>
      <c r="D52" s="38">
        <f>SUM(H6:H10)</f>
        <v>7970</v>
      </c>
      <c r="E52" s="63">
        <f>ROUND(B52/J38*100,1)</f>
        <v>5</v>
      </c>
      <c r="F52" s="63">
        <f>ROUND(C52/K38*100,1)</f>
        <v>5.3</v>
      </c>
      <c r="G52" s="64">
        <f>ROUND(D52/L38*100,1)</f>
        <v>4.7</v>
      </c>
      <c r="H52" s="1" t="s">
        <v>14</v>
      </c>
      <c r="I52" s="1"/>
      <c r="J52" s="1"/>
      <c r="K52" s="1"/>
      <c r="L52" s="1"/>
    </row>
    <row r="53" spans="1:12" s="3" customFormat="1" ht="12.75" customHeight="1">
      <c r="A53" s="62" t="s">
        <v>32</v>
      </c>
      <c r="B53" s="38">
        <f>SUM(F11:F15)</f>
        <v>18686</v>
      </c>
      <c r="C53" s="38">
        <f>SUM(G11:G15)</f>
        <v>9261</v>
      </c>
      <c r="D53" s="38">
        <f>SUM(H11:H15)</f>
        <v>9425</v>
      </c>
      <c r="E53" s="63">
        <f>ROUND(B53/J38*100,1)</f>
        <v>5.9</v>
      </c>
      <c r="F53" s="63">
        <f>ROUND(C53/K38*100,1)</f>
        <v>6.3</v>
      </c>
      <c r="G53" s="64">
        <f>ROUND(D53/L38*100,1)</f>
        <v>5.5</v>
      </c>
      <c r="H53" s="1" t="s">
        <v>14</v>
      </c>
      <c r="I53" s="1"/>
      <c r="J53" s="1"/>
      <c r="K53" s="1"/>
      <c r="L53" s="1"/>
    </row>
    <row r="54" spans="1:12" s="3" customFormat="1" ht="12.75" customHeight="1">
      <c r="A54" s="62" t="s">
        <v>33</v>
      </c>
      <c r="B54" s="38">
        <f>SUM(F16:F20)</f>
        <v>22865</v>
      </c>
      <c r="C54" s="38">
        <f>SUM(G16:G20)</f>
        <v>11216</v>
      </c>
      <c r="D54" s="38">
        <f>SUM(H16:H20)</f>
        <v>11649</v>
      </c>
      <c r="E54" s="63">
        <f>ROUND(B54/J38*100,1)</f>
        <v>7.2</v>
      </c>
      <c r="F54" s="63">
        <f>ROUND(C54/K38*100,1)</f>
        <v>7.6</v>
      </c>
      <c r="G54" s="64">
        <f>ROUND(D54/L38*100,1)</f>
        <v>6.8</v>
      </c>
      <c r="H54" s="1" t="s">
        <v>14</v>
      </c>
      <c r="I54" s="1"/>
      <c r="J54" s="1"/>
      <c r="K54" s="1"/>
      <c r="L54" s="1"/>
    </row>
    <row r="55" spans="1:12" s="3" customFormat="1" ht="12.75" customHeight="1">
      <c r="A55" s="62" t="s">
        <v>34</v>
      </c>
      <c r="B55" s="38">
        <f>SUM(F21:F25)</f>
        <v>23561</v>
      </c>
      <c r="C55" s="38">
        <f>SUM(G21:G25)</f>
        <v>11289</v>
      </c>
      <c r="D55" s="38">
        <f>SUM(H21:H25)</f>
        <v>12272</v>
      </c>
      <c r="E55" s="63">
        <f>ROUND(B55/J38*100,1)</f>
        <v>7.4</v>
      </c>
      <c r="F55" s="63">
        <f>ROUND(C55/K38*100,1)</f>
        <v>7.7</v>
      </c>
      <c r="G55" s="64">
        <f>ROUND(D55/L38*100,1)</f>
        <v>7.2</v>
      </c>
      <c r="H55" s="1" t="s">
        <v>14</v>
      </c>
      <c r="I55" s="1"/>
      <c r="J55" s="1"/>
      <c r="K55" s="1"/>
      <c r="L55" s="1"/>
    </row>
    <row r="56" spans="1:12" s="3" customFormat="1" ht="12.75" customHeight="1">
      <c r="A56" s="62" t="s">
        <v>35</v>
      </c>
      <c r="B56" s="38">
        <f>SUM(F26:F30)</f>
        <v>21152</v>
      </c>
      <c r="C56" s="38">
        <f>SUM(G26:G30)</f>
        <v>9712</v>
      </c>
      <c r="D56" s="38">
        <f>SUM(H26:H30)</f>
        <v>11440</v>
      </c>
      <c r="E56" s="63">
        <f>ROUND(B56/J38*100,1)</f>
        <v>6.6</v>
      </c>
      <c r="F56" s="63">
        <f>ROUND(C56/K38*100,1)</f>
        <v>6.6</v>
      </c>
      <c r="G56" s="64">
        <f>ROUND(D56/L38*100,1)</f>
        <v>6.7</v>
      </c>
      <c r="H56" s="1" t="s">
        <v>14</v>
      </c>
      <c r="I56" s="1"/>
      <c r="J56" s="1"/>
      <c r="K56" s="1"/>
      <c r="L56" s="1"/>
    </row>
    <row r="57" spans="1:12" s="3" customFormat="1" ht="12.75" customHeight="1">
      <c r="A57" s="77" t="s">
        <v>36</v>
      </c>
      <c r="B57" s="78">
        <f>SUM(F31:F35)</f>
        <v>20800</v>
      </c>
      <c r="C57" s="78">
        <f>SUM(G31:G35)</f>
        <v>9708</v>
      </c>
      <c r="D57" s="78">
        <f>SUM(H31:H35)</f>
        <v>11092</v>
      </c>
      <c r="E57" s="79">
        <f>ROUND(B57/J38*100,1)</f>
        <v>6.5</v>
      </c>
      <c r="F57" s="79">
        <f>ROUND(C57/K38*100,1)</f>
        <v>6.6</v>
      </c>
      <c r="G57" s="80">
        <f>ROUND(D57/L38*100,1)</f>
        <v>6.5</v>
      </c>
      <c r="H57" s="1" t="s">
        <v>14</v>
      </c>
      <c r="I57" s="1"/>
      <c r="J57" s="1"/>
      <c r="K57" s="1"/>
      <c r="L57" s="1"/>
    </row>
    <row r="58" spans="1:12" s="3" customFormat="1" ht="12.75" customHeight="1">
      <c r="A58" s="62" t="s">
        <v>37</v>
      </c>
      <c r="B58" s="38">
        <f>SUM(F36:F40)</f>
        <v>21897</v>
      </c>
      <c r="C58" s="38">
        <f>SUM(G36:G40)</f>
        <v>10155</v>
      </c>
      <c r="D58" s="38">
        <f>SUM(H36:H40)</f>
        <v>11742</v>
      </c>
      <c r="E58" s="63">
        <f>ROUND(B58/J38*100,1)</f>
        <v>6.9</v>
      </c>
      <c r="F58" s="63">
        <f>ROUND(C58/K38*100,1)</f>
        <v>6.9</v>
      </c>
      <c r="G58" s="64">
        <f>ROUND(D58/L38*100,1)</f>
        <v>6.9</v>
      </c>
      <c r="H58" s="6"/>
      <c r="I58" s="1"/>
      <c r="J58" s="1"/>
      <c r="K58" s="1"/>
      <c r="L58" s="1"/>
    </row>
    <row r="59" spans="1:12" s="3" customFormat="1" ht="12.75" customHeight="1">
      <c r="A59" s="62" t="s">
        <v>38</v>
      </c>
      <c r="B59" s="38">
        <f>SUM(J6:J10)</f>
        <v>27310</v>
      </c>
      <c r="C59" s="38">
        <f>SUM(K6:K10)</f>
        <v>12244</v>
      </c>
      <c r="D59" s="38">
        <f>SUM(L6:L10)</f>
        <v>15066</v>
      </c>
      <c r="E59" s="63">
        <f>ROUND(B59/J38*100,1)</f>
        <v>8.6</v>
      </c>
      <c r="F59" s="63">
        <f>ROUND(C59/K38*100,1)</f>
        <v>8.3</v>
      </c>
      <c r="G59" s="64">
        <f>ROUND(D59/L38*100,1)</f>
        <v>8.8</v>
      </c>
      <c r="H59" s="6"/>
      <c r="I59" s="1"/>
      <c r="J59" s="1"/>
      <c r="K59" s="1"/>
      <c r="L59" s="1"/>
    </row>
    <row r="60" spans="1:12" s="3" customFormat="1" ht="12.75" customHeight="1">
      <c r="A60" s="62" t="s">
        <v>39</v>
      </c>
      <c r="B60" s="38">
        <f>SUM(J11:J15)</f>
        <v>23658</v>
      </c>
      <c r="C60" s="38">
        <f>SUM(K11:K15)</f>
        <v>10055</v>
      </c>
      <c r="D60" s="38">
        <f>SUM(L11:L15)</f>
        <v>13603</v>
      </c>
      <c r="E60" s="63">
        <f>ROUND(B60/J38*100,1)</f>
        <v>7.4</v>
      </c>
      <c r="F60" s="63">
        <f>ROUND(C60/K38*100,1)</f>
        <v>6.8</v>
      </c>
      <c r="G60" s="64">
        <f>ROUND(D60/L38*100,1)</f>
        <v>8</v>
      </c>
      <c r="H60" s="6"/>
      <c r="I60" s="1"/>
      <c r="J60" s="1"/>
      <c r="K60" s="1"/>
      <c r="L60" s="1"/>
    </row>
    <row r="61" spans="1:12" s="3" customFormat="1" ht="12.75" customHeight="1">
      <c r="A61" s="62" t="s">
        <v>40</v>
      </c>
      <c r="B61" s="38">
        <f>SUM(J16:J20)</f>
        <v>18491</v>
      </c>
      <c r="C61" s="38">
        <f>SUM(K16:K20)</f>
        <v>7171</v>
      </c>
      <c r="D61" s="38">
        <f>SUM(L16:L20)</f>
        <v>11320</v>
      </c>
      <c r="E61" s="63">
        <f>ROUND(B61/J38*100,1)</f>
        <v>5.8</v>
      </c>
      <c r="F61" s="63">
        <f>ROUND(C61/K38*100,1)</f>
        <v>4.9</v>
      </c>
      <c r="G61" s="64">
        <f>ROUND(D61/L38*100,1)</f>
        <v>6.6</v>
      </c>
      <c r="H61" s="6"/>
      <c r="I61" s="1"/>
      <c r="J61" s="1"/>
      <c r="K61" s="1"/>
      <c r="L61" s="1"/>
    </row>
    <row r="62" spans="1:12" s="3" customFormat="1" ht="12.75" customHeight="1">
      <c r="A62" s="62" t="s">
        <v>41</v>
      </c>
      <c r="B62" s="38">
        <f>SUM(J21:J25)</f>
        <v>12272</v>
      </c>
      <c r="C62" s="38">
        <f>SUM(K21:K25)</f>
        <v>4374</v>
      </c>
      <c r="D62" s="38">
        <f>SUM(L21:L25)</f>
        <v>7898</v>
      </c>
      <c r="E62" s="63">
        <f>ROUND(B62/J38*100,1)</f>
        <v>3.9</v>
      </c>
      <c r="F62" s="63">
        <f>ROUND(C62/K38*100,1)</f>
        <v>3</v>
      </c>
      <c r="G62" s="64">
        <f>ROUND(D62/L38*100,1)</f>
        <v>4.6</v>
      </c>
      <c r="H62" s="6"/>
      <c r="I62" s="1"/>
      <c r="J62" s="1"/>
      <c r="K62" s="1"/>
      <c r="L62" s="1"/>
    </row>
    <row r="63" spans="1:12" s="3" customFormat="1" ht="12.75" customHeight="1">
      <c r="A63" s="62" t="s">
        <v>42</v>
      </c>
      <c r="B63" s="38">
        <f>SUM(J26:J30)</f>
        <v>6487</v>
      </c>
      <c r="C63" s="38">
        <f>SUM(K26:K30)</f>
        <v>1889</v>
      </c>
      <c r="D63" s="38">
        <f>SUM(L26:L30)</f>
        <v>4598</v>
      </c>
      <c r="E63" s="63">
        <f>ROUND(B63/J38*100,1)</f>
        <v>2</v>
      </c>
      <c r="F63" s="63">
        <f>ROUND(C63/K38*100,1)</f>
        <v>1.3</v>
      </c>
      <c r="G63" s="64">
        <f>ROUND(D63/L38*100,1)</f>
        <v>2.7</v>
      </c>
      <c r="H63" s="1"/>
      <c r="I63" s="1"/>
      <c r="J63" s="1"/>
      <c r="K63" s="1"/>
      <c r="L63" s="1"/>
    </row>
    <row r="64" spans="1:12" s="3" customFormat="1" ht="12.75" customHeight="1">
      <c r="A64" s="62" t="s">
        <v>43</v>
      </c>
      <c r="B64" s="38">
        <f>SUM(J31:J35)</f>
        <v>1986</v>
      </c>
      <c r="C64" s="38">
        <f>SUM(K31:K35)</f>
        <v>365</v>
      </c>
      <c r="D64" s="38">
        <f>SUM(L31:L35)</f>
        <v>1621</v>
      </c>
      <c r="E64" s="63">
        <f>ROUND(B64/J38*100,1)</f>
        <v>0.6</v>
      </c>
      <c r="F64" s="63">
        <f>ROUND(C64/K38*100,1)</f>
        <v>0.2</v>
      </c>
      <c r="G64" s="64">
        <f>ROUND(D64/L38*100,1)</f>
        <v>0.9</v>
      </c>
      <c r="H64" s="1"/>
      <c r="I64" s="1"/>
      <c r="J64" s="1"/>
      <c r="K64" s="1"/>
      <c r="L64" s="1"/>
    </row>
    <row r="65" spans="1:12" s="3" customFormat="1" ht="12.75" customHeight="1">
      <c r="A65" s="81" t="s">
        <v>6</v>
      </c>
      <c r="B65" s="82">
        <f>SUM(J36)</f>
        <v>307</v>
      </c>
      <c r="C65" s="82">
        <f>SUM(K36)</f>
        <v>43</v>
      </c>
      <c r="D65" s="82">
        <f>SUM(L36)</f>
        <v>264</v>
      </c>
      <c r="E65" s="83">
        <f>ROUND(B65/J38*100,1)</f>
        <v>0.1</v>
      </c>
      <c r="F65" s="83">
        <f>ROUND(C65/K38*100,1)</f>
        <v>0</v>
      </c>
      <c r="G65" s="84">
        <f>ROUND(D65/L38*100,1)</f>
        <v>0.2</v>
      </c>
      <c r="H65" s="1"/>
      <c r="I65" s="2"/>
      <c r="J65" s="2"/>
      <c r="K65" s="2"/>
      <c r="L65" s="1"/>
    </row>
    <row r="66" spans="1:12" s="3" customFormat="1" ht="12.75" customHeight="1">
      <c r="A66" s="85" t="s">
        <v>52</v>
      </c>
      <c r="B66" s="38">
        <f>SUM(B45:B47)</f>
        <v>31735</v>
      </c>
      <c r="C66" s="38">
        <f>SUM(C45:C47)</f>
        <v>16127</v>
      </c>
      <c r="D66" s="38">
        <f>SUM(D45:D47)</f>
        <v>15608</v>
      </c>
      <c r="E66" s="60">
        <f>ROUND(B66/J38*100,1)</f>
        <v>10</v>
      </c>
      <c r="F66" s="60">
        <f>ROUND(C66/K38*100,1)</f>
        <v>10.9</v>
      </c>
      <c r="G66" s="61">
        <f>ROUND(D66/L38*100,1)</f>
        <v>9.1</v>
      </c>
      <c r="H66" s="1"/>
      <c r="I66" s="2"/>
      <c r="J66" s="2"/>
      <c r="K66" s="2"/>
      <c r="L66" s="1"/>
    </row>
    <row r="67" spans="1:12" s="3" customFormat="1" ht="12.75" customHeight="1">
      <c r="A67" s="85" t="s">
        <v>50</v>
      </c>
      <c r="B67" s="38">
        <f>SUM(B48:B57)</f>
        <v>173945</v>
      </c>
      <c r="C67" s="38">
        <f>SUM(C48:C57)</f>
        <v>84903</v>
      </c>
      <c r="D67" s="38">
        <f>SUM(D48:D57)</f>
        <v>89042</v>
      </c>
      <c r="E67" s="63">
        <f>ROUND(B67/J38*100,1)</f>
        <v>54.7</v>
      </c>
      <c r="F67" s="63">
        <f>ROUND(C67/K38*100,1)</f>
        <v>57.6</v>
      </c>
      <c r="G67" s="64">
        <f>ROUND(D67/L38*100,1)</f>
        <v>52.1</v>
      </c>
      <c r="H67" s="1"/>
      <c r="I67" s="2"/>
      <c r="J67" s="1"/>
      <c r="K67" s="2"/>
      <c r="L67" s="1"/>
    </row>
    <row r="68" spans="1:12" s="3" customFormat="1" ht="12.75" customHeight="1" thickBot="1">
      <c r="A68" s="86" t="s">
        <v>51</v>
      </c>
      <c r="B68" s="87">
        <f>SUM(B58:B65)</f>
        <v>112408</v>
      </c>
      <c r="C68" s="87">
        <f>SUM(C58:C65)</f>
        <v>46296</v>
      </c>
      <c r="D68" s="87">
        <f>SUM(D58:D65)</f>
        <v>66112</v>
      </c>
      <c r="E68" s="88">
        <f>ROUND(B68/J38*100,1)</f>
        <v>35.3</v>
      </c>
      <c r="F68" s="88">
        <f>ROUND(C68/K38*100,1)</f>
        <v>31.4</v>
      </c>
      <c r="G68" s="89">
        <f>ROUND(D68/L38*100,1)</f>
        <v>38.7</v>
      </c>
      <c r="H68" s="90"/>
      <c r="I68" s="2"/>
      <c r="J68" s="1"/>
      <c r="K68" s="2"/>
      <c r="L68" s="1"/>
    </row>
    <row r="69" spans="1:12" s="3" customFormat="1" ht="30" customHeight="1">
      <c r="A69" s="91">
        <v>33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</sheetData>
  <sheetProtection/>
  <mergeCells count="5">
    <mergeCell ref="A69:L69"/>
    <mergeCell ref="A2:L2"/>
    <mergeCell ref="A43:A44"/>
    <mergeCell ref="B43:D43"/>
    <mergeCell ref="E43:G43"/>
  </mergeCells>
  <printOptions/>
  <pageMargins left="0.48000000000000004" right="0" top="0.25" bottom="0" header="0" footer="0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2024-04-11T04:30:57Z</dcterms:created>
  <dcterms:modified xsi:type="dcterms:W3CDTF">2024-04-11T06:09:31Z</dcterms:modified>
  <cp:category/>
  <cp:version/>
  <cp:contentType/>
  <cp:contentStatus/>
</cp:coreProperties>
</file>