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515" windowWidth="13140" windowHeight="9000" activeTab="0"/>
  </bookViews>
  <sheets>
    <sheet name="第１表　旭川市条丁目別世帯数・人口" sheetId="1" r:id="rId1"/>
    <sheet name="第２表　旭川市町名別世帯数・人口" sheetId="2" r:id="rId2"/>
    <sheet name="第３表　地区・市民委員会区域別世帯数・人口" sheetId="3" r:id="rId3"/>
    <sheet name="第４表　年齢別人口及び人口分析（全市）" sheetId="4" r:id="rId4"/>
    <sheet name="第４表　西地区" sheetId="5" r:id="rId5"/>
    <sheet name="第４表　中央地区" sheetId="6" r:id="rId6"/>
    <sheet name="第４表　大成地区" sheetId="7" r:id="rId7"/>
    <sheet name="第４表　東地区" sheetId="8" r:id="rId8"/>
    <sheet name="第４表　新旭川地区" sheetId="9" r:id="rId9"/>
    <sheet name="第４表　北星地区" sheetId="10" r:id="rId10"/>
    <sheet name="第４表　春光地区" sheetId="11" r:id="rId11"/>
    <sheet name="第４表　神居地区" sheetId="12" r:id="rId12"/>
    <sheet name="第４表　永山地区" sheetId="13" r:id="rId13"/>
    <sheet name="第４表　江丹別地区" sheetId="14" r:id="rId14"/>
    <sheet name="第４表　東旭川地区" sheetId="15" r:id="rId15"/>
    <sheet name="第４表　神楽地区" sheetId="16" r:id="rId16"/>
    <sheet name="第４表　西神楽地区" sheetId="17" r:id="rId17"/>
    <sheet name="第４表　東鷹栖地区" sheetId="18" r:id="rId18"/>
  </sheets>
  <definedNames>
    <definedName name="_xlnm.Print_Area" localSheetId="1">'第２表　旭川市町名別世帯数・人口'!$A$1:$O$56</definedName>
  </definedNames>
  <calcPr fullCalcOnLoad="1"/>
</workbook>
</file>

<file path=xl/sharedStrings.xml><?xml version="1.0" encoding="utf-8"?>
<sst xmlns="http://schemas.openxmlformats.org/spreadsheetml/2006/main" count="4399" uniqueCount="2563">
  <si>
    <t>南４条通２５丁目　　　　</t>
  </si>
  <si>
    <t>南４条通２６丁目　　　　</t>
  </si>
  <si>
    <t>南５条通２１丁目　　　　</t>
  </si>
  <si>
    <t>南５条通２２丁目　　　　</t>
  </si>
  <si>
    <t>南５条通２４丁目　　　　</t>
  </si>
  <si>
    <t>南５条通２５丁目　　　　</t>
  </si>
  <si>
    <t>南５条通２６丁目　　　　</t>
  </si>
  <si>
    <t>南６条通１７丁目　　　　</t>
  </si>
  <si>
    <t>南６条通１８丁目　　　　</t>
  </si>
  <si>
    <t>南６条通２２丁目　　　　</t>
  </si>
  <si>
    <t>南６条通２３丁目　　　　</t>
  </si>
  <si>
    <t>南６条通２４丁目　　　　</t>
  </si>
  <si>
    <t>南６条通２５丁目　　　　</t>
  </si>
  <si>
    <t>南６条通２６丁目　　　　</t>
  </si>
  <si>
    <t>南７条通１８丁目　　　　</t>
  </si>
  <si>
    <t>南７条通２１丁目　　　　</t>
  </si>
  <si>
    <t>南７条通２２丁目　　　　</t>
  </si>
  <si>
    <t>南７条通２３丁目　　　　</t>
  </si>
  <si>
    <t>南７条通２４丁目　　　　</t>
  </si>
  <si>
    <t>南７条通２５丁目　　　　</t>
  </si>
  <si>
    <t>南７条通２６丁目　　　　</t>
  </si>
  <si>
    <t>南８条通２１丁目　　　　</t>
  </si>
  <si>
    <t>南８条通２２丁目　　　　</t>
  </si>
  <si>
    <t>南８条通２３丁目　　　　</t>
  </si>
  <si>
    <t>南８条通２４丁目　　　　</t>
  </si>
  <si>
    <t>南８条通２５丁目　　　　</t>
  </si>
  <si>
    <t>南８条通２６丁目　　　　</t>
  </si>
  <si>
    <t>旭神町　　　　　　　　　</t>
  </si>
  <si>
    <t>　〔　新旭川地区　〕　　</t>
  </si>
  <si>
    <t>新富１条１丁目　　　　　</t>
  </si>
  <si>
    <t>新富１条２丁目　　　　　</t>
  </si>
  <si>
    <t>新富１条３丁目　　　　　</t>
  </si>
  <si>
    <t>新富２条１丁目　　　　　</t>
  </si>
  <si>
    <t>新富２条２丁目　　　　　</t>
  </si>
  <si>
    <t>新富３条１丁目　　　　　</t>
  </si>
  <si>
    <t>新富３条２丁目　　　　　</t>
  </si>
  <si>
    <t>東１条１丁目　　　　　　</t>
  </si>
  <si>
    <t>東１条２丁目　　　　　　</t>
  </si>
  <si>
    <t>東１条３丁目　　　　　　</t>
  </si>
  <si>
    <t>東１条４丁目　　　　　　</t>
  </si>
  <si>
    <t>東５条１１丁目　　　　　　</t>
  </si>
  <si>
    <t>川端町３条８丁目　　　　</t>
  </si>
  <si>
    <t>花咲町３丁目</t>
  </si>
  <si>
    <t>花咲町４丁目</t>
  </si>
  <si>
    <t>東２条１丁目　　　　　　</t>
  </si>
  <si>
    <t>東２条２丁目　　　　　　</t>
  </si>
  <si>
    <t>東２条３丁目　　　　　　</t>
  </si>
  <si>
    <t>東２条４丁目　　　　　　</t>
  </si>
  <si>
    <t>東３条２丁目　　　　　　</t>
  </si>
  <si>
    <t>東３条３丁目　　　　　　</t>
  </si>
  <si>
    <t>東３条４丁目　　　　　　</t>
  </si>
  <si>
    <t>東３条５丁目　　　　　　</t>
  </si>
  <si>
    <t>東３条６丁目　　　　　　</t>
  </si>
  <si>
    <t>東３条７丁目　　　　　　</t>
  </si>
  <si>
    <t>東３条８丁目　　　　　　</t>
  </si>
  <si>
    <t>東３条９丁目　　　　　　</t>
  </si>
  <si>
    <t>東４条３丁目　　　　　　</t>
  </si>
  <si>
    <t>東４条４丁目　　　　　　</t>
  </si>
  <si>
    <t>東４条５丁目　　　　　　</t>
  </si>
  <si>
    <t>東４条６丁目　　　　　　</t>
  </si>
  <si>
    <t>東４条７丁目　　　　　　</t>
  </si>
  <si>
    <t>東４条８丁目　　　　　　</t>
  </si>
  <si>
    <t>東４条９丁目　　　　　　</t>
  </si>
  <si>
    <t>東５条３丁目　　　　　　</t>
  </si>
  <si>
    <t>東５条４丁目　　　　　　</t>
  </si>
  <si>
    <t>東５条５丁目　　　　　　</t>
  </si>
  <si>
    <t>東５条６丁目　　　　　　</t>
  </si>
  <si>
    <t>東５条７丁目　　　　　　</t>
  </si>
  <si>
    <t>東５条８丁目　　　　　　</t>
  </si>
  <si>
    <t>東５条９丁目　　　　　　</t>
  </si>
  <si>
    <t>東６条２丁目　　　　　　</t>
  </si>
  <si>
    <t>東６条３丁目　　　　　　</t>
  </si>
  <si>
    <t>東６条４丁目　　　　　　</t>
  </si>
  <si>
    <t>東６条５丁目　　　　　　</t>
  </si>
  <si>
    <t>東６条６丁目　　　　　　</t>
  </si>
  <si>
    <t>東６条７丁目　　　　　　</t>
  </si>
  <si>
    <t>東６条８丁目　　　　　　</t>
  </si>
  <si>
    <t>東６条９丁目　　　　　　</t>
  </si>
  <si>
    <t>東６条１０丁目　　　　　</t>
  </si>
  <si>
    <t>東７条１丁目　　　　　　</t>
  </si>
  <si>
    <t>東７条２丁目　　　　　　</t>
  </si>
  <si>
    <t>東７条３丁目　　　　　　</t>
  </si>
  <si>
    <t>東７条４丁目　　　　　　</t>
  </si>
  <si>
    <t>東７条５丁目　　　　　　</t>
  </si>
  <si>
    <t>東７条６丁目　　　　　　</t>
  </si>
  <si>
    <t>東７条７丁目　　　　　　</t>
  </si>
  <si>
    <t>東７条８丁目　　　　　　</t>
  </si>
  <si>
    <t>東７条９丁目　　　　　　</t>
  </si>
  <si>
    <t>東７条１０丁目　　　　　</t>
  </si>
  <si>
    <t>東８条１丁目　　　　　　</t>
  </si>
  <si>
    <t>東８条２丁目　　　　　　</t>
  </si>
  <si>
    <t>東８条３丁目　　　　　　</t>
  </si>
  <si>
    <t>東８条４丁目　　　　　　</t>
  </si>
  <si>
    <t>東８条５丁目　　　　　　</t>
  </si>
  <si>
    <t>東８条６丁目　　　　　　</t>
  </si>
  <si>
    <t>東８条７丁目　　　　　　</t>
  </si>
  <si>
    <t>東８条９丁目　　　　　　</t>
  </si>
  <si>
    <t>パルプ町１条４丁目　　　</t>
  </si>
  <si>
    <t>パルプ町１条６丁目　　　</t>
  </si>
  <si>
    <t>パルプ町１条７丁目　　　</t>
  </si>
  <si>
    <t>パルプ町２条６丁目　　　</t>
  </si>
  <si>
    <t>パルプ町２条７丁目　　　</t>
  </si>
  <si>
    <t>パルプ町２条８丁目　　　</t>
  </si>
  <si>
    <t>金星町１丁目　　　　　　</t>
  </si>
  <si>
    <t>金星町２丁目　　　　　　</t>
  </si>
  <si>
    <t>金星町３丁目　　　　　　</t>
  </si>
  <si>
    <t>新星町　　　　　　　　　</t>
  </si>
  <si>
    <t>大雪通１丁目　　　　　　</t>
  </si>
  <si>
    <t>大雪通２丁目　　　　　　</t>
  </si>
  <si>
    <t>大雪通３丁目　　　　　　</t>
  </si>
  <si>
    <t>大雪通４丁目　　　　　　</t>
  </si>
  <si>
    <t>大雪通５丁目　　　　　　</t>
  </si>
  <si>
    <t>大雪通６丁目　　　　　　</t>
  </si>
  <si>
    <t>大雪通７丁目　　　　　　</t>
  </si>
  <si>
    <t>大雪通８丁目　　　　　　</t>
  </si>
  <si>
    <t>大雪通９丁目　　　　　　</t>
  </si>
  <si>
    <t>　〔北　星　地　区〕　　</t>
  </si>
  <si>
    <t>旭町１条１丁目　　　　　</t>
  </si>
  <si>
    <t>旭町１条２丁目　　　　　</t>
  </si>
  <si>
    <t>旭町１条３丁目　　　　　</t>
  </si>
  <si>
    <t>旭町１条４丁目　　　　　</t>
  </si>
  <si>
    <t>旭町１条５丁目　　　　　</t>
  </si>
  <si>
    <t>旭町１条６丁目　　　　　</t>
  </si>
  <si>
    <t>旭町１条７丁目　　　　　</t>
  </si>
  <si>
    <t>旭町１条８丁目　　　　　</t>
  </si>
  <si>
    <t>旭町１条９丁目　　　　　</t>
  </si>
  <si>
    <t>旭町１条１０丁目　　　　</t>
  </si>
  <si>
    <t>旭町１条１１丁目　　　　</t>
  </si>
  <si>
    <t>旭町１条１２丁目　　　　</t>
  </si>
  <si>
    <t>旭町１条１３丁目　　　　</t>
  </si>
  <si>
    <t>旭町１条１４丁目　　　　</t>
  </si>
  <si>
    <t>旭町１条１５丁目　　　　</t>
  </si>
  <si>
    <t>旭町１条１６丁目　　　　</t>
  </si>
  <si>
    <t>旭町１条１７丁目　　　　</t>
  </si>
  <si>
    <t>旭町１条１８丁目　　　　</t>
  </si>
  <si>
    <t>旭町１条１９丁目　　　　</t>
  </si>
  <si>
    <t>旭町１条２０丁目　　　　</t>
  </si>
  <si>
    <t>旭町１条２１丁目　　　　</t>
  </si>
  <si>
    <t>旭町２条１丁目　　　　　</t>
  </si>
  <si>
    <t>旭町２条２丁目　　　　　</t>
  </si>
  <si>
    <t>旭町２条３丁目　　　　　</t>
  </si>
  <si>
    <t>旭町２条４丁目　　　　　</t>
  </si>
  <si>
    <t>旭町２条５丁目　　　　　</t>
  </si>
  <si>
    <t>旭町２条６丁目　　　　　</t>
  </si>
  <si>
    <t>旭町２条７丁目　　　　　</t>
  </si>
  <si>
    <t>旭町２条８丁目　　　　　</t>
  </si>
  <si>
    <t>旭町２条９丁目　　　　　</t>
  </si>
  <si>
    <t>旭町２条１０丁目　　　　</t>
  </si>
  <si>
    <t>旭町２条１１丁目　　　　</t>
  </si>
  <si>
    <t>旭町２条１２丁目　　　　</t>
  </si>
  <si>
    <t>旭町２条１３丁目　　　　</t>
  </si>
  <si>
    <t>旭町２条１４丁目　　　　</t>
  </si>
  <si>
    <t>旭町２条１５丁目　　　　</t>
  </si>
  <si>
    <t>旭町２条１６丁目　　　　</t>
  </si>
  <si>
    <t>旭町２条１７丁目　　　　</t>
  </si>
  <si>
    <t>旭町２条１８丁目　　　　</t>
  </si>
  <si>
    <t>旭町２条１９丁目　　　　</t>
  </si>
  <si>
    <t>旭町２条２０丁目　　　　</t>
  </si>
  <si>
    <t>大町１条１丁目　　　　　</t>
  </si>
  <si>
    <t>大町１条２丁目　　　　　</t>
  </si>
  <si>
    <t>大町１条３丁目　　　　　</t>
  </si>
  <si>
    <t>大町１条４丁目　　　　　</t>
  </si>
  <si>
    <t>大町１条５丁目　　　　　</t>
  </si>
  <si>
    <t>大町１条６丁目　　　　　</t>
  </si>
  <si>
    <t>大町１条８丁目　　　　　</t>
  </si>
  <si>
    <t>大町１条９丁目　　　　　</t>
  </si>
  <si>
    <t>大町２条２丁目　　　　　</t>
  </si>
  <si>
    <t>大町２条３丁目　　　　　</t>
  </si>
  <si>
    <t>大町２条４丁目　　　　　</t>
  </si>
  <si>
    <t>大町２条５丁目　　　　　</t>
  </si>
  <si>
    <t>大町２条６丁目　　　　　</t>
  </si>
  <si>
    <t>大町２条７丁目　　　　　</t>
  </si>
  <si>
    <t>大町２条８丁目　　　　　</t>
  </si>
  <si>
    <t>大町２条９丁目　　　　　</t>
  </si>
  <si>
    <t>川端町１条５丁目　　　　</t>
  </si>
  <si>
    <t>川端町１条６丁目　　　　</t>
  </si>
  <si>
    <t>川端町１条７丁目　　　　</t>
  </si>
  <si>
    <t>川端町２条５丁目　　　　</t>
  </si>
  <si>
    <t>川端町２条６丁目　　　　</t>
  </si>
  <si>
    <t>川端町２条７丁目　　　　</t>
  </si>
  <si>
    <t>川端町３条５丁目　　　　</t>
  </si>
  <si>
    <t>川端町３条６丁目　　　　</t>
  </si>
  <si>
    <t>川端町３条７丁目　　　　</t>
  </si>
  <si>
    <t>川端町４条５丁目　　　　</t>
  </si>
  <si>
    <t>川端町４条６丁目　　　　</t>
  </si>
  <si>
    <t>川端町４条７丁目　　　　</t>
  </si>
  <si>
    <t>川端町４条８丁目　　　　</t>
  </si>
  <si>
    <t>川端町４条９丁目　　　　</t>
  </si>
  <si>
    <t>川端町５条８丁目　　　　</t>
  </si>
  <si>
    <t>旭岡１丁目　　　　　　　</t>
  </si>
  <si>
    <t>旭岡２丁目　　　　　　　</t>
  </si>
  <si>
    <t>旭岡３丁目　　　　　　　</t>
  </si>
  <si>
    <t>旭岡４丁目　　　　　　　</t>
  </si>
  <si>
    <t>旭岡５丁目　　　　　　　</t>
  </si>
  <si>
    <t>旭岡６丁目　　　　　　　</t>
  </si>
  <si>
    <t>近文町１２丁目　　　　　</t>
  </si>
  <si>
    <t>近文町１３丁目　　　　　</t>
  </si>
  <si>
    <t>近文町１４丁目　　　　　</t>
  </si>
  <si>
    <t>近文町１５丁目　　　　　</t>
  </si>
  <si>
    <t>近文町１６丁目　　　　　</t>
  </si>
  <si>
    <t>近文町１７丁目　　　　　</t>
  </si>
  <si>
    <t>近文町１９丁目　　　　　</t>
  </si>
  <si>
    <t>近文町２０丁目　　　　　</t>
  </si>
  <si>
    <t>近文町２１丁目　　　　　</t>
  </si>
  <si>
    <t>近文町２２丁目　　　　　</t>
  </si>
  <si>
    <t>近文町２３丁目　　　　　</t>
  </si>
  <si>
    <t>近文町２４丁目　　　　　</t>
  </si>
  <si>
    <t>近文町２５丁目　　　　　</t>
  </si>
  <si>
    <t>錦町１１丁目　　　　　　</t>
  </si>
  <si>
    <t>錦町１２丁目　　　　　　</t>
  </si>
  <si>
    <t>錦町１３丁目　　　　　　</t>
  </si>
  <si>
    <t>錦町１４丁目　　　　　　</t>
  </si>
  <si>
    <t>錦町１５丁目　　　　　　</t>
  </si>
  <si>
    <t>錦町１６丁目　　　　　　</t>
  </si>
  <si>
    <t>錦町１７丁目　　　　　　</t>
  </si>
  <si>
    <t>錦町１８丁目　　　　　　</t>
  </si>
  <si>
    <t>錦町１９丁目　　　　　　</t>
  </si>
  <si>
    <t>錦町２０丁目　　　　　　</t>
  </si>
  <si>
    <t>錦町２１丁目　　　　　　</t>
  </si>
  <si>
    <t>錦町２２丁目　　　　　　</t>
  </si>
  <si>
    <t>錦町２３丁目　　　　　　</t>
  </si>
  <si>
    <t>錦町２４丁目　　　　　　</t>
  </si>
  <si>
    <t>北門町９丁目　　　　　　</t>
  </si>
  <si>
    <t>緑町１３丁目　　　　　　</t>
  </si>
  <si>
    <t>緑町１４丁目　　　　　　</t>
  </si>
  <si>
    <t>緑町１５丁目　　　　　　</t>
  </si>
  <si>
    <t>緑町１６丁目　　　　　　</t>
  </si>
  <si>
    <t>緑町１７丁目　　　　　　</t>
  </si>
  <si>
    <t>緑町１８丁目　　　　　　</t>
  </si>
  <si>
    <t>緑町１９丁目　　　　　　</t>
  </si>
  <si>
    <t>緑町２０丁目　　　　　　</t>
  </si>
  <si>
    <t>緑町２１丁目　　　　　　</t>
  </si>
  <si>
    <t>神居６条１丁目　　　　　</t>
  </si>
  <si>
    <t>神居８条１６丁目　　　　　</t>
  </si>
  <si>
    <t>永山２条１６丁目　　　　　</t>
  </si>
  <si>
    <t>永山２条１７丁目　　　　　</t>
  </si>
  <si>
    <t>永山９条１１丁目　　　　　</t>
  </si>
  <si>
    <t>永山９条１２丁目　　　　　</t>
  </si>
  <si>
    <t>豊岡５条５丁目　　　　　</t>
  </si>
  <si>
    <t>東旭川北１条１丁目</t>
  </si>
  <si>
    <t>東旭川北１条２丁目</t>
  </si>
  <si>
    <t>東旭川北１条３丁目</t>
  </si>
  <si>
    <t>東旭川北１条４丁目</t>
  </si>
  <si>
    <t>東旭川北１条５丁目</t>
  </si>
  <si>
    <t>東旭川北１条６丁目</t>
  </si>
  <si>
    <t>東旭川北１条７丁目</t>
  </si>
  <si>
    <t>東旭川北１条８丁目</t>
  </si>
  <si>
    <t>東旭川北２条５丁目</t>
  </si>
  <si>
    <t>東旭川北２条６丁目</t>
  </si>
  <si>
    <t>東旭川北２条７丁目</t>
  </si>
  <si>
    <t>東旭川北３条５丁目</t>
  </si>
  <si>
    <t>東旭川北３条６丁目</t>
  </si>
  <si>
    <t>東旭川南１条１丁目</t>
  </si>
  <si>
    <t>東旭川南１条２丁目</t>
  </si>
  <si>
    <t>東旭川南１条３丁目</t>
  </si>
  <si>
    <t>東旭川南１条４丁目</t>
  </si>
  <si>
    <t>東旭川南１条５丁目</t>
  </si>
  <si>
    <t>東旭川南１条６丁目</t>
  </si>
  <si>
    <t>東旭川南１条７丁目</t>
  </si>
  <si>
    <t>東旭川南１条８丁目</t>
  </si>
  <si>
    <t>東旭川南２条６丁目</t>
  </si>
  <si>
    <t>東光１条５丁目　　　　　</t>
  </si>
  <si>
    <t>東光２条５丁目　　　　　</t>
  </si>
  <si>
    <t>東光３条５丁目　　　　　</t>
  </si>
  <si>
    <t>東光４条５丁目　　　　　</t>
  </si>
  <si>
    <t>東光５条５丁目　　　　　</t>
  </si>
  <si>
    <t>東光６条５丁目　　　　　</t>
  </si>
  <si>
    <t>東光１０条５丁目　　　　</t>
  </si>
  <si>
    <t>東光１０条６丁目　　　　</t>
  </si>
  <si>
    <t>東光９条９丁目　　　　</t>
  </si>
  <si>
    <t>東光９条５丁目　　　　</t>
  </si>
  <si>
    <t>東光９条６丁目　　　　</t>
  </si>
  <si>
    <t>東光９条７丁目　　　　</t>
  </si>
  <si>
    <t>東光９条８丁目　　　　</t>
  </si>
  <si>
    <t>東光７条５丁目　　　　　</t>
  </si>
  <si>
    <t>東光８条５丁目　　　　　</t>
  </si>
  <si>
    <t>東光２２条５丁目　　　　</t>
  </si>
  <si>
    <t>東光２３条６丁目　　　　</t>
  </si>
  <si>
    <t>東光２４条６丁目　　　　</t>
  </si>
  <si>
    <t>東光２５条６丁目　　　　</t>
  </si>
  <si>
    <t>東光２６条７丁目　　　　</t>
  </si>
  <si>
    <t>東光２７条８丁目　　　　</t>
  </si>
  <si>
    <t>　〔　神楽地区　〕　　</t>
  </si>
  <si>
    <t>神楽１条７丁目　　　　　</t>
  </si>
  <si>
    <t>神楽１条１０丁目　　　　　</t>
  </si>
  <si>
    <t>神楽１条１１丁目　　　　　</t>
  </si>
  <si>
    <t>神楽１条１２丁目　　　　　</t>
  </si>
  <si>
    <t>神楽２条６丁目　　　　</t>
  </si>
  <si>
    <t>神楽２条７丁目　　　　</t>
  </si>
  <si>
    <t>神楽２条８丁目　　　　</t>
  </si>
  <si>
    <t>神楽２条９丁目　　　　</t>
  </si>
  <si>
    <t>神楽３条２丁目　　　　　</t>
  </si>
  <si>
    <t>神楽３条１０丁目　　　　　</t>
  </si>
  <si>
    <t>神楽３条１１丁目　　　　　</t>
  </si>
  <si>
    <t>神楽３条１２丁目　　　　　</t>
  </si>
  <si>
    <t>神楽４条１丁目　　　　　</t>
  </si>
  <si>
    <t>神楽４条６丁目　　　　　</t>
  </si>
  <si>
    <t>神楽６条１丁目　　　　　</t>
  </si>
  <si>
    <t>神楽６条２丁目　　　　　</t>
  </si>
  <si>
    <t>神楽６条３丁目　　　　　</t>
  </si>
  <si>
    <t>神楽６条４丁目　　　　　</t>
  </si>
  <si>
    <t>神楽６条５丁目　　　　　</t>
  </si>
  <si>
    <t>神楽５条１４丁目　　　　　</t>
  </si>
  <si>
    <t>神楽５条１０丁目　　　　　</t>
  </si>
  <si>
    <t>神楽５条１１丁目　　　　　</t>
  </si>
  <si>
    <t>神楽５条１２丁目　　　　　</t>
  </si>
  <si>
    <t>神楽５条１３丁目　　　　　</t>
  </si>
  <si>
    <t>西神楽４線６号</t>
  </si>
  <si>
    <t>西神楽４線７号</t>
  </si>
  <si>
    <t>西神楽４線８号</t>
  </si>
  <si>
    <t>神楽岡１条４丁目　　　　</t>
  </si>
  <si>
    <t>神楽岡２条４丁目　　　　</t>
  </si>
  <si>
    <t>神楽岡３条４丁目　　　　</t>
  </si>
  <si>
    <t>神楽岡５条４丁目　　　　</t>
  </si>
  <si>
    <t>神楽岡６条３丁目　　　　</t>
  </si>
  <si>
    <t>神楽岡７条３丁目　　　</t>
  </si>
  <si>
    <t>神楽岡７条４丁目　　　</t>
  </si>
  <si>
    <t>神楽岡７条５丁目　　　</t>
  </si>
  <si>
    <t>神楽岡７条６丁目　　　</t>
  </si>
  <si>
    <t>神楽岡７条７丁目　　　</t>
  </si>
  <si>
    <t>神楽岡８条１丁目　　　</t>
  </si>
  <si>
    <t>神楽岡８条２丁目　　　</t>
  </si>
  <si>
    <t>神楽岡８条３丁目　　　</t>
  </si>
  <si>
    <t>神楽岡８条４丁目　　　</t>
  </si>
  <si>
    <t>神楽岡８条５丁目　　　</t>
  </si>
  <si>
    <t>神楽岡８条６丁目　　　</t>
  </si>
  <si>
    <t>神楽岡９条１丁目　　　</t>
  </si>
  <si>
    <t>神楽岡９条２丁目　　　</t>
  </si>
  <si>
    <t>神楽岡９条３丁目　　　</t>
  </si>
  <si>
    <t>神楽岡９条４丁目　　　</t>
  </si>
  <si>
    <t>神楽岡９条５丁目　　　</t>
  </si>
  <si>
    <t>神楽岡９条６丁目　　　</t>
  </si>
  <si>
    <t>神楽岡９条７丁目　　　</t>
  </si>
  <si>
    <t>神楽岡１０条１丁目　　　</t>
  </si>
  <si>
    <t>神楽岡１１条１丁目　　　</t>
  </si>
  <si>
    <t>緑が丘４条２丁目</t>
  </si>
  <si>
    <t>緑が丘４条３丁目</t>
  </si>
  <si>
    <t>緑が丘４条４丁目</t>
  </si>
  <si>
    <t>緑が丘５条１丁目</t>
  </si>
  <si>
    <t>緑が丘５条２丁目</t>
  </si>
  <si>
    <t>緑が丘５条３丁目</t>
  </si>
  <si>
    <t>緑が丘５条４丁目</t>
  </si>
  <si>
    <t>　〔　西神楽地区　〕　　</t>
  </si>
  <si>
    <t>西神楽北１条１丁目　　　</t>
  </si>
  <si>
    <t>西神楽北１条２丁目　　　</t>
  </si>
  <si>
    <t>西神楽北１条３丁目　　　</t>
  </si>
  <si>
    <t>西神楽北１条４丁目　　　</t>
  </si>
  <si>
    <t>西神楽北２条１丁目　　　</t>
  </si>
  <si>
    <t>西神楽北２条２丁目　　　</t>
  </si>
  <si>
    <t>西神楽北２条３丁目　　　</t>
  </si>
  <si>
    <t>西神楽２線２８号　　　　</t>
  </si>
  <si>
    <t>西神楽２線２９号　　　　</t>
  </si>
  <si>
    <t>西神楽２線８号　　　　</t>
  </si>
  <si>
    <t>西神楽２線９号　　　　</t>
  </si>
  <si>
    <t>西神楽３線８号　　　　</t>
  </si>
  <si>
    <t>西神楽３線９号　　　　</t>
  </si>
  <si>
    <t>西神楽４線８号　　　　</t>
  </si>
  <si>
    <t>西神楽４線９号　　　　</t>
  </si>
  <si>
    <t>西神楽４線２２号　　　　</t>
  </si>
  <si>
    <t>西神楽４線３０号　　　　</t>
  </si>
  <si>
    <t>西神楽５線１８号　　　　</t>
  </si>
  <si>
    <t>西神楽５線２２号　　　　</t>
  </si>
  <si>
    <t>西神楽南１３号</t>
  </si>
  <si>
    <t>西神楽南１４号</t>
  </si>
  <si>
    <t>西神楽南１５号</t>
  </si>
  <si>
    <t>西神楽南１６号</t>
  </si>
  <si>
    <t>西神楽南１７号</t>
  </si>
  <si>
    <t>　〔　東鷹栖地区　〕　　</t>
  </si>
  <si>
    <t>末広１条１２丁目　　　　　</t>
  </si>
  <si>
    <t>末広東３条６丁目　　　　　</t>
  </si>
  <si>
    <t>末広東３条４丁目　　　　　</t>
  </si>
  <si>
    <t>末広東３条５丁目　　　　　</t>
  </si>
  <si>
    <t>末広東２条１２丁目　　　　　</t>
  </si>
  <si>
    <t>末広東２条８丁目　　　　　</t>
  </si>
  <si>
    <t>末広東２条９丁目　　　　　</t>
  </si>
  <si>
    <t>末広東２条１０丁目　　　　　</t>
  </si>
  <si>
    <t>末広東２条１１丁目　　　　　</t>
  </si>
  <si>
    <t>末広５条９丁目　　　　　</t>
  </si>
  <si>
    <t>末広５条１０丁目　　　　　</t>
  </si>
  <si>
    <t>末広５条１１丁目　　　　　</t>
  </si>
  <si>
    <t>末広５条１２丁目　　　　　</t>
  </si>
  <si>
    <t>末広６条４丁目　　　　</t>
  </si>
  <si>
    <t>末広６条５丁目　　　　</t>
  </si>
  <si>
    <t>末広６条６丁目　　　　</t>
  </si>
  <si>
    <t>末広６条７丁目　　　　</t>
  </si>
  <si>
    <t>末広６条８丁目　　　　</t>
  </si>
  <si>
    <t>末広６条９丁目　　　　</t>
  </si>
  <si>
    <t>末広７条４丁目　　　　</t>
  </si>
  <si>
    <t>末広７条８丁目　　　　</t>
  </si>
  <si>
    <t>末広７条１０丁目　　　　</t>
  </si>
  <si>
    <t>末広７条１２丁目　　　　</t>
  </si>
  <si>
    <t>末広８条４丁目　　　　</t>
  </si>
  <si>
    <t>末広８条５丁目　　　　</t>
  </si>
  <si>
    <t>末広８条６丁目　　　　</t>
  </si>
  <si>
    <t>末広８条１０丁目　　　　</t>
  </si>
  <si>
    <t>東鷹栖東１条１丁目　　　　</t>
  </si>
  <si>
    <t>東鷹栖東１条２丁目　　　　</t>
  </si>
  <si>
    <t>東鷹栖東１条３丁目　　　　</t>
  </si>
  <si>
    <t>東鷹栖東１条４丁目　　　　</t>
  </si>
  <si>
    <t>東鷹栖東２条１丁目　　　　</t>
  </si>
  <si>
    <t>東鷹栖東２条２丁目　　　　</t>
  </si>
  <si>
    <t>東鷹栖東２条３丁目　　　　</t>
  </si>
  <si>
    <t>東鷹栖東２条４丁目　　　　</t>
  </si>
  <si>
    <t>東鷹栖東２条６丁目　　　　</t>
  </si>
  <si>
    <t>東鷹栖東３条１丁目　　　　</t>
  </si>
  <si>
    <t>東鷹栖東３条２丁目　　　　</t>
  </si>
  <si>
    <t>東鷹栖東３条４丁目　　　　</t>
  </si>
  <si>
    <t>東鷹栖１条１丁目　　　　</t>
  </si>
  <si>
    <t>東鷹栖１条２丁目　　　　</t>
  </si>
  <si>
    <t>東鷹栖２条１丁目　　　　</t>
  </si>
  <si>
    <t>東鷹栖３条２丁目　　　　</t>
  </si>
  <si>
    <t>東鷹栖４条１丁目　　　　</t>
  </si>
  <si>
    <t>東鷹栖東１線１７号　　　　</t>
  </si>
  <si>
    <t>東鷹栖東１線１８号　　　　</t>
  </si>
  <si>
    <t>東鷹栖東１線１９号　　　　</t>
  </si>
  <si>
    <t>東鷹栖１線１０号　　　　</t>
  </si>
  <si>
    <t>東鷹栖１線１１号　　　　</t>
  </si>
  <si>
    <t>東鷹栖１線１４号　　　　</t>
  </si>
  <si>
    <t>東鷹栖１線１５号　　　　</t>
  </si>
  <si>
    <t>東鷹栖１線１６号　　　　</t>
  </si>
  <si>
    <t>東鷹栖２線１０号　　　　</t>
  </si>
  <si>
    <t>東鷹栖２線１４号　　　　</t>
  </si>
  <si>
    <t>東鷹栖３線１０号　　　　</t>
  </si>
  <si>
    <t>東鷹栖３線１４号　　　　</t>
  </si>
  <si>
    <t>東鷹栖４線１０号　　　　</t>
  </si>
  <si>
    <t>東鷹栖４線１１号　　　　</t>
  </si>
  <si>
    <t>東鷹栖５線１０号　　　　</t>
  </si>
  <si>
    <t>東鷹栖６線１０号　　　　</t>
  </si>
  <si>
    <t>東鷹栖７線１０号　　　　</t>
  </si>
  <si>
    <t>東鷹栖８線１３号　　　　</t>
  </si>
  <si>
    <t>東鷹栖９線１３号　　　</t>
  </si>
  <si>
    <t>東鷹栖９線１４号　　　</t>
  </si>
  <si>
    <t>東鷹栖９線１５号　　　</t>
  </si>
  <si>
    <t>東鷹栖９線１７号　　　</t>
  </si>
  <si>
    <t>東鷹栖９線１８号　　　</t>
  </si>
  <si>
    <t>東鷹栖９線１９号　　　</t>
  </si>
  <si>
    <t>東鷹栖９線２０号　　　</t>
  </si>
  <si>
    <t>永山２条１８丁目　　　　　</t>
  </si>
  <si>
    <t>永山２条１９丁目　　　　　</t>
  </si>
  <si>
    <t>永山２条２０丁目　　　　　</t>
  </si>
  <si>
    <t>永山７条２丁目　　　　</t>
  </si>
  <si>
    <t>永山７条３丁目　　　　</t>
  </si>
  <si>
    <t>永山７条４丁目　　　　</t>
  </si>
  <si>
    <t>永山１０条３丁目　　　　　</t>
  </si>
  <si>
    <t>永山１０条４丁目　　　　　</t>
  </si>
  <si>
    <t>永山１０条５丁目　　　　　</t>
  </si>
  <si>
    <t>東光６条６丁目　　　　　</t>
  </si>
  <si>
    <t>東光６条８丁目　　　　　</t>
  </si>
  <si>
    <t>神楽岡１０条８丁目　　　</t>
  </si>
  <si>
    <t>神楽岡１４条７丁目　　　</t>
  </si>
  <si>
    <t>西神楽４線１８号　　　　</t>
  </si>
  <si>
    <t>末広東２条６丁目　　　　</t>
  </si>
  <si>
    <t>末広東２条７丁目　　　　</t>
  </si>
  <si>
    <t>春光台１条１１丁目　　　　</t>
  </si>
  <si>
    <t>東鷹栖４線２１号　　　　</t>
  </si>
  <si>
    <t>東鷹栖９線１６号　　　</t>
  </si>
  <si>
    <t>東鷹栖９線２１号　　　</t>
  </si>
  <si>
    <t>東鷹栖９線２２号　　　</t>
  </si>
  <si>
    <t>東鷹栖１０線１３号　　　</t>
  </si>
  <si>
    <t>東鷹栖１１線１４号　　　</t>
  </si>
  <si>
    <t>東鷹栖１２線１８号　　　</t>
  </si>
  <si>
    <t>東鷹栖１３線１９号　　　</t>
  </si>
  <si>
    <t>東鷹栖１３線２４号　　　</t>
  </si>
  <si>
    <t>東鷹栖１４線２０号　　　</t>
  </si>
  <si>
    <t>東鷹栖１４線２２号　　　</t>
  </si>
  <si>
    <t>東山</t>
  </si>
  <si>
    <t>緑台</t>
  </si>
  <si>
    <t>緑町２２丁目　　　　　　</t>
  </si>
  <si>
    <t>緑町２３丁目　　　　　　</t>
  </si>
  <si>
    <t>緑町２４丁目　　　　　　</t>
  </si>
  <si>
    <t>緑町２５丁目　　　　　　</t>
  </si>
  <si>
    <t>本町２丁目　　　　　　　</t>
  </si>
  <si>
    <t>本町３丁目　　　　　　　</t>
  </si>
  <si>
    <t>川端町（旧町名）　　　　</t>
  </si>
  <si>
    <t>　〔春　光　地　区〕　　</t>
  </si>
  <si>
    <t>春光町　　　　　　　　　</t>
  </si>
  <si>
    <t>春光町１区２条　　　　　</t>
  </si>
  <si>
    <t>春光町１区３条　　　　　</t>
  </si>
  <si>
    <t>春光町１区４条　　　　　</t>
  </si>
  <si>
    <t>春光町１区５条　　　　　</t>
  </si>
  <si>
    <t>春光町１区６条　　　　　</t>
  </si>
  <si>
    <t>春光町１区７条　　　　　</t>
  </si>
  <si>
    <t>春光町１区８条　　　　　</t>
  </si>
  <si>
    <t>春光町１区９条　　　　　</t>
  </si>
  <si>
    <t>春光町２区２条　　　　　</t>
  </si>
  <si>
    <t>春光町２区３条　　　　　</t>
  </si>
  <si>
    <t>春光町２区４条　　　　　</t>
  </si>
  <si>
    <t>春光町２区５条　　　　　</t>
  </si>
  <si>
    <t>春光町２区６条　　　　　</t>
  </si>
  <si>
    <t>春光町２区７条　　　　　</t>
  </si>
  <si>
    <t>春光町２区８条　　　　　</t>
  </si>
  <si>
    <t>春光町２区９条　　　　　</t>
  </si>
  <si>
    <t>春光町２区１０条　　　　</t>
  </si>
  <si>
    <t>春光町２区１１条　　　　</t>
  </si>
  <si>
    <t>春光町３区１条　　　　　</t>
  </si>
  <si>
    <t>春光町３区２条　　　　　</t>
  </si>
  <si>
    <t>春光町３区３条　　　　　</t>
  </si>
  <si>
    <t>春光町３区４条　　　　　</t>
  </si>
  <si>
    <t>春光町３区５条　　　　　</t>
  </si>
  <si>
    <t>春光町３区６条　　　　　</t>
  </si>
  <si>
    <t>春光町３区７条　　　　　</t>
  </si>
  <si>
    <t>春光町３区８条　　　　　</t>
  </si>
  <si>
    <t>春光町３区９条　　　　　</t>
  </si>
  <si>
    <t>春光町３区１０条　　　　</t>
  </si>
  <si>
    <t>春光町３区１１条　　　　</t>
  </si>
  <si>
    <t>４区１条１丁目　　　　　</t>
  </si>
  <si>
    <t>４区１条２丁目　　　　　</t>
  </si>
  <si>
    <t>４区１条３丁目　　　　　</t>
  </si>
  <si>
    <t>４区１条４丁目　　　　　</t>
  </si>
  <si>
    <t>４区１条５丁目　　　　　</t>
  </si>
  <si>
    <t>４区１条６丁目　　　　　</t>
  </si>
  <si>
    <t>４区２条１丁目　　　　　</t>
  </si>
  <si>
    <t>４区２条２丁目　　　　　</t>
  </si>
  <si>
    <t>４区２条３丁目　　　　　</t>
  </si>
  <si>
    <t>４区２条４丁目　　　　　</t>
  </si>
  <si>
    <t>４区２条５丁目　　　　　</t>
  </si>
  <si>
    <t>４区２条６丁目　　　　　</t>
  </si>
  <si>
    <t>４区３条１丁目　　　　　</t>
  </si>
  <si>
    <t>４区３条２丁目　　　　　</t>
  </si>
  <si>
    <t>４区３条３丁目　　　　　</t>
  </si>
  <si>
    <t>４区３条４丁目　　　　　</t>
  </si>
  <si>
    <t>４区３条５丁目　　　　　</t>
  </si>
  <si>
    <t>４区３条６丁目　　　　　</t>
  </si>
  <si>
    <t>春光台１条１丁目　　　　</t>
  </si>
  <si>
    <t>春光台１条２丁目　　　　</t>
  </si>
  <si>
    <t>春光台１条３丁目　　　　</t>
  </si>
  <si>
    <t>春光台１条４丁目　　　　</t>
  </si>
  <si>
    <t>春光台１条５丁目　　　　</t>
  </si>
  <si>
    <t>春光台２条１丁目　　　　</t>
  </si>
  <si>
    <t>春光台２条３丁目　　　　</t>
  </si>
  <si>
    <t>春光台２条４丁目　　　　</t>
  </si>
  <si>
    <t>春光台２条５丁目　　　　</t>
  </si>
  <si>
    <t>春光台３条２丁目　　　　</t>
  </si>
  <si>
    <t>春光台３条３丁目　　　　</t>
  </si>
  <si>
    <t>春光台３条４丁目　　　　</t>
  </si>
  <si>
    <t>春光台３条５丁目　　　　</t>
  </si>
  <si>
    <t>春光台４条１丁目　　　　</t>
  </si>
  <si>
    <t>春光台４条２丁目　　　　</t>
  </si>
  <si>
    <t>春光台４条３丁目　　　　</t>
  </si>
  <si>
    <t>春光台４条４丁目　　　　</t>
  </si>
  <si>
    <t>春光台４条５丁目　　　　</t>
  </si>
  <si>
    <t>春光台５条１丁目　　　　</t>
  </si>
  <si>
    <t>春光台５条２丁目　　　　</t>
  </si>
  <si>
    <t>春光台５条３丁目　　　　</t>
  </si>
  <si>
    <t>春光台５条４丁目　　　　</t>
  </si>
  <si>
    <t>春光台５条５丁目　　　　</t>
  </si>
  <si>
    <t>末広東１条１丁目　　　　</t>
  </si>
  <si>
    <t>末広東１条２丁目　　　　</t>
  </si>
  <si>
    <t>末広東１条３丁目　　　　</t>
  </si>
  <si>
    <t>末広東２条２丁目　　　　</t>
  </si>
  <si>
    <t>末広東２条３丁目　　　　</t>
  </si>
  <si>
    <t>末広東３条１丁目　　　　</t>
  </si>
  <si>
    <t>末広東３条２丁目　　　　</t>
  </si>
  <si>
    <t>末広東３条３丁目　　　　</t>
  </si>
  <si>
    <t>末広１条１丁目　　　　　</t>
  </si>
  <si>
    <t>末広１条２丁目　　　　　</t>
  </si>
  <si>
    <t>末広１条３丁目　　　　　</t>
  </si>
  <si>
    <t>末広２条１丁目　　　　　</t>
  </si>
  <si>
    <t>末広２条２丁目　　　　　</t>
  </si>
  <si>
    <t>末広２条３丁目　　　　　</t>
  </si>
  <si>
    <t>末広３条１丁目　　　　　</t>
  </si>
  <si>
    <t>末広３条２丁目　　　　　</t>
  </si>
  <si>
    <t>末広３条３丁目　　　　　</t>
  </si>
  <si>
    <t>末広４条１丁目　　　　　</t>
  </si>
  <si>
    <t>末広４条２丁目　　　　　</t>
  </si>
  <si>
    <t>末広４条３丁目　　　　　</t>
  </si>
  <si>
    <t>末広５条１丁目　　　　　</t>
  </si>
  <si>
    <t>末広５条２丁目　　　　　</t>
  </si>
  <si>
    <t>末広５条３丁目　　　　　</t>
  </si>
  <si>
    <t>末広６条１丁目　　　　　</t>
  </si>
  <si>
    <t>末広６条２丁目　　　　　</t>
  </si>
  <si>
    <t>末広６条３丁目　　　　　</t>
  </si>
  <si>
    <t>末広７条１丁目　　　　　</t>
  </si>
  <si>
    <t>末広７条２丁目　　　　　</t>
  </si>
  <si>
    <t>末広７条３丁目　　　　　</t>
  </si>
  <si>
    <t>末広８条２丁目　　　　　</t>
  </si>
  <si>
    <t>末広８条３丁目　　　　　</t>
  </si>
  <si>
    <t>住吉町１条　　　　　　　</t>
  </si>
  <si>
    <t>住吉町２条　　　　　　　</t>
  </si>
  <si>
    <t>住吉町３条　　　　　　　</t>
  </si>
  <si>
    <t>住吉町４条　　　　　　　</t>
  </si>
  <si>
    <t>住吉町５条　　　　　　　</t>
  </si>
  <si>
    <t>住吉町６条　　　　　　　</t>
  </si>
  <si>
    <t>住吉町７条　　　　　　　</t>
  </si>
  <si>
    <t>春光５区１条１丁目　　　</t>
  </si>
  <si>
    <t>春光５区１条２丁目　　　</t>
  </si>
  <si>
    <t>春光５区１条３丁目　　　</t>
  </si>
  <si>
    <t>春光５区１条４丁目　　　</t>
  </si>
  <si>
    <t>春光５区１条５丁目　　　</t>
  </si>
  <si>
    <t>春光５区１条６丁目　　　</t>
  </si>
  <si>
    <t>春光５区２条１丁目　　　</t>
  </si>
  <si>
    <t>春光５区２条２丁目　　　</t>
  </si>
  <si>
    <t>春光５区２条３丁目　　　</t>
  </si>
  <si>
    <t>春光５区２条４丁目　　　</t>
  </si>
  <si>
    <t>春光５区２条５丁目　　　</t>
  </si>
  <si>
    <t>春光５区２条６丁目　　　</t>
  </si>
  <si>
    <t>春光５区３条１丁目　　　</t>
  </si>
  <si>
    <t>春光５区３条２丁目　　　</t>
  </si>
  <si>
    <t>春光５区３条３丁目　　　</t>
  </si>
  <si>
    <t>春光５区３条４丁目　　　</t>
  </si>
  <si>
    <t>春光５区３条５丁目　　　</t>
  </si>
  <si>
    <t>春光５区３条６丁目　　　</t>
  </si>
  <si>
    <t>春光５区４条１丁目　　　</t>
  </si>
  <si>
    <t>春光５区４条２丁目　　　</t>
  </si>
  <si>
    <t>春光５区４条３丁目　　　</t>
  </si>
  <si>
    <t>春光５区４条４丁目　　　</t>
  </si>
  <si>
    <t>春光５区４条５丁目　　　</t>
  </si>
  <si>
    <t>春光５区４条６丁目　　　</t>
  </si>
  <si>
    <t>春光５区５条１丁目　　　</t>
  </si>
  <si>
    <t>春光５区５条２丁目　　　</t>
  </si>
  <si>
    <t>春光５区５条３丁目　　　</t>
  </si>
  <si>
    <t>春光５区５条４丁目　　　</t>
  </si>
  <si>
    <t>春光５区５条５丁目　　　</t>
  </si>
  <si>
    <t>春光５区５条６丁目　　　</t>
  </si>
  <si>
    <t>春光６区１条４丁目　　　</t>
  </si>
  <si>
    <t>春光６区１条５丁目　　　</t>
  </si>
  <si>
    <t>春光６区１条６丁目　　　</t>
  </si>
  <si>
    <t>春光６区２条１丁目　　　</t>
  </si>
  <si>
    <t>春光６区２条２丁目　　　</t>
  </si>
  <si>
    <t>春光６区２条３丁目　　　</t>
  </si>
  <si>
    <t>春光６区２条４丁目　　　</t>
  </si>
  <si>
    <t>春光６区２条５丁目　　　</t>
  </si>
  <si>
    <t>春光６区３条２丁目　　　</t>
  </si>
  <si>
    <t>春光６区３条３丁目　　　</t>
  </si>
  <si>
    <t>春光６区３条４丁目　　　</t>
  </si>
  <si>
    <t>春光６区３条５丁目　　　</t>
  </si>
  <si>
    <t>春光６区３条６丁目　　　</t>
  </si>
  <si>
    <t>春光６区２条６丁目　　　</t>
  </si>
  <si>
    <t>神居５条１６丁目　　　　　</t>
  </si>
  <si>
    <t>神居８条１２丁目　　　　　</t>
  </si>
  <si>
    <t>神居８条１３丁目　　　　　</t>
  </si>
  <si>
    <t>永山町７丁目　　　　　　</t>
  </si>
  <si>
    <t>流通団地１条３丁目　　　</t>
  </si>
  <si>
    <t>東光２４条９丁目　　　　</t>
  </si>
  <si>
    <t>春光６区４条４丁目　　　</t>
  </si>
  <si>
    <t>春光６区４条５丁目　　　</t>
  </si>
  <si>
    <t>春光６区４条６丁目　　　</t>
  </si>
  <si>
    <t>　〔神　居　地　区〕　　</t>
  </si>
  <si>
    <t>神居１条１丁目　　　　　</t>
  </si>
  <si>
    <t>神居１条２丁目　　　　　</t>
  </si>
  <si>
    <t>神居１条３丁目　　　　　</t>
  </si>
  <si>
    <t>神居１条４丁目　　　　　</t>
  </si>
  <si>
    <t>神居１条５丁目　　　　　</t>
  </si>
  <si>
    <t>神居１条６丁目　　　　　</t>
  </si>
  <si>
    <t>神居１条７丁目　　　　　</t>
  </si>
  <si>
    <t>神居１条８丁目　　　　　</t>
  </si>
  <si>
    <t>神居１条９丁目　　　　　</t>
  </si>
  <si>
    <t>神居１条１０丁目　　　　</t>
  </si>
  <si>
    <t>神居１条１１丁目　　　　</t>
  </si>
  <si>
    <t>神居１条１２丁目　　　　</t>
  </si>
  <si>
    <t>神居１条１３丁目　　　　</t>
  </si>
  <si>
    <t>神居１条１４丁目　　　　</t>
  </si>
  <si>
    <t>神居１条１５丁目　　　　</t>
  </si>
  <si>
    <t>神居１条１６丁目　　　　</t>
  </si>
  <si>
    <t>神居１条１７丁目　　　　</t>
  </si>
  <si>
    <t>神居１条１８丁目　　　　</t>
  </si>
  <si>
    <t>神居２条１丁目　　　　　</t>
  </si>
  <si>
    <t>神居２条２丁目　　　　　</t>
  </si>
  <si>
    <t>神居２条３丁目　　　　　</t>
  </si>
  <si>
    <t>神居２条４丁目　　　　　</t>
  </si>
  <si>
    <t>神居２条５丁目　　　　　</t>
  </si>
  <si>
    <t>神居２条６丁目　　　　　</t>
  </si>
  <si>
    <t>神居２条７丁目　　　　　</t>
  </si>
  <si>
    <t>神居２条８丁目　　　　　</t>
  </si>
  <si>
    <t>神居２条９丁目　　　　　</t>
  </si>
  <si>
    <t>神居２条１０丁目　　　　</t>
  </si>
  <si>
    <t>神居２条１１丁目　　　　</t>
  </si>
  <si>
    <t>神居２条１２丁目　　　　</t>
  </si>
  <si>
    <t>神居２条１３丁目　　　　</t>
  </si>
  <si>
    <t>神居２条１４丁目　　　　</t>
  </si>
  <si>
    <t>神居２条１５丁目　　　　</t>
  </si>
  <si>
    <t>神居２条１６丁目　　　　</t>
  </si>
  <si>
    <t>神居２条１７丁目　　　　</t>
  </si>
  <si>
    <t>神居２条１８丁目　　　　</t>
  </si>
  <si>
    <t>神居３条１丁目　　　　　</t>
  </si>
  <si>
    <t>神居３条２丁目　　　　　</t>
  </si>
  <si>
    <t>神居３条３丁目　　　　　</t>
  </si>
  <si>
    <t>神居３条４丁目　　　　　</t>
  </si>
  <si>
    <t>神居３条５丁目　　　　　</t>
  </si>
  <si>
    <t>神居３条６丁目　　　　　</t>
  </si>
  <si>
    <t>神居３条７丁目　　　　　</t>
  </si>
  <si>
    <t>神居３条８丁目　　　　　</t>
  </si>
  <si>
    <t>神居３条９丁目　　　　　</t>
  </si>
  <si>
    <t>神居３条１０丁目　　　　</t>
  </si>
  <si>
    <t>神居３条１１丁目　　　　</t>
  </si>
  <si>
    <t>神居３条１２丁目　　　　</t>
  </si>
  <si>
    <t>神居３条１３丁目　　　　</t>
  </si>
  <si>
    <t>神居３条１４丁目　　　　</t>
  </si>
  <si>
    <t>神居３条１５丁目　　　　</t>
  </si>
  <si>
    <t>神居３条１６丁目　　　　</t>
  </si>
  <si>
    <t>神居３条１７丁目　　　　</t>
  </si>
  <si>
    <t>神居３条１８丁目　　　　</t>
  </si>
  <si>
    <t>神居４条２丁目　　　　　</t>
  </si>
  <si>
    <t>神居４条３丁目　　　　　</t>
  </si>
  <si>
    <t>神居４条４丁目　　　　　</t>
  </si>
  <si>
    <t>神居４条７丁目　　　　　</t>
  </si>
  <si>
    <t>神居４条８丁目　　　　　</t>
  </si>
  <si>
    <t>神居４条９丁目　　　　　</t>
  </si>
  <si>
    <t>神居５条１丁目　　　　　</t>
  </si>
  <si>
    <t>神居５条２丁目　　　　　</t>
  </si>
  <si>
    <t>神居５条３丁目　　　　　</t>
  </si>
  <si>
    <t>神居５条４丁目　　　　　</t>
  </si>
  <si>
    <t>神居５条５丁目　　　　　</t>
  </si>
  <si>
    <t>神居５条６丁目　　　　　</t>
  </si>
  <si>
    <t>神居５条７丁目　　　　　</t>
  </si>
  <si>
    <t>神居５条８丁目　　　　　</t>
  </si>
  <si>
    <t>神居５条９丁目　　　　　</t>
  </si>
  <si>
    <t>神居６条２丁目　　　　　</t>
  </si>
  <si>
    <t>神居６条３丁目　　　　　</t>
  </si>
  <si>
    <t>神居６条４丁目　　　　　</t>
  </si>
  <si>
    <t>神居６条５丁目　　　　　</t>
  </si>
  <si>
    <t>神居６条６丁目　　　　　</t>
  </si>
  <si>
    <t>神居６条７丁目　　　　　</t>
  </si>
  <si>
    <t>神居６条８丁目　　　　　</t>
  </si>
  <si>
    <t>神居６条９丁目　　　　　</t>
  </si>
  <si>
    <t>神居７条２丁目　　　　　</t>
  </si>
  <si>
    <t>神居７条３丁目　　　　　</t>
  </si>
  <si>
    <t>神居７条４丁目　　　　　</t>
  </si>
  <si>
    <t>神居７条５丁目　　　　　</t>
  </si>
  <si>
    <t>神居７条６丁目　　　　　</t>
  </si>
  <si>
    <t>神居７条７丁目　　　　　</t>
  </si>
  <si>
    <t>神居７条８丁目　　　　　</t>
  </si>
  <si>
    <t>神居７条９丁目　　　　　</t>
  </si>
  <si>
    <t>神居８条２丁目　　　　　</t>
  </si>
  <si>
    <t>神居８条３丁目　　　　　</t>
  </si>
  <si>
    <t>神居８条４丁目　　　　　</t>
  </si>
  <si>
    <t>神居８条５丁目　　　　　</t>
  </si>
  <si>
    <t>神居８条６丁目　　　　　</t>
  </si>
  <si>
    <t>神居８条７丁目　　　　　</t>
  </si>
  <si>
    <t>神居８条８丁目　　　　　</t>
  </si>
  <si>
    <t>神居８条９丁目　　　　　</t>
  </si>
  <si>
    <t>神居９条２丁目　　　　　</t>
  </si>
  <si>
    <t>神居９条３丁目　　　　　</t>
  </si>
  <si>
    <t>神居９条４丁目　　　　　</t>
  </si>
  <si>
    <t>神居９条５丁目　　　　　</t>
  </si>
  <si>
    <t>神居９条６丁目　　　　　</t>
  </si>
  <si>
    <t>神居９条７丁目　　　　　</t>
  </si>
  <si>
    <t>神居９条８丁目　　　　　</t>
  </si>
  <si>
    <t>神居９条９丁目　　　　　</t>
  </si>
  <si>
    <t>神居町神岡　　　　　　　</t>
  </si>
  <si>
    <t>神居町上雨紛　　　　　　</t>
  </si>
  <si>
    <t>神居町雨紛　　　　　　　</t>
  </si>
  <si>
    <t>神居町富沢　　　　　　　</t>
  </si>
  <si>
    <t>神居町台場　　　　　　　</t>
  </si>
  <si>
    <t>神居町忠和　　　　　　　</t>
  </si>
  <si>
    <t>神居町西丘　　　　　　　</t>
  </si>
  <si>
    <t>神居町豊里　　　　　　　</t>
  </si>
  <si>
    <t>神居町神華　　　　　　　</t>
  </si>
  <si>
    <t>神居町共栄　　　　　　　</t>
  </si>
  <si>
    <t>神居町神居古潭　　　　　</t>
  </si>
  <si>
    <t>高砂台１丁目　　　　　　</t>
  </si>
  <si>
    <t>高砂台２丁目　　　　　　</t>
  </si>
  <si>
    <t>高砂台３丁目　　　　　　</t>
  </si>
  <si>
    <t>高砂台４丁目　　　　　　</t>
  </si>
  <si>
    <t>高砂台５丁目　　　　　　</t>
  </si>
  <si>
    <t>高砂台６丁目　　　　　　</t>
  </si>
  <si>
    <t>高砂台７丁目　　　　　　</t>
  </si>
  <si>
    <t>高砂台８丁目　　　　　　</t>
  </si>
  <si>
    <t>忠和１条４丁目　　　　　</t>
  </si>
  <si>
    <t>忠和１条５丁目　　　　　</t>
  </si>
  <si>
    <t>忠和２条３丁目　　　　　</t>
  </si>
  <si>
    <t>忠和２条４丁目　　　　　</t>
  </si>
  <si>
    <t>忠和２条５丁目　　　　　</t>
  </si>
  <si>
    <t>忠和２条６丁目　　　　　</t>
  </si>
  <si>
    <t>忠和３条１丁目　　　　　</t>
  </si>
  <si>
    <t>忠和３条３丁目　　　　　</t>
  </si>
  <si>
    <t>忠和３条４丁目　　　　　</t>
  </si>
  <si>
    <t>忠和３条５丁目　　　　　</t>
  </si>
  <si>
    <t>忠和３条６丁目　　　　　</t>
  </si>
  <si>
    <t>忠和３条７丁目　　　　　</t>
  </si>
  <si>
    <t>忠和３条８丁目　　　　　</t>
  </si>
  <si>
    <t>忠和４条１丁目　　　　　</t>
  </si>
  <si>
    <t>忠和４条２丁目　　　　　</t>
  </si>
  <si>
    <t>忠和４条３丁目　　　　　</t>
  </si>
  <si>
    <t>忠和４条４丁目　　　　　</t>
  </si>
  <si>
    <t>忠和４条５丁目　　　　　</t>
  </si>
  <si>
    <t>忠和４条６丁目　　　　　</t>
  </si>
  <si>
    <t>忠和４条７丁目　　　　　</t>
  </si>
  <si>
    <t>忠和４条８丁目　　　　　</t>
  </si>
  <si>
    <t>忠和５条１丁目　　　　　</t>
  </si>
  <si>
    <t>忠和５条２丁目　　　　　</t>
  </si>
  <si>
    <t>忠和５条３丁目　　　　　</t>
  </si>
  <si>
    <t>忠和５条４丁目　　　　　</t>
  </si>
  <si>
    <t>忠和５条５丁目　　　　　</t>
  </si>
  <si>
    <t>忠和５条６丁目　　　　　</t>
  </si>
  <si>
    <t>忠和５条７丁目　　　　　</t>
  </si>
  <si>
    <t>忠和５条８丁目　　　　　</t>
  </si>
  <si>
    <t>忠和６条１丁目　　　　　</t>
  </si>
  <si>
    <t>忠和６条２丁目　　　　　</t>
  </si>
  <si>
    <t>忠和６条３丁目　　　　　</t>
  </si>
  <si>
    <t>忠和６条４丁目　　　　　</t>
  </si>
  <si>
    <t>忠和６条５丁目　　　　　</t>
  </si>
  <si>
    <t>忠和６条６丁目　　　　　</t>
  </si>
  <si>
    <t>忠和６条７丁目　　　　　</t>
  </si>
  <si>
    <t>忠和６条８丁目　　　　　</t>
  </si>
  <si>
    <t>忠和７条３丁目　　　　　</t>
  </si>
  <si>
    <t>忠和７条４丁目　　　　　</t>
  </si>
  <si>
    <t>忠和７条５丁目　　　　　</t>
  </si>
  <si>
    <t>忠和７条６丁目　　　　　</t>
  </si>
  <si>
    <t>忠和７条７丁目　　　　　</t>
  </si>
  <si>
    <t>忠和８条４丁目　　　　　</t>
  </si>
  <si>
    <t>忠和８条５丁目　　　　　</t>
  </si>
  <si>
    <t>忠和８条６丁目　　　　　</t>
  </si>
  <si>
    <t>　〔永　山　地　区〕　　</t>
  </si>
  <si>
    <t>秋月１条１丁目　　　　　</t>
  </si>
  <si>
    <t>秋月１条２丁目　　　　　</t>
  </si>
  <si>
    <t>秋月２条１丁目　　　　　</t>
  </si>
  <si>
    <t>秋月２条２丁目　　　　　</t>
  </si>
  <si>
    <t>秋月３条１丁目　　　　　</t>
  </si>
  <si>
    <t>秋月３条２丁目　　　　　</t>
  </si>
  <si>
    <t>永山町２丁目　　　　　　</t>
  </si>
  <si>
    <t>永山町３丁目　　　　　　</t>
  </si>
  <si>
    <t>永山町４丁目　　　　　　</t>
  </si>
  <si>
    <t>永山町５丁目　　　　　　</t>
  </si>
  <si>
    <t>永山町６丁目　　　　　　</t>
  </si>
  <si>
    <t>永山町８丁目　　　　　　</t>
  </si>
  <si>
    <t>永山町９丁目　　　　　　</t>
  </si>
  <si>
    <t>流通団地１条１丁目　　　</t>
  </si>
  <si>
    <t>流通団地２条１丁目　　　</t>
  </si>
  <si>
    <t>流通団地２条２丁目　　　</t>
  </si>
  <si>
    <t>流通団地２条３丁目　　　</t>
  </si>
  <si>
    <t>流通団地２条４丁目　　　</t>
  </si>
  <si>
    <t>流通団地２条５丁目　　　</t>
  </si>
  <si>
    <t>流通団地３条４丁目　　　</t>
  </si>
  <si>
    <t>流通団地４条５丁目　　　</t>
  </si>
  <si>
    <t>永山１条１丁目　　　　　</t>
  </si>
  <si>
    <t>永山１条２丁目　　　　　</t>
  </si>
  <si>
    <t>永山１条３丁目　　　　　</t>
  </si>
  <si>
    <t>永山１条４丁目　　　　　</t>
  </si>
  <si>
    <t>永山１条７丁目　　　　　</t>
  </si>
  <si>
    <t>永山１条８丁目　　　　　</t>
  </si>
  <si>
    <t>永山１条９丁目　　　　　</t>
  </si>
  <si>
    <t>永山１条１０丁目　　　　</t>
  </si>
  <si>
    <t>永山１条１１丁目　　　　</t>
  </si>
  <si>
    <t>永山１条１４丁目　　　　</t>
  </si>
  <si>
    <t>永山１条１５丁目　　　　</t>
  </si>
  <si>
    <t>永山１条１６丁目　　　　</t>
  </si>
  <si>
    <t>永山１条１７丁目　　　　</t>
  </si>
  <si>
    <t>永山１条１８丁目　　　　</t>
  </si>
  <si>
    <t>永山１条１９丁目　　　　</t>
  </si>
  <si>
    <t>永山１条２０丁目　　　　</t>
  </si>
  <si>
    <t>永山１条２１丁目　　　　</t>
  </si>
  <si>
    <t>永山１条２２丁目　　　　</t>
  </si>
  <si>
    <t>永山１条２３丁目　　　　</t>
  </si>
  <si>
    <t>永山１条２４丁目　　　　</t>
  </si>
  <si>
    <t>永山２条１丁目　　　　　</t>
  </si>
  <si>
    <t>永山２条２丁目　　　　　</t>
  </si>
  <si>
    <t>永山２条３丁目　　　　　</t>
  </si>
  <si>
    <t>永山２条４丁目　　　　　</t>
  </si>
  <si>
    <t>永山２条５丁目　　　　　</t>
  </si>
  <si>
    <t>永山２条６丁目　　　　　</t>
  </si>
  <si>
    <t>永山２条７丁目　　　　　</t>
  </si>
  <si>
    <t>永山２条８丁目　　　　　</t>
  </si>
  <si>
    <t>永山２条９丁目　　　　　</t>
  </si>
  <si>
    <t>永山２条２１丁目　　　　</t>
  </si>
  <si>
    <t>永山２条２２丁目　　　　</t>
  </si>
  <si>
    <t>永山２条２３丁目　　　　</t>
  </si>
  <si>
    <t>永山２条２４丁目　　　　</t>
  </si>
  <si>
    <t>永山３条１丁目　　　　　</t>
  </si>
  <si>
    <t>永山３条２丁目　　　　　</t>
  </si>
  <si>
    <t>永山３条３丁目　　　　　</t>
  </si>
  <si>
    <t>永山３条４丁目　　　　　</t>
  </si>
  <si>
    <t>永山３条５丁目　　　　　</t>
  </si>
  <si>
    <t>永山３条６丁目　　　　　</t>
  </si>
  <si>
    <t>永山３条７丁目　　　　　</t>
  </si>
  <si>
    <t>永山３条８丁目　　　　　</t>
  </si>
  <si>
    <t>永山３条９丁目　　　　　</t>
  </si>
  <si>
    <t>永山３条１０丁目　　　　</t>
  </si>
  <si>
    <t>永山３条１１丁目　　　　</t>
  </si>
  <si>
    <t>永山３条１３丁目　　　　</t>
  </si>
  <si>
    <t>永山３条１４丁目　　　　</t>
  </si>
  <si>
    <t>永山３条１５丁目　　　　</t>
  </si>
  <si>
    <t>永山３条１６丁目　　　　</t>
  </si>
  <si>
    <t>永山３条１７丁目　　　　</t>
  </si>
  <si>
    <t>永山３条１８丁目　　　　</t>
  </si>
  <si>
    <t>永山３条１９丁目　　　　</t>
  </si>
  <si>
    <t>永山３条２０丁目　　　　</t>
  </si>
  <si>
    <t>永山３条２１丁目　　　　</t>
  </si>
  <si>
    <t>永山３条２２丁目　　　　</t>
  </si>
  <si>
    <t>永山３条２３丁目　　　　</t>
  </si>
  <si>
    <t>永山３条２４丁目　　　　</t>
  </si>
  <si>
    <t>永山４条１丁目　　　　　</t>
  </si>
  <si>
    <t>永山４条２丁目　　　　　</t>
  </si>
  <si>
    <t>永山４条３丁目　　　　　</t>
  </si>
  <si>
    <t>永山４条４丁目　　　　　</t>
  </si>
  <si>
    <t>永山４条５丁目　　　　　</t>
  </si>
  <si>
    <t>永山４条６丁目　　　　　</t>
  </si>
  <si>
    <t>永山４条７丁目　　　　　</t>
  </si>
  <si>
    <t>永山４条８丁目　　　　　</t>
  </si>
  <si>
    <t>永山４条９丁目　　　　　</t>
  </si>
  <si>
    <t>永山４条１０丁目　　　　</t>
  </si>
  <si>
    <t>永山４条１１丁目　　　　</t>
  </si>
  <si>
    <t>永山４条１２丁目　　　　</t>
  </si>
  <si>
    <t>永山４条１３丁目　　　　</t>
  </si>
  <si>
    <t>永山４条１４丁目　　　　</t>
  </si>
  <si>
    <t>永山４条１５丁目　　　　</t>
  </si>
  <si>
    <t>永山４条１６丁目　　　　</t>
  </si>
  <si>
    <t>永山４条１７丁目　　　　</t>
  </si>
  <si>
    <t>永山４条１９丁目　　　　</t>
  </si>
  <si>
    <t>永山４条２０丁目　　　　</t>
  </si>
  <si>
    <t>永山４条２１丁目　　　　</t>
  </si>
  <si>
    <t>永山４条２２丁目　　　　</t>
  </si>
  <si>
    <t>永山４条２３丁目　　　　</t>
  </si>
  <si>
    <t>永山４条２４丁目　　　　</t>
  </si>
  <si>
    <t>永山５条１丁目　　　　　</t>
  </si>
  <si>
    <t>永山５条２丁目　　　　　</t>
  </si>
  <si>
    <t>永山５条３丁目　　　　　</t>
  </si>
  <si>
    <t>永山５条４丁目　　　　　</t>
  </si>
  <si>
    <t>永山５条５丁目　　　　　</t>
  </si>
  <si>
    <t>永山５条６丁目　　　　　</t>
  </si>
  <si>
    <t>永山５条７丁目　　　　　</t>
  </si>
  <si>
    <t>永山５条８丁目　　　　　</t>
  </si>
  <si>
    <t>永山５条９丁目　　　　　</t>
  </si>
  <si>
    <t>永山５条１０丁目　　　　</t>
  </si>
  <si>
    <t>永山５条１１丁目　　　　</t>
  </si>
  <si>
    <t>永山５条１２丁目　　　　</t>
  </si>
  <si>
    <t>永山５条１３丁目　　　　</t>
  </si>
  <si>
    <t>永山５条１４丁目　　　　</t>
  </si>
  <si>
    <t>永山５条１５丁目　　　　</t>
  </si>
  <si>
    <t>永山５条１６丁目　　　　</t>
  </si>
  <si>
    <t>永山５条１７丁目　　　　</t>
  </si>
  <si>
    <t>永山５条１８丁目　　　　</t>
  </si>
  <si>
    <t>永山５条１９丁目　　　　</t>
  </si>
  <si>
    <t>永山５条２０丁目　　　　</t>
  </si>
  <si>
    <t>永山５条２１丁目　　　　</t>
  </si>
  <si>
    <t>永山５条２２丁目　　　　</t>
  </si>
  <si>
    <t>永山５条２３丁目　　　　</t>
  </si>
  <si>
    <t>永山５条２４丁目　　　　</t>
  </si>
  <si>
    <t>永山６条１丁目　　　　　</t>
  </si>
  <si>
    <t>永山６条２丁目　　　　　</t>
  </si>
  <si>
    <t>永山６条３丁目　　　　　</t>
  </si>
  <si>
    <t>永山６条４丁目　　　　　</t>
  </si>
  <si>
    <t>永山６条５丁目　　　　　</t>
  </si>
  <si>
    <t>永山６条６丁目　　　　　</t>
  </si>
  <si>
    <t>永山６条７丁目　　　　　</t>
  </si>
  <si>
    <t>永山６条８丁目　　　　　</t>
  </si>
  <si>
    <t>永山６条９丁目　　　　　</t>
  </si>
  <si>
    <t>永山６条１０丁目　　　　</t>
  </si>
  <si>
    <t>永山６条１１丁目　　　　</t>
  </si>
  <si>
    <t>永山６条１２丁目　　　　</t>
  </si>
  <si>
    <t>永山６条１３丁目　　　　</t>
  </si>
  <si>
    <t>永山６条１５丁目　　　　</t>
  </si>
  <si>
    <t>永山６条１６丁目　　　　</t>
  </si>
  <si>
    <t>永山６条１７丁目　　　　</t>
  </si>
  <si>
    <t>永山６条２０丁目　　　　</t>
  </si>
  <si>
    <t>永山６条２１丁目　　　　</t>
  </si>
  <si>
    <t>永山６条２２丁目　　　　</t>
  </si>
  <si>
    <t>永山６条２３丁目　　　　</t>
  </si>
  <si>
    <t>永山６条２４丁目　　　　</t>
  </si>
  <si>
    <t>永山７条５丁目　　　　　</t>
  </si>
  <si>
    <t>永山７条６丁目　　　　　</t>
  </si>
  <si>
    <t>永山７条７丁目　　　　　</t>
  </si>
  <si>
    <t>永山７条８丁目　　　　　</t>
  </si>
  <si>
    <t>永山７条９丁目　　　　　</t>
  </si>
  <si>
    <t>永山７条１０丁目　　　　</t>
  </si>
  <si>
    <t>永山７条１１丁目　　　　</t>
  </si>
  <si>
    <t>永山７条１２丁目　　　　</t>
  </si>
  <si>
    <t>永山７条１３丁目　　　　</t>
  </si>
  <si>
    <t>永山７条１４丁目　　　　</t>
  </si>
  <si>
    <t>永山７条１５丁目　　　　</t>
  </si>
  <si>
    <t>永山７条１６丁目　　　　</t>
  </si>
  <si>
    <t>永山７条１７丁目　　　　</t>
  </si>
  <si>
    <t>永山７条１８丁目　　　　</t>
  </si>
  <si>
    <t>永山７条１９丁目　　　　</t>
  </si>
  <si>
    <t>永山７条２０丁目　　　　</t>
  </si>
  <si>
    <t>永山７条２１丁目　　　　</t>
  </si>
  <si>
    <t>永山８条２丁目　　　　　</t>
  </si>
  <si>
    <t>永山８条３丁目　　　　　</t>
  </si>
  <si>
    <t>永山８条４丁目　　　　　</t>
  </si>
  <si>
    <t>永山８条５丁目　　　　　</t>
  </si>
  <si>
    <t>永山８条６丁目　　　　　</t>
  </si>
  <si>
    <t>永山８条７丁目　　　　　</t>
  </si>
  <si>
    <t>永山８条８丁目　　　　　</t>
  </si>
  <si>
    <t>永山８条９丁目　　　　　</t>
  </si>
  <si>
    <t>永山８条１０丁目　　　　</t>
  </si>
  <si>
    <t>永山８条１１丁目　　　　</t>
  </si>
  <si>
    <t>永山８条１２丁目　　　　</t>
  </si>
  <si>
    <t>永山８条１３丁目　　　　</t>
  </si>
  <si>
    <t>永山８条１４丁目　　　　</t>
  </si>
  <si>
    <t>永山８条１５丁目　　　　</t>
  </si>
  <si>
    <t>永山８条１６丁目　　　　</t>
  </si>
  <si>
    <t>永山８条１７丁目　　　　</t>
  </si>
  <si>
    <t>永山８条１８丁目　　　　</t>
  </si>
  <si>
    <t>永山８条１９丁目　　　　</t>
  </si>
  <si>
    <t>永山８条２０丁目　　　　</t>
  </si>
  <si>
    <t>永山８条２１丁目　　　　</t>
  </si>
  <si>
    <t>永山９条２丁目　　　　　</t>
  </si>
  <si>
    <t>永山９条３丁目　　　　　</t>
  </si>
  <si>
    <t>永山９条４丁目　　　　　</t>
  </si>
  <si>
    <t>永山９条５丁目　　　　　</t>
  </si>
  <si>
    <t>永山９条８丁目　　　　　</t>
  </si>
  <si>
    <t>永山９条９丁目　　　　　</t>
  </si>
  <si>
    <t>永山１０条６丁目　　　　</t>
  </si>
  <si>
    <t>永山１０条７丁目　　　　</t>
  </si>
  <si>
    <t>永山１０条８丁目　　　　</t>
  </si>
  <si>
    <t>永山１０条９丁目　　　　</t>
  </si>
  <si>
    <t>永山１０条１０丁目　　　</t>
  </si>
  <si>
    <t>永山１０条１１丁目　　　</t>
  </si>
  <si>
    <t>永山１０条１２丁目　　　</t>
  </si>
  <si>
    <t>　〔　江丹別地区　〕　　</t>
  </si>
  <si>
    <t>江丹別町春日　　　　　　</t>
  </si>
  <si>
    <t>江丹別町嵐山　　　　　　</t>
  </si>
  <si>
    <t>江丹別町中園　　　　　　</t>
  </si>
  <si>
    <t>江丹別町共和　　　　　　</t>
  </si>
  <si>
    <t>江丹別町芳野　　　　　　</t>
  </si>
  <si>
    <t>江丹別町清水　　　　　　</t>
  </si>
  <si>
    <t>江丹別町西里　　　　　　</t>
  </si>
  <si>
    <t>江丹別町拓北　　　　　　</t>
  </si>
  <si>
    <t>江丹別町富原　　　　　　</t>
  </si>
  <si>
    <t>江丹別町中央　　　　　　</t>
  </si>
  <si>
    <t>平成3年3月末現在</t>
  </si>
  <si>
    <t>１条通１０丁目　　　　　　</t>
  </si>
  <si>
    <t>豊岡８条４丁目　　　　　</t>
  </si>
  <si>
    <t>東光７条４丁目　　　　　</t>
  </si>
  <si>
    <t>花咲町６丁目</t>
  </si>
  <si>
    <t>花咲町７丁目</t>
  </si>
  <si>
    <t>春光町１区１１条　　　　　</t>
  </si>
  <si>
    <t>春光町２区１条　　　　　</t>
  </si>
  <si>
    <t>春光台３条１丁目　　　　</t>
  </si>
  <si>
    <t>末広東１条１１丁目　　　　</t>
  </si>
  <si>
    <t>春光６区４条２丁目　　　</t>
  </si>
  <si>
    <t>　〔　東旭川地区　〕　　</t>
  </si>
  <si>
    <t>豊岡１条５丁目　　　　　</t>
  </si>
  <si>
    <t>豊岡１条６丁目　　　　　</t>
  </si>
  <si>
    <t>豊岡１条７丁目　　　　　</t>
  </si>
  <si>
    <t>豊岡１条８丁目　　　　　</t>
  </si>
  <si>
    <t>東鷹栖１５線２０号　　　</t>
  </si>
  <si>
    <t>豊岡１条９丁目　　　　　</t>
  </si>
  <si>
    <t>豊岡２条５丁目　　　　　</t>
  </si>
  <si>
    <t>豊岡２条６丁目　　　　　</t>
  </si>
  <si>
    <t>豊岡２条７丁目　　　　　</t>
  </si>
  <si>
    <t>豊岡２条８丁目　　　　　</t>
  </si>
  <si>
    <t>豊岡２条９丁目　　　　　</t>
  </si>
  <si>
    <t>豊岡３条５丁目　　　　　</t>
  </si>
  <si>
    <t>豊岡３条６丁目　　　　　</t>
  </si>
  <si>
    <t>豊岡３条７丁目　　　　　</t>
  </si>
  <si>
    <t>豊岡３条８丁目　　　　　</t>
  </si>
  <si>
    <t>豊岡３条９丁目　　　　　</t>
  </si>
  <si>
    <t>豊岡４条６丁目　　　　　</t>
  </si>
  <si>
    <t>豊岡４条７丁目　　　　　</t>
  </si>
  <si>
    <t>豊岡４条８丁目　　　　　</t>
  </si>
  <si>
    <t>豊岡４条９丁目　　　　　</t>
  </si>
  <si>
    <t>豊岡５条６丁目　　　　　</t>
  </si>
  <si>
    <t>豊岡５条７丁目　　　　　</t>
  </si>
  <si>
    <t>豊岡５条８丁目　　　　　</t>
  </si>
  <si>
    <t>豊岡５条９丁目　　　　　</t>
  </si>
  <si>
    <t>神楽４条８丁目　　　　　</t>
  </si>
  <si>
    <t>豊岡６条５丁目　　　　　</t>
  </si>
  <si>
    <t>豊岡６条６丁目　　　　　</t>
  </si>
  <si>
    <t>豊岡６条７丁目　　　　　</t>
  </si>
  <si>
    <t>豊岡６条８丁目　　　　　</t>
  </si>
  <si>
    <t>豊岡６条９丁目　　　　　</t>
  </si>
  <si>
    <t>豊岡７条５丁目　　　　　</t>
  </si>
  <si>
    <t>豊岡７条６丁目　　　　　</t>
  </si>
  <si>
    <t>豊岡７条７丁目　　　　　</t>
  </si>
  <si>
    <t>豊岡７条８丁目　　　　　</t>
  </si>
  <si>
    <t>豊岡８条５丁目　　　　　</t>
  </si>
  <si>
    <t>豊岡８条６丁目　　　　　</t>
  </si>
  <si>
    <t>豊岡８条７丁目　　　　　</t>
  </si>
  <si>
    <t>豊岡８条８丁目　　　　　</t>
  </si>
  <si>
    <t>豊岡８条９丁目　　　　　</t>
  </si>
  <si>
    <t>豊岡９条５丁目　　　　　</t>
  </si>
  <si>
    <t>豊岡９条６丁目　　　　　</t>
  </si>
  <si>
    <t>豊岡９条７丁目　　　　　</t>
  </si>
  <si>
    <t>豊岡９条８丁目　　　　　</t>
  </si>
  <si>
    <t>豊岡９条９丁目　　　　　</t>
  </si>
  <si>
    <t>豊岡１０条５丁目　　　　</t>
  </si>
  <si>
    <t>豊岡１０条６丁目　　　　</t>
  </si>
  <si>
    <t>豊岡１０条７丁目　　　　</t>
  </si>
  <si>
    <t>豊岡１０条８丁目　　　　</t>
  </si>
  <si>
    <t>豊岡１１条５丁目　　　　</t>
  </si>
  <si>
    <t>豊岡１１条６丁目　　　　</t>
  </si>
  <si>
    <t>豊岡１１条７丁目　　　　</t>
  </si>
  <si>
    <t>豊岡１１条８丁目　　　　</t>
  </si>
  <si>
    <t>豊岡１１条９丁目　　　　</t>
  </si>
  <si>
    <t>豊岡１２条５丁目　　　　</t>
  </si>
  <si>
    <t>春光台２条２丁目　　　　</t>
  </si>
  <si>
    <t>神楽４条１０丁目　　　　　</t>
  </si>
  <si>
    <t>神楽４条１１丁目　　　　　</t>
  </si>
  <si>
    <t>神楽４条１２丁目　　　　　</t>
  </si>
  <si>
    <t>神楽４条１３丁目　　　　　</t>
  </si>
  <si>
    <t>神楽４条１４丁目　　　　　</t>
  </si>
  <si>
    <t>西神楽２線２４号　　　　</t>
  </si>
  <si>
    <t>豊岡１２条６丁目　　　　</t>
  </si>
  <si>
    <t>豊岡１２条７丁目　　　　</t>
  </si>
  <si>
    <t>豊岡１２条８丁目　　　　</t>
  </si>
  <si>
    <t>豊岡１２条９丁目　　　　</t>
  </si>
  <si>
    <t>豊岡１３条６丁目　　　　</t>
  </si>
  <si>
    <t>豊岡１３条７丁目　　　　</t>
  </si>
  <si>
    <t>豊岡１３条８丁目　　　　</t>
  </si>
  <si>
    <t>豊岡１３条９丁目　　　　</t>
  </si>
  <si>
    <t>豊岡１４条６丁目　　　　</t>
  </si>
  <si>
    <t>豊岡１４条７丁目　　　　</t>
  </si>
  <si>
    <t>豊岡１４条８丁目　　　　</t>
  </si>
  <si>
    <t>豊岡１４条９丁目　　　　</t>
  </si>
  <si>
    <t>豊岡１５条６丁目　　　　</t>
  </si>
  <si>
    <t>豊岡１５条７丁目　　　　</t>
  </si>
  <si>
    <t>豊岡１５条８丁目　　　　</t>
  </si>
  <si>
    <t>東光１条６丁目　　　　　</t>
  </si>
  <si>
    <t>東光１条７丁目　　　　　</t>
  </si>
  <si>
    <t>東光１条８丁目　　　　　</t>
  </si>
  <si>
    <t>東光１条９丁目　　　　　</t>
  </si>
  <si>
    <t>東光２条６丁目　　　　　</t>
  </si>
  <si>
    <t>東光２条７丁目　　　　　</t>
  </si>
  <si>
    <t>東光２条８丁目　　　　　</t>
  </si>
  <si>
    <t>東光２条９丁目　　　　　</t>
  </si>
  <si>
    <t>東光３条６丁目　　　　　</t>
  </si>
  <si>
    <t>東光３条７丁目　　　　　</t>
  </si>
  <si>
    <t>東光３条８丁目　　　　　</t>
  </si>
  <si>
    <t>東光３条９丁目　　　　　</t>
  </si>
  <si>
    <t>東光４条６丁目　　　　　</t>
  </si>
  <si>
    <t>東光４条７丁目　　　　　</t>
  </si>
  <si>
    <t>東光４条８丁目　　　　　</t>
  </si>
  <si>
    <t>東光４条９丁目　　　　　</t>
  </si>
  <si>
    <t>東光５条６丁目　　　　　</t>
  </si>
  <si>
    <t>東光５条７丁目　　　　　</t>
  </si>
  <si>
    <t>東光５条８丁目　　　　　</t>
  </si>
  <si>
    <t>東光５条９丁目　　　　　</t>
  </si>
  <si>
    <t>東光６条７丁目　　　　　</t>
  </si>
  <si>
    <t>東光６条９丁目　　　　　</t>
  </si>
  <si>
    <t>東光７条６丁目　　　　　</t>
  </si>
  <si>
    <t>東光７条７丁目　　　　　</t>
  </si>
  <si>
    <t>東光７条８丁目　　　　　</t>
  </si>
  <si>
    <t>東光７条９丁目　　　　　</t>
  </si>
  <si>
    <t>東光８条６丁目　　　　　</t>
  </si>
  <si>
    <t>東光８条７丁目　　　　　</t>
  </si>
  <si>
    <t>東光８条８丁目　　　　　</t>
  </si>
  <si>
    <t>東光８条９丁目　　　　　</t>
  </si>
  <si>
    <t>東光１０条７丁目　　　　</t>
  </si>
  <si>
    <t>東光１０条８丁目　　　　</t>
  </si>
  <si>
    <t>東光１０条９丁目　　　　</t>
  </si>
  <si>
    <t>東光１１条５丁目　　　　</t>
  </si>
  <si>
    <t>東光１１条６丁目　　　　</t>
  </si>
  <si>
    <t>東光１１条７丁目　　　　</t>
  </si>
  <si>
    <t>東光１１条８丁目　　　　</t>
  </si>
  <si>
    <t>東光１１条９丁目　　　　</t>
  </si>
  <si>
    <t>東光１２条５丁目　　　　</t>
  </si>
  <si>
    <t>東光１２条６丁目　　　　</t>
  </si>
  <si>
    <t>東光１２条７丁目　　　　</t>
  </si>
  <si>
    <t>東光１２条８丁目　　　　</t>
  </si>
  <si>
    <t>東光１２条９丁目　　　　</t>
  </si>
  <si>
    <t>東光１３条５丁目　　　　</t>
  </si>
  <si>
    <t>東光１３条６丁目　　　　</t>
  </si>
  <si>
    <t>東光１３条７丁目　　　　</t>
  </si>
  <si>
    <t>東光１３条８丁目　　　　</t>
  </si>
  <si>
    <t>東光１３条９丁目　　　　</t>
  </si>
  <si>
    <t>東光１４条５丁目　　　　</t>
  </si>
  <si>
    <t>東光１４条６丁目　　　　</t>
  </si>
  <si>
    <t>東光１４条７丁目　　　　</t>
  </si>
  <si>
    <t>東光１４条８丁目　　　　</t>
  </si>
  <si>
    <t>東光１４条９丁目　　　　</t>
  </si>
  <si>
    <t>東光１５条５丁目　　　　</t>
  </si>
  <si>
    <t>東光１５条６丁目　　　　</t>
  </si>
  <si>
    <t>東光１５条７丁目　　　　</t>
  </si>
  <si>
    <t>東光１５条８丁目　　　　</t>
  </si>
  <si>
    <t>東光１５条９丁目　　　　</t>
  </si>
  <si>
    <t>東光１６条５丁目　　　　</t>
  </si>
  <si>
    <t>東光１６条６丁目　　　　</t>
  </si>
  <si>
    <t>東光１６条７丁目　　　　</t>
  </si>
  <si>
    <t>東光１６条８丁目　　　　</t>
  </si>
  <si>
    <t>東光１６条９丁目　　　　</t>
  </si>
  <si>
    <t>東光１７条５丁目　　　　</t>
  </si>
  <si>
    <t>東光１７条６丁目　　　　</t>
  </si>
  <si>
    <t>東光１７条７丁目　　　　</t>
  </si>
  <si>
    <t>東光１７条８丁目　　　　</t>
  </si>
  <si>
    <t>東光１８条５丁目　　　　</t>
  </si>
  <si>
    <t>東光１８条６丁目　　　　</t>
  </si>
  <si>
    <t>東光１８条７丁目　　　　</t>
  </si>
  <si>
    <t>東光１８条８丁目　　　　</t>
  </si>
  <si>
    <t>東光１９条５丁目　　　　</t>
  </si>
  <si>
    <t>東光１９条６丁目　　　　</t>
  </si>
  <si>
    <t>東光１９条７丁目　　　　</t>
  </si>
  <si>
    <t>東光１９条８丁目　　　　</t>
  </si>
  <si>
    <t>東光２０条６丁目　　　　</t>
  </si>
  <si>
    <t>東光２０条７丁目　　　　</t>
  </si>
  <si>
    <t>東光２０条９丁目　　　　</t>
  </si>
  <si>
    <t>東光２１条６丁目　　　　</t>
  </si>
  <si>
    <t>東光２１条７丁目　　　　</t>
  </si>
  <si>
    <t>東光２１条８丁目　　　　</t>
  </si>
  <si>
    <t>東光２２条６丁目　　　　</t>
  </si>
  <si>
    <t>東光２２条７丁目　　　　</t>
  </si>
  <si>
    <t>東光２２条８丁目　　　　</t>
  </si>
  <si>
    <t>東光２３条７丁目　　　　</t>
  </si>
  <si>
    <t>東光２３条８丁目　　　　</t>
  </si>
  <si>
    <t>東光２４条８丁目　　　　</t>
  </si>
  <si>
    <t>東光２５条７丁目　　　　</t>
  </si>
  <si>
    <t>東旭川町下兵村　　　　　</t>
  </si>
  <si>
    <t>東旭川町上兵村　　　　　</t>
  </si>
  <si>
    <t>東旭川町日ノ出　　　　　</t>
  </si>
  <si>
    <t>東旭川町忠別　　　　　　</t>
  </si>
  <si>
    <t>東旭川町旭正　　　　　　</t>
  </si>
  <si>
    <t>東旭川町共栄　　　　　　</t>
  </si>
  <si>
    <t>東旭川町豊田（１）　　　</t>
  </si>
  <si>
    <t>東旭川町倉沼　　　　　　</t>
  </si>
  <si>
    <t>東旭川町米原　　　　　　</t>
  </si>
  <si>
    <t>東旭川町瑞穂　　　　　　</t>
  </si>
  <si>
    <t>東旭川町豊田（２）　　　</t>
  </si>
  <si>
    <t>　〔神　楽　地　区〕　　</t>
  </si>
  <si>
    <t>神楽１条８丁目　　　　　</t>
  </si>
  <si>
    <t>神楽１条９丁目　　　　　</t>
  </si>
  <si>
    <t>神楽２条１０丁目　　　　</t>
  </si>
  <si>
    <t>神楽２条１１丁目　　　　</t>
  </si>
  <si>
    <t>神楽２条１２丁目　　　　</t>
  </si>
  <si>
    <t>神楽３条３丁目　　　　　</t>
  </si>
  <si>
    <t>神楽３条４丁目　　　　　</t>
  </si>
  <si>
    <t>神楽３条５丁目　　　　　</t>
  </si>
  <si>
    <t>神楽３条６丁目　　　　　</t>
  </si>
  <si>
    <t>神楽３条８丁目　　　　　</t>
  </si>
  <si>
    <t>永山２条１０丁目　　　　　</t>
  </si>
  <si>
    <t>永山２条１１丁目　　　　　</t>
  </si>
  <si>
    <t>永山６条１４丁目　　　　</t>
  </si>
  <si>
    <t>永山９条７丁目　　　　　</t>
  </si>
  <si>
    <t>豊岡４条５丁目　　　　　</t>
  </si>
  <si>
    <t>東光２０条５丁目　　　　</t>
  </si>
  <si>
    <t>神楽２条２丁目　　　　</t>
  </si>
  <si>
    <t>神楽岡４条４丁目　　　　</t>
  </si>
  <si>
    <t>神楽岡１２条１丁目　　　</t>
  </si>
  <si>
    <t>神楽３条９丁目　　　　　</t>
  </si>
  <si>
    <t>神楽４条２丁目　　　　　</t>
  </si>
  <si>
    <t>神楽４条３丁目　　　　　</t>
  </si>
  <si>
    <t>神楽４条４丁目　　　　　</t>
  </si>
  <si>
    <t>神楽４条９丁目　　　　　</t>
  </si>
  <si>
    <t>神楽５条２丁目　　　　　</t>
  </si>
  <si>
    <t>神楽５条３丁目　　　　　</t>
  </si>
  <si>
    <t>神楽５条４丁目　　　　　</t>
  </si>
  <si>
    <t>神楽５条５丁目　　　　　</t>
  </si>
  <si>
    <t>神楽５条６丁目　　　　　</t>
  </si>
  <si>
    <t>神楽５条７丁目　　　　　</t>
  </si>
  <si>
    <t>神楽５条８丁目　　　　　</t>
  </si>
  <si>
    <t>神楽５条９丁目　　　　　</t>
  </si>
  <si>
    <t>上常盤町２丁目　　　　　</t>
  </si>
  <si>
    <t>７条通１４丁目　　　　　</t>
  </si>
  <si>
    <t>３条通１７丁目　　　　　</t>
  </si>
  <si>
    <t>豊岡８条２丁目　　　　　</t>
  </si>
  <si>
    <t>南２条通２５丁目　　　　</t>
  </si>
  <si>
    <t>東６条１丁目　　　　　　</t>
  </si>
  <si>
    <t>川端町４条４丁目　　　　</t>
  </si>
  <si>
    <t>花咲町５丁目</t>
  </si>
  <si>
    <t>春光町１区１０条　　　　　</t>
  </si>
  <si>
    <t>神楽６条６丁目　　　　　</t>
  </si>
  <si>
    <t>神楽６条７丁目　　　　　</t>
  </si>
  <si>
    <t>神楽６条８丁目　　　　　</t>
  </si>
  <si>
    <t>神楽６条９丁目　　　　　</t>
  </si>
  <si>
    <t>神楽６条１０丁目　　　　</t>
  </si>
  <si>
    <t>神楽６条１１丁目　　　　</t>
  </si>
  <si>
    <t>神楽６条１２丁目　　　　</t>
  </si>
  <si>
    <t>神楽６条１３丁目　　　　</t>
  </si>
  <si>
    <t>神楽６条１４丁目　　　　</t>
  </si>
  <si>
    <t>神楽７条７丁目　　　　　</t>
  </si>
  <si>
    <t>神楽７条８丁目　　　　　</t>
  </si>
  <si>
    <t>神楽７条９丁目　　　　　</t>
  </si>
  <si>
    <t>神楽７条１０丁目　　　　</t>
  </si>
  <si>
    <t>神楽７条１１丁目　　　　</t>
  </si>
  <si>
    <t>神楽７条１２丁目　　　　</t>
  </si>
  <si>
    <t>神楽７条１３丁目　　　　</t>
  </si>
  <si>
    <t>神楽７条１４丁目　　　　</t>
  </si>
  <si>
    <t>西神楽１線５号　　　　　</t>
  </si>
  <si>
    <t>西神楽１線６号　　　　　</t>
  </si>
  <si>
    <t>西神楽２線４号　　　　　</t>
  </si>
  <si>
    <t>西神楽２線６号　　　　　</t>
  </si>
  <si>
    <t>西神楽２線７号　　　　　</t>
  </si>
  <si>
    <t>西神楽２線８号　　　　　</t>
  </si>
  <si>
    <t>西神楽３線６号　　　　　</t>
  </si>
  <si>
    <t>西神楽３線７号　　　　　</t>
  </si>
  <si>
    <t>西神楽３線８号　　　　　</t>
  </si>
  <si>
    <t>西神楽１線７号　　　　　</t>
  </si>
  <si>
    <t>西神楽１線８号　　　　　</t>
  </si>
  <si>
    <t>神楽岡２条５丁目　　　　</t>
  </si>
  <si>
    <t>神楽岡２条６丁目　　　　</t>
  </si>
  <si>
    <t>神楽岡２条７丁目　　　　</t>
  </si>
  <si>
    <t>神楽岡３条５丁目　　　　</t>
  </si>
  <si>
    <t>神楽岡３条６丁目　　　　</t>
  </si>
  <si>
    <t>神楽岡３条７丁目　　　　</t>
  </si>
  <si>
    <t>神楽岡４条５丁目　　　　</t>
  </si>
  <si>
    <t>神楽岡４条６丁目　　　　</t>
  </si>
  <si>
    <t>神楽岡４条７丁目　　　　</t>
  </si>
  <si>
    <t>神楽岡５条５丁目　　　　</t>
  </si>
  <si>
    <t>神楽岡５条６丁目　　　　</t>
  </si>
  <si>
    <t>神楽岡５条７丁目　　　　</t>
  </si>
  <si>
    <t>神楽岡６条４丁目　　　　</t>
  </si>
  <si>
    <t>神楽岡６条５丁目　　　　</t>
  </si>
  <si>
    <t>神楽岡６条６丁目　　　　</t>
  </si>
  <si>
    <t>神楽岡６条７丁目　　　　</t>
  </si>
  <si>
    <t>神楽岡１０条２丁目　　　</t>
  </si>
  <si>
    <t>神楽岡１０条３丁目　　　</t>
  </si>
  <si>
    <t>神楽岡１０条４丁目　　　</t>
  </si>
  <si>
    <t>神楽岡１０条５丁目　　　</t>
  </si>
  <si>
    <t>神楽岡１０条６丁目　　　</t>
  </si>
  <si>
    <t>神楽岡１０条７丁目　　　</t>
  </si>
  <si>
    <t>神楽岡１０条９丁目　　　</t>
  </si>
  <si>
    <t>神楽岡１１条２丁目　　　</t>
  </si>
  <si>
    <t>神楽岡１１条３丁目　　　</t>
  </si>
  <si>
    <t>神楽岡１１条４丁目　　　</t>
  </si>
  <si>
    <t>神楽岡１１条５丁目　　　</t>
  </si>
  <si>
    <t>神楽岡１１条６丁目　　　</t>
  </si>
  <si>
    <t>神楽岡１１条７丁目　　　</t>
  </si>
  <si>
    <t>神楽岡１１条８丁目　　　</t>
  </si>
  <si>
    <t>神楽岡１１条９丁目　　　</t>
  </si>
  <si>
    <t xml:space="preserve"> </t>
  </si>
  <si>
    <t>人　口</t>
  </si>
  <si>
    <t>住民基本台帳</t>
  </si>
  <si>
    <t>神楽岡１２条２丁目　　　</t>
  </si>
  <si>
    <t>神楽岡１２条３丁目　　　</t>
  </si>
  <si>
    <t>神楽岡１２条４丁目　　　</t>
  </si>
  <si>
    <t>神楽岡１２条５丁目　　　</t>
  </si>
  <si>
    <t>神楽岡１２条６丁目　　　</t>
  </si>
  <si>
    <t>神楽岡１２条７丁目　　　</t>
  </si>
  <si>
    <t>神楽岡１２条８丁目　　　</t>
  </si>
  <si>
    <t>神楽岡１２条９丁目　　　</t>
  </si>
  <si>
    <t>神楽岡１３条３丁目　　　</t>
  </si>
  <si>
    <t>神楽岡１３条４丁目　　　</t>
  </si>
  <si>
    <t>神楽岡１３条５丁目　　　</t>
  </si>
  <si>
    <t>神楽岡１３条６丁目　　　</t>
  </si>
  <si>
    <t>神楽岡１３条７丁目　　　</t>
  </si>
  <si>
    <t>神楽岡１３条８丁目　　　</t>
  </si>
  <si>
    <t>神楽岡１４条３丁目　　　</t>
  </si>
  <si>
    <t>神楽岡１４条４丁目　　　</t>
  </si>
  <si>
    <t>神楽岡１４条５丁目　　　</t>
  </si>
  <si>
    <t>神楽岡１４条６丁目　　　</t>
  </si>
  <si>
    <t>神楽岡１５条３丁目　　　</t>
  </si>
  <si>
    <t>神楽岡１５条４丁目　　　</t>
  </si>
  <si>
    <t>神楽岡１５条５丁目　　　</t>
  </si>
  <si>
    <t>神楽岡１６条３丁目　　　</t>
  </si>
  <si>
    <t>神楽岡１６条４丁目　　　</t>
  </si>
  <si>
    <t>神楽岡公園　　　　　　　</t>
  </si>
  <si>
    <t>緑が丘１条１丁目　　　　</t>
  </si>
  <si>
    <t>緑が丘１条２丁目　　　　</t>
  </si>
  <si>
    <t>緑が丘１条３丁目　　　　</t>
  </si>
  <si>
    <t>緑が丘１条４丁目　　　　</t>
  </si>
  <si>
    <t>緑が丘２条１丁目　　　　</t>
  </si>
  <si>
    <t>緑が丘２条２丁目　　　　</t>
  </si>
  <si>
    <t>緑が丘２条３丁目　　　　</t>
  </si>
  <si>
    <t>緑が丘２条４丁目　　　　</t>
  </si>
  <si>
    <t>緑が丘３条１丁目　　　　</t>
  </si>
  <si>
    <t>緑が丘３条２丁目　　　　</t>
  </si>
  <si>
    <t>緑が丘３条３丁目　　　　</t>
  </si>
  <si>
    <t>　〔　西神楽地区　〕　　</t>
  </si>
  <si>
    <t>西神楽南１条１丁目　　　</t>
  </si>
  <si>
    <t>西神楽南１条２丁目　　　</t>
  </si>
  <si>
    <t>西神楽南１条３丁目　　　</t>
  </si>
  <si>
    <t>２条西１丁目　　　　　　</t>
  </si>
  <si>
    <t>曙２条２丁目　　　　　　</t>
  </si>
  <si>
    <t>宮下通１０丁目　　　　　　</t>
  </si>
  <si>
    <t>　〔大　成　地　区〕　　</t>
  </si>
  <si>
    <t>７条通１６丁目</t>
  </si>
  <si>
    <t>８条通１１丁目　　　　　</t>
  </si>
  <si>
    <t>９条通１１丁目　　　　　</t>
  </si>
  <si>
    <t>８条通１４丁目　　　　　</t>
  </si>
  <si>
    <t>１０条通１１丁目　　　　　</t>
  </si>
  <si>
    <t>１０条通１２丁目　　　　　</t>
  </si>
  <si>
    <t>１０条通１３丁目　　　　　</t>
  </si>
  <si>
    <t>１０条通１４丁目　　　　　</t>
  </si>
  <si>
    <t>１０条通１５丁目　　　　　</t>
  </si>
  <si>
    <t>９条通１７丁目　　　　　</t>
  </si>
  <si>
    <t>１０条通１９丁目　　　　</t>
  </si>
  <si>
    <t>豊岡９条１丁目　　　　</t>
  </si>
  <si>
    <t>豊岡９条２丁目　　　　</t>
  </si>
  <si>
    <t>豊岡９条３丁目　　　　</t>
  </si>
  <si>
    <t>豊岡９条４丁目　　　　</t>
  </si>
  <si>
    <t>東光９条２丁目　　　　　</t>
  </si>
  <si>
    <t>東光８条１丁目　　　　　</t>
  </si>
  <si>
    <t>南３条通２１丁目　　　　</t>
  </si>
  <si>
    <t>南５条通２３丁目　　　　</t>
  </si>
  <si>
    <t>南６条通１６丁目　　　　</t>
  </si>
  <si>
    <t>南６条通２１丁目　　　　</t>
  </si>
  <si>
    <t>南７条通１７丁目　　　　</t>
  </si>
  <si>
    <t>南７条通２０丁目　　　　</t>
  </si>
  <si>
    <t>南８条通２０丁目　　　　</t>
  </si>
  <si>
    <t>南９条通２６丁目　　　　</t>
  </si>
  <si>
    <t>神楽岡１条５丁目</t>
  </si>
  <si>
    <t>神楽岡１条６丁目</t>
  </si>
  <si>
    <t>神楽岡１条７丁目</t>
  </si>
  <si>
    <t>東３条１丁目　　　　　　</t>
  </si>
  <si>
    <t>新富町（旧町名）</t>
  </si>
  <si>
    <t>東３条１０丁目　　　　　　</t>
  </si>
  <si>
    <t>東３条１１丁目　　　　　　</t>
  </si>
  <si>
    <t>東４条２丁目　　　　　　</t>
  </si>
  <si>
    <t>東４条１０丁目　　　　　　</t>
  </si>
  <si>
    <t>東４条１１丁目　　　　　　</t>
  </si>
  <si>
    <t>東５条２丁目　　　　　　</t>
  </si>
  <si>
    <t>東５条１０丁目　　　　　　</t>
  </si>
  <si>
    <t>パルプ町１条８丁目　　　</t>
  </si>
  <si>
    <t>大町１条１０丁目　　　　　</t>
  </si>
  <si>
    <t>大町１条１１丁目　　　　　</t>
  </si>
  <si>
    <t>大町１条１２丁目　　　　　</t>
  </si>
  <si>
    <t>大町１条１３丁目　　　　　</t>
  </si>
  <si>
    <t>大町１条１４丁目　　　　　</t>
  </si>
  <si>
    <t>大町１条１５丁目　　　　　</t>
  </si>
  <si>
    <t>大町１条１６丁目　　　　　</t>
  </si>
  <si>
    <t>大町１条１７丁目　　　　　</t>
  </si>
  <si>
    <t>大町１条１８丁目　　　　　</t>
  </si>
  <si>
    <t>大町１条１９丁目　　　　　</t>
  </si>
  <si>
    <t>大町２条１丁目　　　　　</t>
  </si>
  <si>
    <t>大町２条１０丁目　　　　　</t>
  </si>
  <si>
    <t>大町２条１１丁目　　　　　</t>
  </si>
  <si>
    <t>大町２条１２丁目　　　　　</t>
  </si>
  <si>
    <t>大町２条１３丁目　　　　　</t>
  </si>
  <si>
    <t>大町２条１４丁目　　　　　</t>
  </si>
  <si>
    <t>大町２条１５丁目　　　　　</t>
  </si>
  <si>
    <t>大町２条１６丁目　　　　　</t>
  </si>
  <si>
    <t>大町２条１７丁目　　　　　</t>
  </si>
  <si>
    <t>大町２条１８丁目　　　　　</t>
  </si>
  <si>
    <t>大町２条１９丁目　　　　　</t>
  </si>
  <si>
    <t>大町３条６丁目　　　　</t>
  </si>
  <si>
    <t>大町３条７丁目　　　　</t>
  </si>
  <si>
    <t>大町３条８丁目　　　　</t>
  </si>
  <si>
    <t>大町３条９丁目　　　　</t>
  </si>
  <si>
    <t>川端町１条４丁目　　　　</t>
  </si>
  <si>
    <t>川端町２条４丁目　　　　</t>
  </si>
  <si>
    <t>川端町３条４丁目　　　　</t>
  </si>
  <si>
    <t>川端町４条１０丁目　　　　</t>
  </si>
  <si>
    <t>川端町５条７丁目　　　　</t>
  </si>
  <si>
    <t>川端町５条１０丁目　　　　</t>
  </si>
  <si>
    <t>川端町６条９丁目　　　　</t>
  </si>
  <si>
    <t>川端町６条１０丁目　　　　</t>
  </si>
  <si>
    <t>川端町７条１０丁目　　　</t>
  </si>
  <si>
    <t>花咲町１丁目</t>
  </si>
  <si>
    <t>花咲町２丁目</t>
  </si>
  <si>
    <t>北門町８丁目　　　　　　</t>
  </si>
  <si>
    <t>北門町１１丁目　　　　　　</t>
  </si>
  <si>
    <t>北門町１２丁目　　　　　　</t>
  </si>
  <si>
    <t>北門町１３丁目　　　　　　</t>
  </si>
  <si>
    <t>北門町１４丁目　　　　　　</t>
  </si>
  <si>
    <t>北門町１５丁目　　　　　　</t>
  </si>
  <si>
    <t>北門町１６丁目　　　　　　</t>
  </si>
  <si>
    <t>北門町１７丁目　　　　　　</t>
  </si>
  <si>
    <t>北門町１８丁目　　　　　　</t>
  </si>
  <si>
    <t>北門町１９丁目　　　　　　</t>
  </si>
  <si>
    <t>北門町２０丁目　　　　　　</t>
  </si>
  <si>
    <t>北門町２１丁目　　　　　　</t>
  </si>
  <si>
    <t>北門町２２丁目　　　　　　</t>
  </si>
  <si>
    <t>緑町１２丁目　　　　　　</t>
  </si>
  <si>
    <t>本町１丁目　　　　　　　</t>
  </si>
  <si>
    <t>春光町１区１条　　　　　</t>
  </si>
  <si>
    <t>末広東２条１丁目　　　　</t>
  </si>
  <si>
    <t>春光６区３条１丁目　　　</t>
  </si>
  <si>
    <t>春光６区４条３丁目　　　</t>
  </si>
  <si>
    <t>神居５条１０丁目　　　　　</t>
  </si>
  <si>
    <t>神居５条１１丁目　　　　　</t>
  </si>
  <si>
    <t>神居５条１２丁目　　　　　</t>
  </si>
  <si>
    <t>神居５条１３丁目　　　　　</t>
  </si>
  <si>
    <t>神居５条１４丁目　　　　　</t>
  </si>
  <si>
    <t>神居５条１５丁目　　　　　</t>
  </si>
  <si>
    <t>神居４条５丁目　　　　　</t>
  </si>
  <si>
    <t>神居４条１０丁目　　　　　</t>
  </si>
  <si>
    <t>神居４条１１丁目　　　　　</t>
  </si>
  <si>
    <t>神居４条１２丁目　　　　　</t>
  </si>
  <si>
    <t>神居４条１３丁目　　　　　</t>
  </si>
  <si>
    <t>神居４条１４丁目　　　　　</t>
  </si>
  <si>
    <t>神居４条１５丁目　　　　　</t>
  </si>
  <si>
    <t>神居４条１６丁目　　　　　</t>
  </si>
  <si>
    <t>神居４条１７丁目　　　　　</t>
  </si>
  <si>
    <t>神居４条１８丁目　　　　　</t>
  </si>
  <si>
    <t>神居５条１７丁目　　　　　</t>
  </si>
  <si>
    <t>神居６条１０丁目　　　　　</t>
  </si>
  <si>
    <t>神居６条１１丁目　　　　　</t>
  </si>
  <si>
    <t>神居６条１２丁目　　　　　</t>
  </si>
  <si>
    <t>神居６条１３丁目　　　　　</t>
  </si>
  <si>
    <t>神居６条１４丁目　　　　　</t>
  </si>
  <si>
    <t>神居６条１５丁目　　　　　</t>
  </si>
  <si>
    <t>神居６条１６丁目　　　　　</t>
  </si>
  <si>
    <t>神居６条１７丁目　　　　　</t>
  </si>
  <si>
    <t>神居６条１８丁目　　　　　</t>
  </si>
  <si>
    <t>神居７条１丁目　　　　　</t>
  </si>
  <si>
    <t>神居７条１０丁目　　　　　</t>
  </si>
  <si>
    <t>神居７条１１丁目　　　　　</t>
  </si>
  <si>
    <t>神居７条１２丁目　　　　　</t>
  </si>
  <si>
    <t>神居７条１３丁目　　　　　</t>
  </si>
  <si>
    <t>神居７条１４丁目　　　　　</t>
  </si>
  <si>
    <t>神居７条１５丁目　　　　　</t>
  </si>
  <si>
    <t>神居７条１６丁目　　　　　</t>
  </si>
  <si>
    <t>神居７条１７丁目　　　　　</t>
  </si>
  <si>
    <t>神居７条１８丁目　　　　　</t>
  </si>
  <si>
    <t>神居８条１丁目　　　　　</t>
  </si>
  <si>
    <t>神居８条１０丁目　　　　　</t>
  </si>
  <si>
    <t>神居８条１１丁目　　　　　</t>
  </si>
  <si>
    <t>神居９条１丁目　　　　　</t>
  </si>
  <si>
    <t>神居９条１０丁目　　　　　</t>
  </si>
  <si>
    <t>台場（旧富岡）</t>
  </si>
  <si>
    <t>台場（旧春志内）</t>
  </si>
  <si>
    <t>忠和８条３丁目　　　　　</t>
  </si>
  <si>
    <t>永山町１丁目　　　　　　</t>
  </si>
  <si>
    <t>永山町１０丁目　　　　　　</t>
  </si>
  <si>
    <t>永山町１１丁目　　　　　　</t>
  </si>
  <si>
    <t>永山町１２丁目　　　　　　</t>
  </si>
  <si>
    <t>永山町１３丁目　　　　　　</t>
  </si>
  <si>
    <t>永山町１４丁目　　　　　　</t>
  </si>
  <si>
    <t>永山町１５丁目　　　　　　</t>
  </si>
  <si>
    <t>永山町１６丁目　　　　　　</t>
  </si>
  <si>
    <t>豊岡１３条５丁目　　　　</t>
  </si>
  <si>
    <t>豊岡１４条５丁目　　　　</t>
  </si>
  <si>
    <t>東光２２条９丁目　　　　</t>
  </si>
  <si>
    <t>東光２４条７丁目　　　　</t>
  </si>
  <si>
    <t>神楽３条７丁目　　　　　</t>
  </si>
  <si>
    <t>西神楽１線４号　　　　　</t>
  </si>
  <si>
    <t>西神楽２線５号　　　　　</t>
  </si>
  <si>
    <t>西神楽３線５号　　　　　</t>
  </si>
  <si>
    <t>神楽岡１４条８丁目　　　</t>
  </si>
  <si>
    <t>神楽岡１４条９丁目　　　</t>
  </si>
  <si>
    <t>６条通９丁目　　　　　　</t>
  </si>
  <si>
    <t>末広８条１丁目　　　　　</t>
  </si>
  <si>
    <t>第１表　旭川市条・丁目別世帯数及び人口</t>
  </si>
  <si>
    <t>１　頁</t>
  </si>
  <si>
    <t>２　頁</t>
  </si>
  <si>
    <t>３　頁</t>
  </si>
  <si>
    <t>４　頁</t>
  </si>
  <si>
    <t>５　頁</t>
  </si>
  <si>
    <t>６　頁</t>
  </si>
  <si>
    <t>７　頁</t>
  </si>
  <si>
    <t>８　頁</t>
  </si>
  <si>
    <t>９　頁</t>
  </si>
  <si>
    <t>１１　頁</t>
  </si>
  <si>
    <t>１２　頁</t>
  </si>
  <si>
    <t>西神楽南１条４丁目　　　</t>
  </si>
  <si>
    <t>西神楽南２条１丁目　　　</t>
  </si>
  <si>
    <t>西神楽南２条２丁目　　　</t>
  </si>
  <si>
    <t>流通団地３条５丁目　　　</t>
  </si>
  <si>
    <t>豊岡１６条７丁目　　　　</t>
  </si>
  <si>
    <t>東光２０条８丁目　　　　</t>
  </si>
  <si>
    <t>東旭川町桜岡</t>
  </si>
  <si>
    <t>東旭川町東桜岡</t>
  </si>
  <si>
    <t>神楽５条１丁目　　　　　</t>
  </si>
  <si>
    <t>西神楽４線５号</t>
  </si>
  <si>
    <t>緑が丘４条１丁目</t>
  </si>
  <si>
    <t>西神楽１線３２号　　　　</t>
  </si>
  <si>
    <t>末広東３条７丁目　　　　　</t>
  </si>
  <si>
    <t>東鷹栖３条１丁目　　　　</t>
  </si>
  <si>
    <t>西神楽南２条３丁目　　　</t>
  </si>
  <si>
    <t>西神楽南２条４丁目　　　</t>
  </si>
  <si>
    <t>西神楽１線９号　　　　　</t>
  </si>
  <si>
    <t>西神楽１線１０号　　　　</t>
  </si>
  <si>
    <t>西神楽１線１１号　　　　</t>
  </si>
  <si>
    <t>西神楽１線１２号　　　　</t>
  </si>
  <si>
    <t>西神楽１線１３号　　　　</t>
  </si>
  <si>
    <t>西神楽１線１４号　　　　</t>
  </si>
  <si>
    <t>西神楽１線１５号　　　　</t>
  </si>
  <si>
    <t>西神楽１線１６号　　　　</t>
  </si>
  <si>
    <t>西神楽１線１７号　　　　</t>
  </si>
  <si>
    <t>西神楽１線１８号　　　　</t>
  </si>
  <si>
    <t>西神楽１線１９号　　　　</t>
  </si>
  <si>
    <t>西神楽１線２０号　　　　</t>
  </si>
  <si>
    <t>西神楽１線２２号　　　　</t>
  </si>
  <si>
    <t>西神楽１線２３号　　　　</t>
  </si>
  <si>
    <t>西神楽１線２４号　　　　</t>
  </si>
  <si>
    <t>神居５条１８丁目　　　　　</t>
  </si>
  <si>
    <t>神居８条１４丁目　　　　　</t>
  </si>
  <si>
    <t>神居８条１５丁目　　　　　</t>
  </si>
  <si>
    <t>永山２条１２丁目　　　　　</t>
  </si>
  <si>
    <t>永山２条１５丁目　　　　　</t>
  </si>
  <si>
    <t>永山４条１８丁目　　　　</t>
  </si>
  <si>
    <t>永山９条１０丁目　　　　　</t>
  </si>
  <si>
    <t>豊岡１５条５丁目　　　　</t>
  </si>
  <si>
    <t>東光２１条５丁目　　　　</t>
  </si>
  <si>
    <t>神楽２条３丁目　　　　</t>
  </si>
  <si>
    <t>神楽２条４丁目　　　　</t>
  </si>
  <si>
    <t>神楽２条５丁目　　　　</t>
  </si>
  <si>
    <t>末広１条９丁目　　　　　</t>
  </si>
  <si>
    <t>末広１条１０丁目　　　　　</t>
  </si>
  <si>
    <t>末広１条１１丁目　　　　　</t>
  </si>
  <si>
    <t>末広７条５丁目　　　　</t>
  </si>
  <si>
    <t>末広７条６丁目　　　　</t>
  </si>
  <si>
    <t>東鷹栖６線１４号　　　　</t>
  </si>
  <si>
    <t>西神楽１線２５号　　　　</t>
  </si>
  <si>
    <t>西神楽１線２６号　　　　</t>
  </si>
  <si>
    <t>西神楽１線２７号　　　　</t>
  </si>
  <si>
    <t>西神楽１線２８号　　　　</t>
  </si>
  <si>
    <t>西神楽１線２９号　　　　</t>
  </si>
  <si>
    <t>西神楽１線３０号　　　　</t>
  </si>
  <si>
    <t>西神楽１線３１号　　　　</t>
  </si>
  <si>
    <t>西神楽２線１０号　　　　</t>
  </si>
  <si>
    <t>西神楽２線１１号　　　　</t>
  </si>
  <si>
    <t>西神楽２線１２号　　　　</t>
  </si>
  <si>
    <t>西神楽２線１３号　　　　</t>
  </si>
  <si>
    <t>西神楽２線１５号　　　　</t>
  </si>
  <si>
    <t>西神楽２線１６号　　　　</t>
  </si>
  <si>
    <t>西神楽２線１７号　　　　</t>
  </si>
  <si>
    <t>西神楽２線１８号　　　　</t>
  </si>
  <si>
    <t>西神楽２線１９号　　　　</t>
  </si>
  <si>
    <t>西神楽２線２０号　　　　</t>
  </si>
  <si>
    <t>西神楽２線２１号　　　　</t>
  </si>
  <si>
    <t>西神楽２線２２号　　　　</t>
  </si>
  <si>
    <t>西神楽２線２５号　　　　</t>
  </si>
  <si>
    <t>西神楽２線３０号　　　　</t>
  </si>
  <si>
    <t>西神楽２線３１号　　　　</t>
  </si>
  <si>
    <t>西神楽２線３２号　　　　</t>
  </si>
  <si>
    <t>西神楽３線１０号　　　　</t>
  </si>
  <si>
    <t>西神楽３線１１号　　　　</t>
  </si>
  <si>
    <t>西神楽３線１２号　　　　</t>
  </si>
  <si>
    <t>西神楽３線１３号　　　　</t>
  </si>
  <si>
    <t>西神楽３線１４号　　　　</t>
  </si>
  <si>
    <t>西神楽３線１５号　　　　</t>
  </si>
  <si>
    <t>西神楽３線１６号　　　　</t>
  </si>
  <si>
    <t>西神楽３線１７号　　　　</t>
  </si>
  <si>
    <t>西神楽３線１８号　　　　</t>
  </si>
  <si>
    <t>西神楽３線１９号　　　　</t>
  </si>
  <si>
    <t>西神楽３線２０号　　　　</t>
  </si>
  <si>
    <t>西神楽３線２１号　　　　</t>
  </si>
  <si>
    <t>西神楽３線２２号　　　　</t>
  </si>
  <si>
    <t>西神楽３線２３号　　　　</t>
  </si>
  <si>
    <t>西神楽３線２４号　　　　</t>
  </si>
  <si>
    <t>西神楽３線２５号　　　　</t>
  </si>
  <si>
    <t>西神楽３線２６号　　　　</t>
  </si>
  <si>
    <t>西神楽４線１０号　　　　</t>
  </si>
  <si>
    <t>西神楽４線１１号　　　　</t>
  </si>
  <si>
    <t>西神楽４線１２号　　　　</t>
  </si>
  <si>
    <t>西神楽４線１３号　　　　</t>
  </si>
  <si>
    <t>西神楽４線１４号　　　　</t>
  </si>
  <si>
    <t>西神楽４線１５号　　　　</t>
  </si>
  <si>
    <t>西神楽４線１６号　　　　</t>
  </si>
  <si>
    <t>西神楽４線１７号　　　　</t>
  </si>
  <si>
    <t>西神楽４線１９号　　　　</t>
  </si>
  <si>
    <t>西神楽４線２０号　　　　</t>
  </si>
  <si>
    <t>春光台１条６丁目　　　　</t>
  </si>
  <si>
    <t>春光台１条７丁目　　　　</t>
  </si>
  <si>
    <t>春光台１条８丁目　　　　</t>
  </si>
  <si>
    <t>春光台２条６丁目　　　　</t>
  </si>
  <si>
    <t>春光台２条７丁目　　　　</t>
  </si>
  <si>
    <t>春光台２条８丁目　　　　</t>
  </si>
  <si>
    <t>春光台２条９丁目　　　　</t>
  </si>
  <si>
    <t>春光台２条１０丁目　　　</t>
  </si>
  <si>
    <t>春光台３条６丁目　　　　</t>
  </si>
  <si>
    <t>春光台３条７丁目　　　　</t>
  </si>
  <si>
    <t>春光台３条８丁目　　　　</t>
  </si>
  <si>
    <t>春光台３条９丁目　　　　</t>
  </si>
  <si>
    <t>春光台３条１１丁目　　　</t>
  </si>
  <si>
    <t>春光台４条６丁目　　　　</t>
  </si>
  <si>
    <t>春光台４条７丁目　　　　</t>
  </si>
  <si>
    <t>春光台４条８丁目　　　　</t>
  </si>
  <si>
    <t>春光台４条９丁目　　　　</t>
  </si>
  <si>
    <t>春光台４条１０丁目　　　</t>
  </si>
  <si>
    <t>春光台４条１１丁目　　　</t>
  </si>
  <si>
    <t>春光台４条１２丁目　　　</t>
  </si>
  <si>
    <t>春光台５条６丁目　　　　</t>
  </si>
  <si>
    <t>末広東１条４丁目　　　　</t>
  </si>
  <si>
    <t>末広東１条５丁目　　　　</t>
  </si>
  <si>
    <t>末広東１条６丁目　　　　</t>
  </si>
  <si>
    <t>末広東１条７丁目　　　　</t>
  </si>
  <si>
    <t>末広東１条８丁目　　　　</t>
  </si>
  <si>
    <t>末広東１条９丁目　　　　</t>
  </si>
  <si>
    <t>末広東１条１０丁目　　　</t>
  </si>
  <si>
    <t>末広東１条１１丁目　　　</t>
  </si>
  <si>
    <t>末広東１条１２丁目　　　</t>
  </si>
  <si>
    <t>末広東２条４丁目　　　　</t>
  </si>
  <si>
    <t>末広東２条５丁目　　　　</t>
  </si>
  <si>
    <t>末広１条４丁目　　　　　</t>
  </si>
  <si>
    <t>末広１条５丁目　　　　　</t>
  </si>
  <si>
    <t>末広１条６丁目　　　　　</t>
  </si>
  <si>
    <t>末広１条７丁目　　　　　</t>
  </si>
  <si>
    <t>末広１条８丁目　　　　　</t>
  </si>
  <si>
    <t>末広２条４丁目　　　　　</t>
  </si>
  <si>
    <t>末広２条５丁目　　　　　</t>
  </si>
  <si>
    <t>末広２条６丁目　　　　　</t>
  </si>
  <si>
    <t>末広２条７丁目　　　　　</t>
  </si>
  <si>
    <t>末広２条８丁目　　　　　</t>
  </si>
  <si>
    <t>末広２条９丁目　　　　　</t>
  </si>
  <si>
    <t>末広２条１０丁目　　　　</t>
  </si>
  <si>
    <t>末広２条１１丁目　　　　</t>
  </si>
  <si>
    <t>末広２条１２丁目　　　　</t>
  </si>
  <si>
    <t>末広３条４丁目　　　　　</t>
  </si>
  <si>
    <t>末広３条５丁目　　　　　</t>
  </si>
  <si>
    <t>末広３条６丁目　　　　　</t>
  </si>
  <si>
    <t>末広３条７丁目　　　　　</t>
  </si>
  <si>
    <t>末広３条８丁目　　　　　</t>
  </si>
  <si>
    <t>末広３条９丁目　　　　　</t>
  </si>
  <si>
    <t>末広３条１０丁目　　　　</t>
  </si>
  <si>
    <t>末広３条１１丁目　　　　</t>
  </si>
  <si>
    <t>末広３条１２丁目　　　　</t>
  </si>
  <si>
    <t>末広４条４丁目　　　　　</t>
  </si>
  <si>
    <t>末広４条５丁目　　　　　</t>
  </si>
  <si>
    <t>末広４条６丁目　　　　　</t>
  </si>
  <si>
    <t>末広４条７丁目　　　　　</t>
  </si>
  <si>
    <t>末広４条８丁目　　　　　</t>
  </si>
  <si>
    <t>末広４条９丁目　　　　　</t>
  </si>
  <si>
    <t>末広４条１０丁目　　　　</t>
  </si>
  <si>
    <t>末広４条１１丁目　　　　</t>
  </si>
  <si>
    <t>末広４条１２丁目　　　　</t>
  </si>
  <si>
    <t>末広５条４丁目　　　　　</t>
  </si>
  <si>
    <t>末広５条５丁目　　　　　</t>
  </si>
  <si>
    <t>末広５条６丁目　　　　　</t>
  </si>
  <si>
    <t>末広５条７丁目　　　　　</t>
  </si>
  <si>
    <t>末広５条８丁目　　　　　</t>
  </si>
  <si>
    <t>末広６条１０丁目　　　　</t>
  </si>
  <si>
    <t>末広６条１１丁目　　　　</t>
  </si>
  <si>
    <t>末広６条１２丁目　　　　</t>
  </si>
  <si>
    <t>東鷹栖１条３丁目　　　　</t>
  </si>
  <si>
    <t>東鷹栖１条４丁目　　　　</t>
  </si>
  <si>
    <t>東鷹栖１条５丁目　　　　</t>
  </si>
  <si>
    <t>東鷹栖１条６丁目　　　　</t>
  </si>
  <si>
    <t>東鷹栖２条２丁目　　　　</t>
  </si>
  <si>
    <t>東鷹栖２条３丁目　　　　</t>
  </si>
  <si>
    <t>東鷹栖２条４丁目　　　　</t>
  </si>
  <si>
    <t>東鷹栖２条５丁目　　　　</t>
  </si>
  <si>
    <t>東鷹栖２条６丁目　　　　</t>
  </si>
  <si>
    <t>東鷹栖３条３丁目　　　　</t>
  </si>
  <si>
    <t>東鷹栖３条４丁目　　　　</t>
  </si>
  <si>
    <t>東鷹栖３条６丁目　　　　</t>
  </si>
  <si>
    <t>東鷹栖４条２丁目　　　　</t>
  </si>
  <si>
    <t>東鷹栖４条３丁目　　　　</t>
  </si>
  <si>
    <t>東鷹栖４条４丁目　　　　</t>
  </si>
  <si>
    <t>東鷹栖４条５丁目　　　　</t>
  </si>
  <si>
    <t>東鷹栖４条６丁目　　　　</t>
  </si>
  <si>
    <t>東鷹栖１線１７号　　　　</t>
  </si>
  <si>
    <t>東鷹栖１線１８号　　　　</t>
  </si>
  <si>
    <t>東鷹栖１線１９号　　　　</t>
  </si>
  <si>
    <t>東鷹栖２線１１号　　　　</t>
  </si>
  <si>
    <t>東鷹栖２線１５号　　　　</t>
  </si>
  <si>
    <t>東鷹栖２線１６号　　　　</t>
  </si>
  <si>
    <t>東鷹栖２線１７号　　　　</t>
  </si>
  <si>
    <t>東鷹栖２線１８号　　　　</t>
  </si>
  <si>
    <t>東鷹栖２線１９号　　　　</t>
  </si>
  <si>
    <t>東鷹栖３線１１号　　　　</t>
  </si>
  <si>
    <t>東鷹栖３線１５号　　　　</t>
  </si>
  <si>
    <t>東鷹栖３線１６号　　　　</t>
  </si>
  <si>
    <t>東鷹栖３線１７号　　　　</t>
  </si>
  <si>
    <t>東鷹栖３線１８号　　　　</t>
  </si>
  <si>
    <t>東鷹栖３線１９号　　　　</t>
  </si>
  <si>
    <t>東鷹栖３線２０号　　　　</t>
  </si>
  <si>
    <t>東鷹栖４線１２号　　　　</t>
  </si>
  <si>
    <t>東鷹栖４線１３号　　　　</t>
  </si>
  <si>
    <t>東鷹栖４線１４号　　　　</t>
  </si>
  <si>
    <t>東鷹栖４線１５号　　　　</t>
  </si>
  <si>
    <t>東鷹栖４線１６号　　　　</t>
  </si>
  <si>
    <t>東鷹栖４線１７号　　　　</t>
  </si>
  <si>
    <t>東鷹栖４線１８号　　　　</t>
  </si>
  <si>
    <t>東鷹栖４線１９号　　　　</t>
  </si>
  <si>
    <t>東鷹栖４線２０号　　　　</t>
  </si>
  <si>
    <t>東鷹栖５線１１号　　　　</t>
  </si>
  <si>
    <t>東鷹栖５線１２号　　　　</t>
  </si>
  <si>
    <t>東鷹栖５線１３号　　　　</t>
  </si>
  <si>
    <t>東鷹栖５線１４号　　　　</t>
  </si>
  <si>
    <t>東鷹栖５線１５号　　　　</t>
  </si>
  <si>
    <t>東鷹栖５線１６号　　　　</t>
  </si>
  <si>
    <t>東鷹栖５線１７号　　　　</t>
  </si>
  <si>
    <t>東鷹栖５線１８号　　　　</t>
  </si>
  <si>
    <t>東鷹栖５線１９号　　　　</t>
  </si>
  <si>
    <t>東鷹栖５線２０号　　　　</t>
  </si>
  <si>
    <t>東鷹栖５線２１号　　　　</t>
  </si>
  <si>
    <t>東鷹栖５線２２号　　　　</t>
  </si>
  <si>
    <t>東鷹栖６線１１号　　　　</t>
  </si>
  <si>
    <t>東鷹栖６線１２号　　　　</t>
  </si>
  <si>
    <t>東鷹栖６線１３号　　　　</t>
  </si>
  <si>
    <t>東鷹栖６線１５号　　　　</t>
  </si>
  <si>
    <t>東鷹栖６線１６号　　　　</t>
  </si>
  <si>
    <t>東鷹栖６線１７号　　　　</t>
  </si>
  <si>
    <t>東鷹栖６線１８号　　　　</t>
  </si>
  <si>
    <t>東鷹栖６線１９号　　　　</t>
  </si>
  <si>
    <t>東鷹栖６線２０号　　　　</t>
  </si>
  <si>
    <t>東鷹栖６線２１号　　　　</t>
  </si>
  <si>
    <t>東鷹栖６線２２号　　　　</t>
  </si>
  <si>
    <t>東鷹栖７線１１号　　　　</t>
  </si>
  <si>
    <t>東鷹栖７線１２号　　　　</t>
  </si>
  <si>
    <t>東鷹栖７線１３号　　　　</t>
  </si>
  <si>
    <t>東鷹栖７線１４号　　　　</t>
  </si>
  <si>
    <t>東鷹栖７線１５号　　　　</t>
  </si>
  <si>
    <t>東鷹栖７線１６号　　　　</t>
  </si>
  <si>
    <t>東鷹栖７線１７号　　　　</t>
  </si>
  <si>
    <t>東鷹栖７線１８号　　　　</t>
  </si>
  <si>
    <t>東鷹栖７線１９号　　　　</t>
  </si>
  <si>
    <t>東鷹栖７線２０号　　　　</t>
  </si>
  <si>
    <t>東鷹栖７線２１号　　　　</t>
  </si>
  <si>
    <t>東鷹栖８線１４号　　　　</t>
  </si>
  <si>
    <t>東鷹栖８線１５号　　　　</t>
  </si>
  <si>
    <t>東鷹栖８線１６号　　　　</t>
  </si>
  <si>
    <t>東鷹栖８線１７号　　　　</t>
  </si>
  <si>
    <t>東鷹栖８線１８号　　　　</t>
  </si>
  <si>
    <t>東鷹栖８線１９号　　　　</t>
  </si>
  <si>
    <t>東鷹栖８線２０号　　　　</t>
  </si>
  <si>
    <t>東鷹栖８線２１号　　　　</t>
  </si>
  <si>
    <t>東鷹栖１０線１４号　　　</t>
  </si>
  <si>
    <t>東鷹栖１０線１５号　　　</t>
  </si>
  <si>
    <t>東鷹栖１０線１６号　　　</t>
  </si>
  <si>
    <t>東鷹栖１０線１７号　　　</t>
  </si>
  <si>
    <t>東鷹栖１０線１８号　　　</t>
  </si>
  <si>
    <t>東鷹栖１０線１９号　　　</t>
  </si>
  <si>
    <t>東鷹栖１０線２０号　　　</t>
  </si>
  <si>
    <t>東鷹栖１０線２１号　　　</t>
  </si>
  <si>
    <t>東鷹栖１０線２２号　　　</t>
  </si>
  <si>
    <t>東鷹栖１０線２３号　　　</t>
  </si>
  <si>
    <t>東鷹栖１１線１３号　　　</t>
  </si>
  <si>
    <t>東鷹栖１１線１５号　　　</t>
  </si>
  <si>
    <t>東鷹栖１１線１６号　　　</t>
  </si>
  <si>
    <t>東鷹栖１１線１７号　　　</t>
  </si>
  <si>
    <t>東鷹栖１１線１８号　　　</t>
  </si>
  <si>
    <t>東鷹栖１１線１９号　　　</t>
  </si>
  <si>
    <t>東鷹栖１１線２０号　　　</t>
  </si>
  <si>
    <t>東鷹栖１１線２１号　　　</t>
  </si>
  <si>
    <t>東鷹栖１１線２２号　　　</t>
  </si>
  <si>
    <t>東鷹栖１１線２３号　　　</t>
  </si>
  <si>
    <t>東鷹栖１１線２４号　　　</t>
  </si>
  <si>
    <t>東鷹栖１２線１９号　　　</t>
  </si>
  <si>
    <t>東鷹栖１２線２０号　　　</t>
  </si>
  <si>
    <t>東鷹栖１２線２１号　　　</t>
  </si>
  <si>
    <t>東鷹栖１２線２２号　　　</t>
  </si>
  <si>
    <t>東鷹栖１３線２０号　　　</t>
  </si>
  <si>
    <t>東鷹栖１３線２１号　　　</t>
  </si>
  <si>
    <t>東鷹栖１４線２１号　　　</t>
  </si>
  <si>
    <t>　〈再　　掲〉　　　　　</t>
  </si>
  <si>
    <t>　〔　東鷹栖地区　〕　　</t>
  </si>
  <si>
    <t>条・丁目</t>
  </si>
  <si>
    <t>世帯数</t>
  </si>
  <si>
    <t>　　　　　　　　　　　　</t>
  </si>
  <si>
    <t>　〔　全　　　市　〕　　</t>
  </si>
  <si>
    <t>　〔　西　地　区　〕　　</t>
  </si>
  <si>
    <t>宮下通１丁目　　　　　　</t>
  </si>
  <si>
    <t>宮下通２丁目　　　　　　</t>
  </si>
  <si>
    <t>宮下通３丁目　　　　　　</t>
  </si>
  <si>
    <t>宮下通４丁目　　　　　　</t>
  </si>
  <si>
    <t>宮下通５丁目　　　　　　</t>
  </si>
  <si>
    <t>１条通１丁目　　　　　　</t>
  </si>
  <si>
    <t>１条通２丁目　　　　　　</t>
  </si>
  <si>
    <t>１条通３丁目　　　　　　</t>
  </si>
  <si>
    <t>１条通４丁目　　　　　　</t>
  </si>
  <si>
    <t>１条通５丁目　　　　　　</t>
  </si>
  <si>
    <t>２条通１丁目　　　　　　</t>
  </si>
  <si>
    <t>２条通２丁目　　　　　　</t>
  </si>
  <si>
    <t>２条通３丁目　　　　　　</t>
  </si>
  <si>
    <t>２条通４丁目　　　　　　</t>
  </si>
  <si>
    <t>２条通５丁目　　　　　　</t>
  </si>
  <si>
    <t>３条通１丁目　　　　　　</t>
  </si>
  <si>
    <t>３条通２丁目　　　　　　</t>
  </si>
  <si>
    <t>３条通３丁目　　　　　　</t>
  </si>
  <si>
    <t>３条通４丁目　　　　　　</t>
  </si>
  <si>
    <t>３条通５丁目　　　　　　</t>
  </si>
  <si>
    <t>４条通１丁目　　　　　　</t>
  </si>
  <si>
    <t>４条通２丁目　　　　　　</t>
  </si>
  <si>
    <t>４条通３丁目　　　　　　</t>
  </si>
  <si>
    <t>４条通４丁目　　　　　　</t>
  </si>
  <si>
    <t>４条通５丁目　　　　　　</t>
  </si>
  <si>
    <t>５条通１丁目　　　　　　</t>
  </si>
  <si>
    <t>５条通２丁目　　　　　　</t>
  </si>
  <si>
    <t>５条通３丁目　　　　　　</t>
  </si>
  <si>
    <t>５条通４丁目　　　　　　</t>
  </si>
  <si>
    <t>５条通５丁目　　　　　　</t>
  </si>
  <si>
    <t>６条通１丁目　　　　　　</t>
  </si>
  <si>
    <t>６条通２丁目　　　　　　</t>
  </si>
  <si>
    <t>６条通３丁目　　　　　　</t>
  </si>
  <si>
    <t>６条通４丁目　　　　　　</t>
  </si>
  <si>
    <t>７条通１丁目　　　　　　</t>
  </si>
  <si>
    <t>７条通２丁目　　　　　　</t>
  </si>
  <si>
    <t>７条通３丁目　　　　　　</t>
  </si>
  <si>
    <t>７条通４丁目　　　　　　</t>
  </si>
  <si>
    <t>７条通５丁目　　　　　　</t>
  </si>
  <si>
    <t>８条通１丁目　　　　　　</t>
  </si>
  <si>
    <t>８条通２丁目　　　　　　</t>
  </si>
  <si>
    <t>８条通５丁目　　　　　　</t>
  </si>
  <si>
    <t>９条通１丁目　　　　　　</t>
  </si>
  <si>
    <t>９条通２丁目　　　　　　</t>
  </si>
  <si>
    <t>２条西２丁目　　　　　　</t>
  </si>
  <si>
    <t>２条西３丁目　　　　　　</t>
  </si>
  <si>
    <t>２条西４丁目　　　　　　</t>
  </si>
  <si>
    <t>３条西１丁目　　　　　　</t>
  </si>
  <si>
    <t>３条西２丁目　　　　　　</t>
  </si>
  <si>
    <t>３条西３丁目　　　　　　</t>
  </si>
  <si>
    <t>３条西４丁目　　　　　　</t>
  </si>
  <si>
    <t>３条西５丁目　　　　　　</t>
  </si>
  <si>
    <t>３条西６丁目　　　　　　</t>
  </si>
  <si>
    <t>４条西１丁目　　　　　　</t>
  </si>
  <si>
    <t>４条西２丁目　　　　　　</t>
  </si>
  <si>
    <t>４条西３丁目　　　　　　</t>
  </si>
  <si>
    <t>４条西４丁目　　　　　　</t>
  </si>
  <si>
    <t>４条西５丁目　　　　　　</t>
  </si>
  <si>
    <t>４条西６丁目　　　　　　</t>
  </si>
  <si>
    <t>４条西７丁目　　　　　　</t>
  </si>
  <si>
    <t>４条西８丁目　　　　　　</t>
  </si>
  <si>
    <t>４条西９丁目　　　　　　</t>
  </si>
  <si>
    <t>５条西１丁目　　　　　　</t>
  </si>
  <si>
    <t>５条西２丁目　　　　　　</t>
  </si>
  <si>
    <t>５条西３丁目　　　　　　</t>
  </si>
  <si>
    <t>５条西４丁目　　　　　　</t>
  </si>
  <si>
    <t>５条西６丁目　　　　　　</t>
  </si>
  <si>
    <t>５条西７丁目　　　　　　</t>
  </si>
  <si>
    <t>５条西８丁目　　　　　　</t>
  </si>
  <si>
    <t>５条西９丁目　　　　　　</t>
  </si>
  <si>
    <t>６条西１丁目　　　　　　</t>
  </si>
  <si>
    <t>６条西２丁目　　　　　　</t>
  </si>
  <si>
    <t>６条西３丁目　　　　　　</t>
  </si>
  <si>
    <t>６条西４丁目　　　　　　</t>
  </si>
  <si>
    <t>６条西５丁目　　　　　　</t>
  </si>
  <si>
    <t>６条西６丁目　　　　　　</t>
  </si>
  <si>
    <t>６条西７丁目　　　　　　</t>
  </si>
  <si>
    <t>６条西８丁目　　　　　　</t>
  </si>
  <si>
    <t>７条西１丁目　　　　　　</t>
  </si>
  <si>
    <t>７条西２丁目　　　　　　</t>
  </si>
  <si>
    <t>７条西３丁目　　　　　　</t>
  </si>
  <si>
    <t>７条西４丁目　　　　　　</t>
  </si>
  <si>
    <t>７条西５丁目　　　　　　</t>
  </si>
  <si>
    <t>東光２５条８丁目　　　　</t>
  </si>
  <si>
    <t>東光２６条８丁目　　　　</t>
  </si>
  <si>
    <t>東光２６条９丁目　　　　</t>
  </si>
  <si>
    <t>７条西６丁目　　　　　　</t>
  </si>
  <si>
    <t>７条西７丁目　　　　　　</t>
  </si>
  <si>
    <t>８条西１丁目　　　　　　</t>
  </si>
  <si>
    <t>８条西２丁目　　　　　　</t>
  </si>
  <si>
    <t>８条西３丁目　　　　　　</t>
  </si>
  <si>
    <t>８条西４丁目　　　　　　</t>
  </si>
  <si>
    <t>８条西５丁目　　　　　　</t>
  </si>
  <si>
    <t>８条西６丁目　　　　　　</t>
  </si>
  <si>
    <t>９条西１丁目　　　　　　</t>
  </si>
  <si>
    <t>９条西２丁目　　　　　　</t>
  </si>
  <si>
    <t>９条西３丁目　　　　　　</t>
  </si>
  <si>
    <t>９条西４丁目　　　　　　</t>
  </si>
  <si>
    <t>曙１条１丁目　　　　　　</t>
  </si>
  <si>
    <t>曙１条２丁目　　　　　　</t>
  </si>
  <si>
    <t>曙１条３丁目　　　　　　</t>
  </si>
  <si>
    <t>曙１条４丁目　　　　　　</t>
  </si>
  <si>
    <t>曙１条５丁目　　　　　　</t>
  </si>
  <si>
    <t>曙１条６丁目　　　　　　</t>
  </si>
  <si>
    <t>曙１条７丁目　　　　　　</t>
  </si>
  <si>
    <t>曙１条８丁目　　　　　　</t>
  </si>
  <si>
    <t>曙２条３丁目　　　　　　</t>
  </si>
  <si>
    <t>曙２条４丁目　　　　　　</t>
  </si>
  <si>
    <t>曙２条５丁目　　　　　　</t>
  </si>
  <si>
    <t>曙２条６丁目　　　　　　</t>
  </si>
  <si>
    <t>曙２条７丁目　　　　　　</t>
  </si>
  <si>
    <t>曙２条８丁目　　　　　　</t>
  </si>
  <si>
    <t>曙３条４丁目　　　　　　</t>
  </si>
  <si>
    <t>曙３条５丁目　　　　　　</t>
  </si>
  <si>
    <t>曙３条６丁目　　　　　　</t>
  </si>
  <si>
    <t>曙３条７丁目　　　　　　</t>
  </si>
  <si>
    <t>曙北２条５丁目　　　　　</t>
  </si>
  <si>
    <t>曙北２条６丁目　　　　　</t>
  </si>
  <si>
    <t>曙北２条７丁目　　　　　</t>
  </si>
  <si>
    <t>曙北２条８丁目　　　　　</t>
  </si>
  <si>
    <t>曙北３条６丁目　　　　　</t>
  </si>
  <si>
    <t>曙北３条７丁目　　　　　</t>
  </si>
  <si>
    <t>亀吉１条１丁目　　　　　</t>
  </si>
  <si>
    <t>亀吉１条２丁目　　　　　</t>
  </si>
  <si>
    <t>亀吉１条３丁目　　　　　</t>
  </si>
  <si>
    <t>亀吉２条１丁目　　　　　</t>
  </si>
  <si>
    <t>亀吉２条２丁目　　　　　</t>
  </si>
  <si>
    <t>亀吉２条３丁目　　　　　</t>
  </si>
  <si>
    <t>亀吉３条１丁目　　　　　</t>
  </si>
  <si>
    <t>亀吉３条２丁目　　　　　</t>
  </si>
  <si>
    <t>亀吉３条３丁目　　　　　</t>
  </si>
  <si>
    <t>　〔中　央　地　区〕　　</t>
  </si>
  <si>
    <t>宮下通６丁目　　　　　　</t>
  </si>
  <si>
    <t>宮下通７丁目　　　　　　</t>
  </si>
  <si>
    <t>宮下通９丁目　　　　　　</t>
  </si>
  <si>
    <t>１条通６丁目　　　　　　</t>
  </si>
  <si>
    <t>１条通７丁目　　　　　　</t>
  </si>
  <si>
    <t>１条通８丁目　　　　　　</t>
  </si>
  <si>
    <t>１条通９丁目　　　　　　</t>
  </si>
  <si>
    <t>２条通６丁目　　　　　　</t>
  </si>
  <si>
    <t>２条通７丁目　　　　　　</t>
  </si>
  <si>
    <t>２条通８丁目　　　　　　</t>
  </si>
  <si>
    <t>２条通９丁目　　　　　　</t>
  </si>
  <si>
    <t>２条通１０丁目　　　　　</t>
  </si>
  <si>
    <t>３条通６丁目　　　　　　</t>
  </si>
  <si>
    <t>３条通７丁目　　　　　　</t>
  </si>
  <si>
    <t>３条通８丁目　　　　　　</t>
  </si>
  <si>
    <t>３条通９丁目　　　　　　</t>
  </si>
  <si>
    <t>３条通１０丁目　　　　　</t>
  </si>
  <si>
    <t>４条通６丁目　　　　　　</t>
  </si>
  <si>
    <t>４条通７丁目　　　　　　</t>
  </si>
  <si>
    <t>４条通８丁目　　　　　　</t>
  </si>
  <si>
    <t>４条通９丁目　　　　　　</t>
  </si>
  <si>
    <t>４条通１０丁目　　　　　</t>
  </si>
  <si>
    <t>５条通６丁目　　　　　　</t>
  </si>
  <si>
    <t>５条通７丁目　　　　　　</t>
  </si>
  <si>
    <t>５条通８丁目　　　　　　</t>
  </si>
  <si>
    <t>５条通９丁目　　　　　　</t>
  </si>
  <si>
    <t>５条通１０丁目　　　　　</t>
  </si>
  <si>
    <t>６条通６丁目　　　　　　</t>
  </si>
  <si>
    <t>６条通７丁目　　　　　　</t>
  </si>
  <si>
    <t>６条通８丁目　　　　　　</t>
  </si>
  <si>
    <t>６条通１０丁目　　　　　</t>
  </si>
  <si>
    <t>７条通６丁目　　　　　　</t>
  </si>
  <si>
    <t>７条通７丁目　　　　　　</t>
  </si>
  <si>
    <t>７条通８丁目　　　　　　</t>
  </si>
  <si>
    <t>８条通６丁目　　　　　　</t>
  </si>
  <si>
    <t>８条通７丁目　　　　　　</t>
  </si>
  <si>
    <t>８条通８丁目　　　　　　</t>
  </si>
  <si>
    <t>８条通９丁目　　　　　　</t>
  </si>
  <si>
    <t>８条通１０丁目　　　　　</t>
  </si>
  <si>
    <t>９条通７丁目　　　　　　</t>
  </si>
  <si>
    <t>９条通８丁目　　　　　　</t>
  </si>
  <si>
    <t>９条通９丁目　　　　　　</t>
  </si>
  <si>
    <t>９条通１０丁目　　　　　</t>
  </si>
  <si>
    <t>１０条通８丁目　　　　　</t>
  </si>
  <si>
    <t>１０条通９丁目　　　　　</t>
  </si>
  <si>
    <t>１０条通１０丁目　　　　</t>
  </si>
  <si>
    <t>常盤通１丁目　　　　　　</t>
  </si>
  <si>
    <t>常盤通２丁目　　　　　　</t>
  </si>
  <si>
    <t>常盤通３丁目　　　　　　</t>
  </si>
  <si>
    <t>中常盤町１丁目　　　　　</t>
  </si>
  <si>
    <t>中常盤町２丁目　　　　　</t>
  </si>
  <si>
    <t>中常盤町３丁目　　　　　</t>
  </si>
  <si>
    <t>上常盤町１丁目　　　　　</t>
  </si>
  <si>
    <t>　〔大　成　地　区〕　　</t>
  </si>
  <si>
    <t>宮下通１１丁目　　　　　</t>
  </si>
  <si>
    <t>宮下通１２丁目　　　　　</t>
  </si>
  <si>
    <t>宮下通１３丁目　　　　　</t>
  </si>
  <si>
    <t>宮下通１４丁目　　　　　</t>
  </si>
  <si>
    <t>宮下通１５丁目　　　　　</t>
  </si>
  <si>
    <t>宮下通１６丁目　　　　　</t>
  </si>
  <si>
    <t>１条通１１丁目　　　　　</t>
  </si>
  <si>
    <t>１条通１２丁目　　　　　</t>
  </si>
  <si>
    <t>１条通１３丁目　　　　　</t>
  </si>
  <si>
    <t>１条通１４丁目　　　　　</t>
  </si>
  <si>
    <t>１条通１５丁目　　　　　</t>
  </si>
  <si>
    <t>１条通１６丁目　　　　　</t>
  </si>
  <si>
    <t>２条通１１丁目　　　　　</t>
  </si>
  <si>
    <t>２条通１２丁目　　　　　</t>
  </si>
  <si>
    <t>２条通１３丁目　　　　　</t>
  </si>
  <si>
    <t>２条通１４丁目　　　　　</t>
  </si>
  <si>
    <t>２条通１５丁目　　　　　</t>
  </si>
  <si>
    <t>２条通１６丁目　　　　　</t>
  </si>
  <si>
    <t>３条通１１丁目　　　　　</t>
  </si>
  <si>
    <t>３条通１２丁目　　　　　</t>
  </si>
  <si>
    <t>３条通１３丁目　　　　　</t>
  </si>
  <si>
    <t>３条通１４丁目　　　　　</t>
  </si>
  <si>
    <t>３条通１５丁目　　　　　</t>
  </si>
  <si>
    <t>３条通１６丁目　　　　　</t>
  </si>
  <si>
    <t>４条通１１丁目　　　　　</t>
  </si>
  <si>
    <t>４条通１２丁目　　　　　</t>
  </si>
  <si>
    <t>４条通１３丁目　　　　　</t>
  </si>
  <si>
    <t>４条通１４丁目　　　　　</t>
  </si>
  <si>
    <t>４条通１５丁目　　　　　</t>
  </si>
  <si>
    <t>４条通１６丁目　　　　　</t>
  </si>
  <si>
    <t>５条通１１丁目　　　　　</t>
  </si>
  <si>
    <t>５条通１２丁目　　　　　</t>
  </si>
  <si>
    <t>５条通１３丁目　　　　　</t>
  </si>
  <si>
    <t>５条通１４丁目　　　　　</t>
  </si>
  <si>
    <t>５条通１５丁目　　　　　</t>
  </si>
  <si>
    <t>５条通１６丁目　　　　　</t>
  </si>
  <si>
    <t>６条通１１丁目　　　　　</t>
  </si>
  <si>
    <t>６条通１２丁目　　　　　</t>
  </si>
  <si>
    <t>６条通１３丁目　　　　　</t>
  </si>
  <si>
    <t>６条通１４丁目　　　　　</t>
  </si>
  <si>
    <t>６条通１５丁目　　　　　</t>
  </si>
  <si>
    <t>６条通１６丁目　　　　　</t>
  </si>
  <si>
    <t>７条通１１丁目　　　　　</t>
  </si>
  <si>
    <t>７条通１３丁目　　　　　</t>
  </si>
  <si>
    <t>８条通１２丁目　　　　　</t>
  </si>
  <si>
    <t>８条通１５丁目　　　　　</t>
  </si>
  <si>
    <t>８条通１６丁目　　　　　</t>
  </si>
  <si>
    <t>９条通１２丁目　　　　　</t>
  </si>
  <si>
    <t>９条通１３丁目　　　　　</t>
  </si>
  <si>
    <t>９条通１４丁目　　　　　</t>
  </si>
  <si>
    <t>９条通１５丁目　　　　　</t>
  </si>
  <si>
    <t>９条通１６丁目　　　　　</t>
  </si>
  <si>
    <t>宮前通西　　　　　　　　</t>
  </si>
  <si>
    <t>　〔　東　地　区　〕　　</t>
  </si>
  <si>
    <t>宮下通１７丁目　　　　　</t>
  </si>
  <si>
    <t>宮下通１８丁目　　　　　</t>
  </si>
  <si>
    <t>宮下通１９丁目　　　　　</t>
  </si>
  <si>
    <t>宮下通２０丁目　　　　　</t>
  </si>
  <si>
    <t>宮下通２１丁目　　　　　</t>
  </si>
  <si>
    <t>宮下通２２丁目　　　　　</t>
  </si>
  <si>
    <t>宮下通２３丁目　　　　　</t>
  </si>
  <si>
    <t>宮下通２４丁目　　　　　</t>
  </si>
  <si>
    <t>宮下通２５丁目　　　　　</t>
  </si>
  <si>
    <t>宮下通２６丁目　　　　　</t>
  </si>
  <si>
    <t>１条通１７丁目　　　　　</t>
  </si>
  <si>
    <t>１条通１８丁目　　　　　</t>
  </si>
  <si>
    <t>１条通１９丁目　　　　　</t>
  </si>
  <si>
    <t>１条通２０丁目　　　　　</t>
  </si>
  <si>
    <t>１条通２１丁目　　　　　</t>
  </si>
  <si>
    <t>１条通２２丁目　　　　　</t>
  </si>
  <si>
    <t>１条通２３丁目　　　　　</t>
  </si>
  <si>
    <t>１条通２４丁目　　　　　</t>
  </si>
  <si>
    <t>１条通２５丁目　　　　　</t>
  </si>
  <si>
    <t>２条通１７丁目　　　　　</t>
  </si>
  <si>
    <t>２条通１８丁目　　　　　</t>
  </si>
  <si>
    <t>２条通１９丁目　　　　　</t>
  </si>
  <si>
    <t>２条通２０丁目　　　　　</t>
  </si>
  <si>
    <t>２条通２１丁目　　　　　</t>
  </si>
  <si>
    <t>２条通２２丁目　　　　　</t>
  </si>
  <si>
    <t>２条通２５丁目　　　　　</t>
  </si>
  <si>
    <t>３条通１８丁目　　　　　</t>
  </si>
  <si>
    <t>３条通１９丁目　　　　　</t>
  </si>
  <si>
    <t>３条通２０丁目　　　　　</t>
  </si>
  <si>
    <t>３条通２１丁目　　　　　</t>
  </si>
  <si>
    <t>３条通２２丁目　　　　　</t>
  </si>
  <si>
    <t>３条通２３丁目　　　　　</t>
  </si>
  <si>
    <t>３条通２４丁目　　　　　</t>
  </si>
  <si>
    <t>３条通２５丁目　　　　　</t>
  </si>
  <si>
    <t>４条通１７丁目　　　　　</t>
  </si>
  <si>
    <t>４条通１８丁目　　　　　</t>
  </si>
  <si>
    <t>４条通１９丁目　　　　　</t>
  </si>
  <si>
    <t>４条通２０丁目　　　　　</t>
  </si>
  <si>
    <t>４条通２１丁目　　　　　</t>
  </si>
  <si>
    <t>常盤公園</t>
  </si>
  <si>
    <t>７条通１５丁目　　　　　</t>
  </si>
  <si>
    <t>８条通２４丁目　　　　　</t>
  </si>
  <si>
    <t>豊岡８条３丁目　　　　　</t>
  </si>
  <si>
    <t>大町１条７丁目　　　　　</t>
  </si>
  <si>
    <t>川端町５条９丁目　　　　</t>
  </si>
  <si>
    <t>神居８条１７丁目　　　　　</t>
  </si>
  <si>
    <t>４条通２２丁目　　　　　</t>
  </si>
  <si>
    <t>４条通２３丁目　　　　　</t>
  </si>
  <si>
    <t>４条通２４丁目　　　　　</t>
  </si>
  <si>
    <t>４条通２５丁目　　　　　</t>
  </si>
  <si>
    <t>５条通１７丁目　　　　　</t>
  </si>
  <si>
    <t>５条通１８丁目　　　　　</t>
  </si>
  <si>
    <t>５条通１９丁目　　　　　</t>
  </si>
  <si>
    <t>５条通２０丁目　　　　　</t>
  </si>
  <si>
    <t>５条通２１丁目　　　　　</t>
  </si>
  <si>
    <t>５条通２２丁目　　　　　</t>
  </si>
  <si>
    <t>５条通２３丁目　　　　　</t>
  </si>
  <si>
    <t>５条通２４丁目　　　　　</t>
  </si>
  <si>
    <t>５条通２５丁目　　　　　</t>
  </si>
  <si>
    <t>６条通１７丁目　　　　　</t>
  </si>
  <si>
    <t>６条通１８丁目　　　　　</t>
  </si>
  <si>
    <t>６条通１９丁目　　　　　</t>
  </si>
  <si>
    <t>６条通２０丁目　　　　　</t>
  </si>
  <si>
    <t>６条通２１丁目　　　　　</t>
  </si>
  <si>
    <t>６条通２２丁目　　　　　</t>
  </si>
  <si>
    <t>６条通２３丁目　　　　　</t>
  </si>
  <si>
    <t>６条通２４丁目　　　　　</t>
  </si>
  <si>
    <t>６条通２５丁目　　　　　</t>
  </si>
  <si>
    <t>７条通１７丁目　　　　　</t>
  </si>
  <si>
    <t>７条通１８丁目　　　　　</t>
  </si>
  <si>
    <t>７条通１９丁目　　　　　</t>
  </si>
  <si>
    <t>７条通２０丁目　　　　　</t>
  </si>
  <si>
    <t>７条通２１丁目　　　　　</t>
  </si>
  <si>
    <t>７条通２２丁目　　　　　</t>
  </si>
  <si>
    <t>７条通２３丁目　　　　　</t>
  </si>
  <si>
    <t>７条通２４丁目　　　　　</t>
  </si>
  <si>
    <t>８条通１７丁目　　　　　</t>
  </si>
  <si>
    <t>８条通１８丁目　　　　　</t>
  </si>
  <si>
    <t>８条通１９丁目　　　　　</t>
  </si>
  <si>
    <t>８条通２０丁目　　　　　</t>
  </si>
  <si>
    <t>８条通２１丁目　　　　　</t>
  </si>
  <si>
    <t>８条通２２丁目　　　　　</t>
  </si>
  <si>
    <t>８条通２３丁目　　　　　</t>
  </si>
  <si>
    <t>９条通１８丁目　　　　　</t>
  </si>
  <si>
    <t>９条通１９丁目　　　　　</t>
  </si>
  <si>
    <t>９条通２０丁目　　　　　</t>
  </si>
  <si>
    <t>９条通２１丁目　　　　　</t>
  </si>
  <si>
    <t>９条通２２丁目　　　　　</t>
  </si>
  <si>
    <t>９条通２３丁目　　　　　</t>
  </si>
  <si>
    <t>１０条通１７丁目　　　　</t>
  </si>
  <si>
    <t>１０条通１８丁目　　　　</t>
  </si>
  <si>
    <t>１０条通２０丁目　　　　</t>
  </si>
  <si>
    <t>１０条通２１丁目　　　　</t>
  </si>
  <si>
    <t>１０条通２２丁目　　　　</t>
  </si>
  <si>
    <t>１０条通２３丁目　　　　</t>
  </si>
  <si>
    <t>１１条通２０丁目　　　　</t>
  </si>
  <si>
    <t>１１条通２１丁目　　　　</t>
  </si>
  <si>
    <t>１１条通２２丁目　　　　</t>
  </si>
  <si>
    <t>１１条通２３丁目　　　　</t>
  </si>
  <si>
    <t>宮前通東　　　　　　　　</t>
  </si>
  <si>
    <t>豊岡１条１丁目　　　　　</t>
  </si>
  <si>
    <t>豊岡１条２丁目　　　　　</t>
  </si>
  <si>
    <t>豊岡１条３丁目　　　　　</t>
  </si>
  <si>
    <t>豊岡１条４丁目　　　　　</t>
  </si>
  <si>
    <t>豊岡２条１丁目　　　　　</t>
  </si>
  <si>
    <t>豊岡２条２丁目　　　　　</t>
  </si>
  <si>
    <t>豊岡２条３丁目　　　　　</t>
  </si>
  <si>
    <t>豊岡２条４丁目　　　　　</t>
  </si>
  <si>
    <t>豊岡３条１丁目　　　　　</t>
  </si>
  <si>
    <t>豊岡３条２丁目　　　　　</t>
  </si>
  <si>
    <t>豊岡３条３丁目　　　　　</t>
  </si>
  <si>
    <t>豊岡３条４丁目　　　　　</t>
  </si>
  <si>
    <t>豊岡４条１丁目　　　　　</t>
  </si>
  <si>
    <t>豊岡４条２丁目　　　　　</t>
  </si>
  <si>
    <t>豊岡４条３丁目　　　　　</t>
  </si>
  <si>
    <t>豊岡４条４丁目　　　　　</t>
  </si>
  <si>
    <t>豊岡５条１丁目　　　　　</t>
  </si>
  <si>
    <t>豊岡５条２丁目　　　　　</t>
  </si>
  <si>
    <t>豊岡５条３丁目　　　　　</t>
  </si>
  <si>
    <t>豊岡５条４丁目　　　　　</t>
  </si>
  <si>
    <t>豊岡６条１丁目　　　　　</t>
  </si>
  <si>
    <t>豊岡６条２丁目　　　　　</t>
  </si>
  <si>
    <t>豊岡６条３丁目　　　　　</t>
  </si>
  <si>
    <t>豊岡６条４丁目　　　　　</t>
  </si>
  <si>
    <t>豊岡７条１丁目　　　　　</t>
  </si>
  <si>
    <t>豊岡７条２丁目　　　　　</t>
  </si>
  <si>
    <t>豊岡７条３丁目　　　　　</t>
  </si>
  <si>
    <t>豊岡７条４丁目　　　　　</t>
  </si>
  <si>
    <t>豊岡８条１丁目　　　　　</t>
  </si>
  <si>
    <t>豊岡１０条１丁目　　　　</t>
  </si>
  <si>
    <t>豊岡１０条２丁目　　　　</t>
  </si>
  <si>
    <t>豊岡１０条３丁目　　　　</t>
  </si>
  <si>
    <t>豊岡１１条１丁目　　　　</t>
  </si>
  <si>
    <t>豊岡１１条２丁目　　　　</t>
  </si>
  <si>
    <t>豊岡１１条３丁目　　　　</t>
  </si>
  <si>
    <t>豊岡１１条４丁目　　　　</t>
  </si>
  <si>
    <t>豊岡１２条１丁目　　　　</t>
  </si>
  <si>
    <t>豊岡１２条２丁目　　　　</t>
  </si>
  <si>
    <t>豊岡１２条３丁目　　　　</t>
  </si>
  <si>
    <t>豊岡１２条４丁目　　　　</t>
  </si>
  <si>
    <t>豊岡１３条１丁目　　　　</t>
  </si>
  <si>
    <t>豊岡１３条２丁目　　　　</t>
  </si>
  <si>
    <t>豊岡１３条３丁目　　　　</t>
  </si>
  <si>
    <t>豊岡１３条４丁目　　　　</t>
  </si>
  <si>
    <t>豊岡１４条３丁目　　　　</t>
  </si>
  <si>
    <t>豊岡１４条４丁目　　　　</t>
  </si>
  <si>
    <t>豊岡１５条４丁目　　　　</t>
  </si>
  <si>
    <t>東光１条１丁目　　　　　</t>
  </si>
  <si>
    <t>東光１条２丁目　　　　　</t>
  </si>
  <si>
    <t>東光１条３丁目　　　　　</t>
  </si>
  <si>
    <t>東光１条４丁目　　　　　</t>
  </si>
  <si>
    <t>東光２条１丁目　　　　　</t>
  </si>
  <si>
    <t>東光２条２丁目　　　　　</t>
  </si>
  <si>
    <t>東光２条３丁目　　　　　</t>
  </si>
  <si>
    <t>東光２条４丁目　　　　　</t>
  </si>
  <si>
    <t>東光３条１丁目　　　　　</t>
  </si>
  <si>
    <t>東光３条２丁目　　　　　</t>
  </si>
  <si>
    <t>東光３条３丁目　　　　　</t>
  </si>
  <si>
    <t>東光３条４丁目　　　　　</t>
  </si>
  <si>
    <t>東光４条１丁目　　　　　</t>
  </si>
  <si>
    <t>東光４条２丁目　　　　　</t>
  </si>
  <si>
    <t>東光４条３丁目　　　　　</t>
  </si>
  <si>
    <t>東光４条４丁目　　　　　</t>
  </si>
  <si>
    <t>東光５条１丁目　　　　　</t>
  </si>
  <si>
    <t>東光５条２丁目　　　　　</t>
  </si>
  <si>
    <t>東光５条３丁目　　　　　</t>
  </si>
  <si>
    <t>東光５条４丁目　　　　　</t>
  </si>
  <si>
    <t>東光６条１丁目　　　　　</t>
  </si>
  <si>
    <t>東光６条２丁目　　　　　</t>
  </si>
  <si>
    <t>東光６条３丁目　　　　　</t>
  </si>
  <si>
    <t>東光６条４丁目　　　　　</t>
  </si>
  <si>
    <t>東光７条１丁目　　　　　</t>
  </si>
  <si>
    <t>東光７条２丁目　　　　　</t>
  </si>
  <si>
    <t>東光７条３丁目　　　　　</t>
  </si>
  <si>
    <t>東光８条２丁目　　　　　</t>
  </si>
  <si>
    <t>東光８条３丁目　　　　　</t>
  </si>
  <si>
    <t>東光８条４丁目　　　　　</t>
  </si>
  <si>
    <t>東光９条１丁目　　　　　</t>
  </si>
  <si>
    <t>東光９条３丁目　　　　　</t>
  </si>
  <si>
    <t>東光９条４丁目　　　　　</t>
  </si>
  <si>
    <t>東光１０条１丁目　　　　</t>
  </si>
  <si>
    <t>東光１０条２丁目　　　　</t>
  </si>
  <si>
    <t>東光１０条３丁目　　　　</t>
  </si>
  <si>
    <t>東光１０条４丁目　　　　</t>
  </si>
  <si>
    <t>東光１１条１丁目　　　　</t>
  </si>
  <si>
    <t>東光１１条２丁目　　　　</t>
  </si>
  <si>
    <t>東光１１条３丁目　　　　</t>
  </si>
  <si>
    <t>東光１１条４丁目　　　　</t>
  </si>
  <si>
    <t>東光１２条１丁目　　　　</t>
  </si>
  <si>
    <t>東光１２条２丁目　　　　</t>
  </si>
  <si>
    <t>東光１２条３丁目　　　　</t>
  </si>
  <si>
    <t>東光１２条４丁目　　　　</t>
  </si>
  <si>
    <t>東光１３条１丁目　　　　</t>
  </si>
  <si>
    <t>東光１３条２丁目　　　　</t>
  </si>
  <si>
    <t>東光１３条３丁目　　　　</t>
  </si>
  <si>
    <t>東光１３条４丁目　　　　</t>
  </si>
  <si>
    <t>東光１４条１丁目　　　　</t>
  </si>
  <si>
    <t>東光１４条２丁目　　　　</t>
  </si>
  <si>
    <t>東光１４条３丁目　　　　</t>
  </si>
  <si>
    <t>東光１４条４丁目　　　　</t>
  </si>
  <si>
    <t>東光１５条２丁目　　　　</t>
  </si>
  <si>
    <t>東光１５条３丁目　　　　</t>
  </si>
  <si>
    <t>東光１５条４丁目　　　　</t>
  </si>
  <si>
    <t>東光１６条３丁目　　　　</t>
  </si>
  <si>
    <t>東光１６条４丁目　　　　</t>
  </si>
  <si>
    <t>東光１７条４丁目　　　　</t>
  </si>
  <si>
    <t>東光１８条４丁目　　　　</t>
  </si>
  <si>
    <t>南１条通２０丁目　　　　</t>
  </si>
  <si>
    <t>南１条通２１丁目　　　　</t>
  </si>
  <si>
    <t>南１条通２２丁目　　　　</t>
  </si>
  <si>
    <t>南１条通２３丁目　　　　</t>
  </si>
  <si>
    <t>南１条通２４丁目　　　　</t>
  </si>
  <si>
    <t>南１条通２５丁目　　　　</t>
  </si>
  <si>
    <t>南１条通２６丁目　　　　</t>
  </si>
  <si>
    <t>南２条通２０丁目　　　　</t>
  </si>
  <si>
    <t>南２条通２１丁目　　　　</t>
  </si>
  <si>
    <t>南２条通２２丁目　　　　</t>
  </si>
  <si>
    <t>南２条通２３丁目　　　　</t>
  </si>
  <si>
    <t>南２条通２４丁目　　　　</t>
  </si>
  <si>
    <t>南２条通２６丁目　　　　</t>
  </si>
  <si>
    <t>南３条通２２丁目　　　　</t>
  </si>
  <si>
    <t>南３条通２３丁目　　　　</t>
  </si>
  <si>
    <t>南３条通２４丁目　　　　</t>
  </si>
  <si>
    <t>南３条通２５丁目　　　　</t>
  </si>
  <si>
    <t>南３条通２６丁目　　　　</t>
  </si>
  <si>
    <t>南４条通２１丁目　　　　</t>
  </si>
  <si>
    <t>南４条通２２丁目　　　　</t>
  </si>
  <si>
    <t>南４条通２３丁目　　　　</t>
  </si>
  <si>
    <t>南４条通２４丁目　　　　</t>
  </si>
  <si>
    <t>注）　神居地区の神居町富岡及び神居町春志内は，神居町台場に含む。</t>
  </si>
  <si>
    <t>パルプ町１条～３条</t>
  </si>
  <si>
    <t>西神楽１～４線４～8号</t>
  </si>
  <si>
    <t>神居町神居古潭</t>
  </si>
  <si>
    <t>東１条～８条</t>
  </si>
  <si>
    <t>神楽１条～７条</t>
  </si>
  <si>
    <t>神居町共栄</t>
  </si>
  <si>
    <t>新富１条～３条</t>
  </si>
  <si>
    <t>神居町神華</t>
  </si>
  <si>
    <t>神　楽　地　区</t>
  </si>
  <si>
    <t>神居町豊里</t>
  </si>
  <si>
    <t>　　新旭川　地　区　　　</t>
  </si>
  <si>
    <t>神居町西丘</t>
  </si>
  <si>
    <t>神居町忠和</t>
  </si>
  <si>
    <t>東旭川町瑞穂</t>
  </si>
  <si>
    <t>神居町台場</t>
  </si>
  <si>
    <t>神楽岡１条５丁目～７丁目</t>
  </si>
  <si>
    <t>東旭川町米原</t>
  </si>
  <si>
    <t>神居町富沢</t>
  </si>
  <si>
    <t>東旭川町倉沼</t>
  </si>
  <si>
    <t>神居町雨紛</t>
  </si>
  <si>
    <t>南１条通～南９条通　　　</t>
  </si>
  <si>
    <t>東旭川町東桜岡</t>
  </si>
  <si>
    <t>神居町上雨紛</t>
  </si>
  <si>
    <t>東光１～１８条１～４　　</t>
  </si>
  <si>
    <t>東旭川町桜岡</t>
  </si>
  <si>
    <t>神居町神岡</t>
  </si>
  <si>
    <t>豊岡１～１５条１～４　　</t>
  </si>
  <si>
    <t>東旭川町豊田</t>
  </si>
  <si>
    <t>神居１条～９条</t>
  </si>
  <si>
    <t>東旭川町共栄</t>
  </si>
  <si>
    <t>１～１１条通１７～２５　</t>
  </si>
  <si>
    <t>東旭川町旭正</t>
  </si>
  <si>
    <t>神　居　地　区</t>
  </si>
  <si>
    <t>宮下通１７～２６丁目　　</t>
  </si>
  <si>
    <t>東旭川町忠別</t>
  </si>
  <si>
    <t>東旭川町日ノ出</t>
  </si>
  <si>
    <t>　　東　　地　　区　　　</t>
  </si>
  <si>
    <t>東旭川町上兵村</t>
  </si>
  <si>
    <t>春光６区１条～４条</t>
  </si>
  <si>
    <t>東旭川町下兵村</t>
  </si>
  <si>
    <t>春光５区１条～５条</t>
  </si>
  <si>
    <t>東光１条～東光２７条</t>
  </si>
  <si>
    <t>東光１条～２７条５～９</t>
  </si>
  <si>
    <t>住吉町１条～７条</t>
  </si>
  <si>
    <t>豊岡１条～豊岡１６条</t>
  </si>
  <si>
    <t>東旭川南１条～２条</t>
  </si>
  <si>
    <t>末広１条～８条３丁目</t>
  </si>
  <si>
    <t>１～１０条通１１～１６　</t>
  </si>
  <si>
    <t>１条通～１１条通</t>
  </si>
  <si>
    <t>東旭川北１条～３条</t>
  </si>
  <si>
    <t>末広東１条～３条３丁目</t>
  </si>
  <si>
    <t>宮下通１１～１６丁目　　</t>
  </si>
  <si>
    <t>宮下通</t>
  </si>
  <si>
    <t>豊岡１条～１６条５～９</t>
  </si>
  <si>
    <t>春光台１条～５条５丁目</t>
  </si>
  <si>
    <t>４区</t>
  </si>
  <si>
    <t>　　大　成　地　区　　　</t>
  </si>
  <si>
    <t>＜再　掲＞</t>
  </si>
  <si>
    <t>東旭川　地　区</t>
  </si>
  <si>
    <t>春光町３区</t>
  </si>
  <si>
    <t>春光町２区</t>
  </si>
  <si>
    <t>春光町１区</t>
  </si>
  <si>
    <t>常磐公園　　　　　　　　</t>
  </si>
  <si>
    <t>緑台</t>
  </si>
  <si>
    <t>江丹別町中央</t>
  </si>
  <si>
    <t>春光町</t>
  </si>
  <si>
    <t>上常盤町　　　　　　　　</t>
  </si>
  <si>
    <t>東山</t>
  </si>
  <si>
    <t>江丹別町富原</t>
  </si>
  <si>
    <t>中常盤町　　　　　　　　</t>
  </si>
  <si>
    <t>東鷹栖１線～１５線</t>
  </si>
  <si>
    <t>江丹別町拓北</t>
  </si>
  <si>
    <t>春　光　地　区</t>
  </si>
  <si>
    <t>常盤通　　　　　　　　　</t>
  </si>
  <si>
    <t>東鷹栖東１線</t>
  </si>
  <si>
    <t>江丹別町西里</t>
  </si>
  <si>
    <t>１～１０条通６～１０　　</t>
  </si>
  <si>
    <t>東鷹栖１条～４条</t>
  </si>
  <si>
    <t>江丹別町清水</t>
  </si>
  <si>
    <t>宮下通６～１０丁目　　　</t>
  </si>
  <si>
    <t>東鷹栖東1条～東３条</t>
  </si>
  <si>
    <t>江丹別町芳野</t>
  </si>
  <si>
    <t>川端町（旧町名）</t>
  </si>
  <si>
    <t>末広１条～8条４～１２</t>
  </si>
  <si>
    <t>江丹別町共和</t>
  </si>
  <si>
    <t>本町</t>
  </si>
  <si>
    <t>　　中　央　地　区　　　</t>
  </si>
  <si>
    <t>末広東１～３条４～１２</t>
  </si>
  <si>
    <t>江丹別町中園</t>
  </si>
  <si>
    <t>緑町</t>
  </si>
  <si>
    <t>春光台１～５条６～１２</t>
  </si>
  <si>
    <t>江丹別町嵐山</t>
  </si>
  <si>
    <t>北門町</t>
  </si>
  <si>
    <t>江丹別町春日</t>
  </si>
  <si>
    <t>花咲町１～７丁目</t>
  </si>
  <si>
    <t>亀吉１条～３条　　　　　</t>
  </si>
  <si>
    <t>東鷹栖　地　区</t>
  </si>
  <si>
    <t>錦町</t>
  </si>
  <si>
    <t>曙北２条～３条　　　　　</t>
  </si>
  <si>
    <t>江丹別　地　区</t>
  </si>
  <si>
    <t>近文町</t>
  </si>
  <si>
    <t>曙１条～３条　　　　　　</t>
  </si>
  <si>
    <t>旭岡</t>
  </si>
  <si>
    <t>２条西～９条西　　　　　</t>
  </si>
  <si>
    <t>西神楽南１３～１７号</t>
  </si>
  <si>
    <t>川端町１条～７条</t>
  </si>
  <si>
    <t>１～９条通１～５丁目　　</t>
  </si>
  <si>
    <t>西神楽１～５線８～３４</t>
  </si>
  <si>
    <t>永山１条～１０条</t>
  </si>
  <si>
    <t>大町１条～３条</t>
  </si>
  <si>
    <t>宮下通１～５丁目　　　　</t>
  </si>
  <si>
    <t>西神楽南1条～２条</t>
  </si>
  <si>
    <t>流通団地１条～４条</t>
  </si>
  <si>
    <t>旭町１条～２条</t>
  </si>
  <si>
    <t>西神楽北1条～2条</t>
  </si>
  <si>
    <t>永山町１～１６丁目</t>
  </si>
  <si>
    <t>　　西　　地　　区　　　</t>
  </si>
  <si>
    <t>秋月１条～３条</t>
  </si>
  <si>
    <t>北　星　地　区</t>
  </si>
  <si>
    <t>西神楽　地　区</t>
  </si>
  <si>
    <t>永　山　地　区</t>
  </si>
  <si>
    <t>　　全　　　　　市　　　</t>
  </si>
  <si>
    <t>新富町（旧町名）</t>
  </si>
  <si>
    <t>緑ヶ丘１条～５条</t>
  </si>
  <si>
    <t>大雪通</t>
  </si>
  <si>
    <t>神楽岡公園</t>
  </si>
  <si>
    <t>忠和１条～８条</t>
  </si>
  <si>
    <t>新星町</t>
  </si>
  <si>
    <t>神楽岡１条～１6条</t>
  </si>
  <si>
    <t>高砂台</t>
  </si>
  <si>
    <t>金星町</t>
  </si>
  <si>
    <t>町　　　名</t>
  </si>
  <si>
    <t>第２表　　旭川市の町名別世帯数及び人口</t>
  </si>
  <si>
    <t xml:space="preserve">     -</t>
  </si>
  <si>
    <t>不詳</t>
  </si>
  <si>
    <t>近文東</t>
  </si>
  <si>
    <t>西神楽</t>
  </si>
  <si>
    <t>川端</t>
  </si>
  <si>
    <t>西御料地</t>
  </si>
  <si>
    <t>旭星西</t>
  </si>
  <si>
    <t>緑が丘</t>
  </si>
  <si>
    <t>旭星</t>
  </si>
  <si>
    <t>神楽岡</t>
  </si>
  <si>
    <t>北星</t>
  </si>
  <si>
    <t>神楽岡東</t>
  </si>
  <si>
    <t>永山第二</t>
  </si>
  <si>
    <t>高野</t>
  </si>
  <si>
    <t>永山第三</t>
  </si>
  <si>
    <t>神楽宮前</t>
  </si>
  <si>
    <t>永山南</t>
  </si>
  <si>
    <t>神楽本町</t>
  </si>
  <si>
    <t>永山第一</t>
  </si>
  <si>
    <t>西神居</t>
  </si>
  <si>
    <t>新旭川</t>
  </si>
  <si>
    <t>神居東部</t>
  </si>
  <si>
    <t>米原・瑞穂</t>
  </si>
  <si>
    <t>忠和</t>
  </si>
  <si>
    <t>豊田</t>
  </si>
  <si>
    <t>台場</t>
  </si>
  <si>
    <t>桜岡</t>
  </si>
  <si>
    <t>神居東</t>
  </si>
  <si>
    <t>日の出・倉沼</t>
  </si>
  <si>
    <t>神居中央</t>
  </si>
  <si>
    <t>旭正</t>
  </si>
  <si>
    <t>江丹別</t>
  </si>
  <si>
    <t>東旭川中央</t>
  </si>
  <si>
    <t>東鷹栖北</t>
  </si>
  <si>
    <t>千代田</t>
  </si>
  <si>
    <t>東鷹栖西</t>
  </si>
  <si>
    <t>西千代田</t>
  </si>
  <si>
    <t>東鷹栖東</t>
  </si>
  <si>
    <t>愛宕</t>
  </si>
  <si>
    <t>東鷹栖中央</t>
  </si>
  <si>
    <t>東光</t>
  </si>
  <si>
    <t>末広</t>
  </si>
  <si>
    <t>豊岡</t>
  </si>
  <si>
    <t>春光台</t>
  </si>
  <si>
    <t>新豊岡</t>
  </si>
  <si>
    <t>末広中央</t>
  </si>
  <si>
    <t>啓明</t>
  </si>
  <si>
    <t>春光東</t>
  </si>
  <si>
    <t>朝日</t>
  </si>
  <si>
    <t>春光町</t>
  </si>
  <si>
    <t>大成</t>
  </si>
  <si>
    <t>春光中央</t>
  </si>
  <si>
    <t>中央</t>
  </si>
  <si>
    <t>春光西</t>
  </si>
  <si>
    <t>西</t>
  </si>
  <si>
    <t>近文西</t>
  </si>
  <si>
    <t>総数</t>
  </si>
  <si>
    <t>65歳以上</t>
  </si>
  <si>
    <t>１５～64歳</t>
  </si>
  <si>
    <t>６～14歳</t>
  </si>
  <si>
    <t>５歳以下</t>
  </si>
  <si>
    <t>女</t>
  </si>
  <si>
    <t>男</t>
  </si>
  <si>
    <t>市民委員会</t>
  </si>
  <si>
    <t>２　市民委員会区域の状況</t>
  </si>
  <si>
    <t>第３表　地区及び市民委員会区域別世帯数及び人口</t>
  </si>
  <si>
    <t xml:space="preserve"> 　　老年化指数　 ＝６５歳以上人口／０～１４歳人口×１００</t>
  </si>
  <si>
    <t xml:space="preserve"> 　　従属人口指数＝（０～１４歳人口＋６５歳以上人口）／１５～６４歳人口×１００</t>
  </si>
  <si>
    <t xml:space="preserve"> 　　老年人口指数＝６５歳以上人口／１５～６４歳人口×１００</t>
  </si>
  <si>
    <t>　 　年少人口指数＝０～１４歳人口／１５～６４歳人口×１００</t>
  </si>
  <si>
    <t>※　＜年齢構成指数算式＞</t>
  </si>
  <si>
    <t>東　鷹　栖</t>
  </si>
  <si>
    <t>西　神　楽</t>
  </si>
  <si>
    <t>神　　　　楽</t>
  </si>
  <si>
    <t>東　旭　川</t>
  </si>
  <si>
    <t>江　丹　別</t>
  </si>
  <si>
    <t>永　　　　山　　</t>
  </si>
  <si>
    <t>神　　　　居</t>
  </si>
  <si>
    <t>春　　　　光</t>
  </si>
  <si>
    <t>北　　　　星</t>
  </si>
  <si>
    <t>新　旭　川</t>
  </si>
  <si>
    <t>東</t>
  </si>
  <si>
    <t>大　　　　成</t>
  </si>
  <si>
    <t>中　　　　央</t>
  </si>
  <si>
    <t>総　　　　数</t>
  </si>
  <si>
    <t>（人／㎢）</t>
  </si>
  <si>
    <t>たり人口</t>
  </si>
  <si>
    <t>（男＝１００）</t>
  </si>
  <si>
    <t>老年化指数</t>
  </si>
  <si>
    <t>従属人口指数</t>
  </si>
  <si>
    <t>老年人口指数</t>
  </si>
  <si>
    <t>年少人口指数</t>
  </si>
  <si>
    <t>５歳以下</t>
  </si>
  <si>
    <t>総　数</t>
  </si>
  <si>
    <t>人口密度</t>
  </si>
  <si>
    <t>１世帯当</t>
  </si>
  <si>
    <t>性　　比</t>
  </si>
  <si>
    <t>※年齢構成指数</t>
  </si>
  <si>
    <t>人　　　　　　　　　　　　　　　　口</t>
  </si>
  <si>
    <t>地区</t>
  </si>
  <si>
    <t>１　地区の状況</t>
  </si>
  <si>
    <t>第3表　地区及び市民委員会区域別世帯数及び人口</t>
  </si>
  <si>
    <t>６５歳以上</t>
  </si>
  <si>
    <t>掲</t>
  </si>
  <si>
    <t>１５～６４歳</t>
  </si>
  <si>
    <t>再</t>
  </si>
  <si>
    <t>１５歳未満</t>
  </si>
  <si>
    <t>５０～５４歳</t>
  </si>
  <si>
    <t>平均年齢</t>
  </si>
  <si>
    <t>総　　数</t>
  </si>
  <si>
    <t>不　　詳</t>
  </si>
  <si>
    <t xml:space="preserve">  </t>
  </si>
  <si>
    <t>１００～</t>
  </si>
  <si>
    <t>４５～４９歳</t>
  </si>
  <si>
    <t>９５～９９歳</t>
  </si>
  <si>
    <t>４０～４４歳</t>
  </si>
  <si>
    <t>９０～９４歳</t>
  </si>
  <si>
    <t>３５～３９歳</t>
  </si>
  <si>
    <t>８５～８９歳</t>
  </si>
  <si>
    <t>３０～３４歳</t>
  </si>
  <si>
    <t>８０～８４歳</t>
  </si>
  <si>
    <t>２５～２９歳</t>
  </si>
  <si>
    <t>７５～７９歳</t>
  </si>
  <si>
    <t>２０～２４歳</t>
  </si>
  <si>
    <t>７０～７４歳</t>
  </si>
  <si>
    <t>１５～１９歳</t>
  </si>
  <si>
    <t>６５～６９歳</t>
  </si>
  <si>
    <t>１０～１４歳</t>
  </si>
  <si>
    <t>６０～６４歳</t>
  </si>
  <si>
    <t>５～９歳</t>
  </si>
  <si>
    <t>５５～５９歳</t>
  </si>
  <si>
    <t>０～４歳</t>
  </si>
  <si>
    <t>割　　　　合　（％）</t>
  </si>
  <si>
    <t>人　　　　口　（人）</t>
  </si>
  <si>
    <t>年　　　　齢</t>
  </si>
  <si>
    <t>平成３年３月末現在</t>
  </si>
  <si>
    <t>西　　　地　　　区</t>
  </si>
  <si>
    <t>年齢（各歳及び５歳階級）別人口及び人口分析</t>
  </si>
  <si>
    <t>第４表</t>
  </si>
  <si>
    <t>１００～</t>
  </si>
  <si>
    <t>中　　央　　地　　区</t>
  </si>
  <si>
    <t>大　　成　　地　　区</t>
  </si>
  <si>
    <t>東　　　地　　　区</t>
  </si>
  <si>
    <t>新　旭　川　地　区</t>
  </si>
  <si>
    <t>１００～</t>
  </si>
  <si>
    <t>北　　星　　地　　区</t>
  </si>
  <si>
    <t>春　　光　　地　　区</t>
  </si>
  <si>
    <t>神　　居　　地　　区</t>
  </si>
  <si>
    <t>永　　山　　地　　区</t>
  </si>
  <si>
    <t>１００～</t>
  </si>
  <si>
    <t>江　丹　別　地　区</t>
  </si>
  <si>
    <t>東　旭　川　地　区</t>
  </si>
  <si>
    <t>神　　楽　　地　　区</t>
  </si>
  <si>
    <t>西　神　楽　地　区</t>
  </si>
  <si>
    <t>１００～</t>
  </si>
  <si>
    <t>東　鷹　栖　地　区</t>
  </si>
  <si>
    <t>全　　　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</si>
</sst>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tted"/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176" fontId="3" fillId="0" borderId="26" xfId="0" applyNumberFormat="1" applyFont="1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left" vertical="center" indent="1"/>
    </xf>
    <xf numFmtId="176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left" vertical="center" indent="1"/>
    </xf>
    <xf numFmtId="176" fontId="0" fillId="0" borderId="3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0" fillId="0" borderId="33" xfId="0" applyBorder="1" applyAlignment="1">
      <alignment horizontal="left" vertical="center" indent="1"/>
    </xf>
    <xf numFmtId="0" fontId="3" fillId="0" borderId="34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indent="1"/>
    </xf>
    <xf numFmtId="0" fontId="0" fillId="0" borderId="33" xfId="0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left" vertical="center" indent="1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0" fontId="0" fillId="0" borderId="45" xfId="0" applyBorder="1" applyAlignment="1">
      <alignment horizontal="left" vertical="center" indent="1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horizontal="left" vertical="center" indent="1"/>
    </xf>
    <xf numFmtId="0" fontId="0" fillId="0" borderId="48" xfId="0" applyFill="1" applyBorder="1" applyAlignment="1">
      <alignment horizontal="left" vertical="center" indent="1"/>
    </xf>
    <xf numFmtId="176" fontId="0" fillId="0" borderId="49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0" fillId="0" borderId="51" xfId="0" applyBorder="1" applyAlignment="1">
      <alignment horizontal="left" vertical="center" indent="1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54" xfId="0" applyBorder="1" applyAlignment="1">
      <alignment horizontal="left" vertical="center" indent="1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55" xfId="0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0" fontId="0" fillId="0" borderId="58" xfId="0" applyBorder="1" applyAlignment="1">
      <alignment horizontal="right" vertical="center" indent="1"/>
    </xf>
    <xf numFmtId="176" fontId="0" fillId="0" borderId="59" xfId="0" applyNumberFormat="1" applyBorder="1" applyAlignment="1">
      <alignment vertical="center"/>
    </xf>
    <xf numFmtId="176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0" fontId="0" fillId="0" borderId="62" xfId="0" applyBorder="1" applyAlignment="1">
      <alignment horizontal="distributed"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0" fontId="0" fillId="0" borderId="69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176" fontId="0" fillId="0" borderId="71" xfId="0" applyNumberFormat="1" applyBorder="1" applyAlignment="1">
      <alignment vertical="center"/>
    </xf>
    <xf numFmtId="176" fontId="0" fillId="0" borderId="72" xfId="0" applyNumberFormat="1" applyBorder="1" applyAlignment="1">
      <alignment vertical="center"/>
    </xf>
    <xf numFmtId="176" fontId="0" fillId="0" borderId="73" xfId="0" applyNumberFormat="1" applyBorder="1" applyAlignment="1">
      <alignment vertical="center"/>
    </xf>
    <xf numFmtId="176" fontId="0" fillId="0" borderId="74" xfId="0" applyNumberFormat="1" applyBorder="1" applyAlignment="1">
      <alignment vertical="center"/>
    </xf>
    <xf numFmtId="176" fontId="0" fillId="0" borderId="75" xfId="0" applyNumberFormat="1" applyBorder="1" applyAlignment="1">
      <alignment vertical="center"/>
    </xf>
    <xf numFmtId="176" fontId="0" fillId="0" borderId="76" xfId="0" applyNumberFormat="1" applyBorder="1" applyAlignment="1">
      <alignment vertical="center"/>
    </xf>
    <xf numFmtId="176" fontId="0" fillId="0" borderId="77" xfId="0" applyNumberFormat="1" applyBorder="1" applyAlignment="1">
      <alignment vertical="center"/>
    </xf>
    <xf numFmtId="176" fontId="0" fillId="0" borderId="78" xfId="0" applyNumberFormat="1" applyBorder="1" applyAlignment="1">
      <alignment vertical="center"/>
    </xf>
    <xf numFmtId="176" fontId="0" fillId="0" borderId="79" xfId="0" applyNumberFormat="1" applyBorder="1" applyAlignment="1">
      <alignment vertical="center"/>
    </xf>
    <xf numFmtId="176" fontId="0" fillId="0" borderId="80" xfId="0" applyNumberFormat="1" applyBorder="1" applyAlignment="1">
      <alignment vertical="center"/>
    </xf>
    <xf numFmtId="176" fontId="0" fillId="0" borderId="81" xfId="0" applyNumberFormat="1" applyBorder="1" applyAlignment="1">
      <alignment vertical="center"/>
    </xf>
    <xf numFmtId="176" fontId="0" fillId="0" borderId="82" xfId="0" applyNumberFormat="1" applyBorder="1" applyAlignment="1">
      <alignment vertical="center"/>
    </xf>
    <xf numFmtId="0" fontId="0" fillId="0" borderId="83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63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77" fontId="0" fillId="0" borderId="84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77" fontId="0" fillId="0" borderId="85" xfId="0" applyNumberFormat="1" applyBorder="1" applyAlignment="1">
      <alignment vertical="center"/>
    </xf>
    <xf numFmtId="177" fontId="0" fillId="0" borderId="57" xfId="0" applyNumberFormat="1" applyBorder="1" applyAlignment="1">
      <alignment vertical="center"/>
    </xf>
    <xf numFmtId="176" fontId="0" fillId="0" borderId="85" xfId="0" applyNumberFormat="1" applyBorder="1" applyAlignment="1">
      <alignment vertical="center"/>
    </xf>
    <xf numFmtId="176" fontId="0" fillId="0" borderId="84" xfId="0" applyNumberFormat="1" applyBorder="1" applyAlignment="1">
      <alignment vertical="center"/>
    </xf>
    <xf numFmtId="0" fontId="0" fillId="0" borderId="86" xfId="0" applyBorder="1" applyAlignment="1">
      <alignment horizontal="distributed" vertical="center" wrapText="1" indent="1"/>
    </xf>
    <xf numFmtId="177" fontId="0" fillId="0" borderId="71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77" fontId="0" fillId="0" borderId="75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7" fontId="0" fillId="0" borderId="87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6" fontId="0" fillId="0" borderId="87" xfId="0" applyNumberFormat="1" applyBorder="1" applyAlignment="1">
      <alignment vertical="center"/>
    </xf>
    <xf numFmtId="0" fontId="0" fillId="0" borderId="88" xfId="0" applyBorder="1" applyAlignment="1">
      <alignment horizontal="distributed" vertical="center" wrapText="1" indent="1"/>
    </xf>
    <xf numFmtId="0" fontId="0" fillId="0" borderId="88" xfId="0" applyBorder="1" applyAlignment="1">
      <alignment horizontal="distributed" vertical="center" indent="1"/>
    </xf>
    <xf numFmtId="177" fontId="4" fillId="0" borderId="89" xfId="0" applyNumberFormat="1" applyFont="1" applyBorder="1" applyAlignment="1">
      <alignment horizontal="center" vertical="center"/>
    </xf>
    <xf numFmtId="177" fontId="4" fillId="0" borderId="90" xfId="0" applyNumberFormat="1" applyFont="1" applyBorder="1" applyAlignment="1">
      <alignment horizontal="center" vertical="center"/>
    </xf>
    <xf numFmtId="177" fontId="5" fillId="0" borderId="91" xfId="0" applyNumberFormat="1" applyFont="1" applyBorder="1" applyAlignment="1">
      <alignment horizontal="center" vertical="center"/>
    </xf>
    <xf numFmtId="177" fontId="5" fillId="0" borderId="61" xfId="0" applyNumberFormat="1" applyFont="1" applyBorder="1" applyAlignment="1">
      <alignment horizontal="center" vertical="center"/>
    </xf>
    <xf numFmtId="177" fontId="5" fillId="0" borderId="61" xfId="0" applyNumberFormat="1" applyFont="1" applyBorder="1" applyAlignment="1">
      <alignment vertical="center"/>
    </xf>
    <xf numFmtId="176" fontId="0" fillId="0" borderId="61" xfId="0" applyNumberFormat="1" applyBorder="1" applyAlignment="1">
      <alignment horizontal="center" vertical="center"/>
    </xf>
    <xf numFmtId="177" fontId="0" fillId="0" borderId="92" xfId="0" applyNumberFormat="1" applyBorder="1" applyAlignment="1">
      <alignment vertical="center"/>
    </xf>
    <xf numFmtId="177" fontId="4" fillId="0" borderId="35" xfId="0" applyNumberFormat="1" applyFont="1" applyBorder="1" applyAlignment="1">
      <alignment horizontal="center" vertical="center"/>
    </xf>
    <xf numFmtId="177" fontId="0" fillId="0" borderId="93" xfId="0" applyNumberFormat="1" applyBorder="1" applyAlignment="1">
      <alignment horizontal="center" vertical="center"/>
    </xf>
    <xf numFmtId="0" fontId="0" fillId="0" borderId="0" xfId="60">
      <alignment vertical="center"/>
      <protection/>
    </xf>
    <xf numFmtId="178" fontId="0" fillId="0" borderId="0" xfId="60" applyNumberFormat="1">
      <alignment vertical="center"/>
      <protection/>
    </xf>
    <xf numFmtId="0" fontId="0" fillId="0" borderId="94" xfId="60" applyBorder="1" applyAlignment="1">
      <alignment vertical="center" wrapText="1"/>
      <protection/>
    </xf>
    <xf numFmtId="178" fontId="0" fillId="0" borderId="94" xfId="60" applyNumberFormat="1" applyBorder="1">
      <alignment vertical="center"/>
      <protection/>
    </xf>
    <xf numFmtId="179" fontId="0" fillId="0" borderId="68" xfId="60" applyNumberFormat="1" applyBorder="1">
      <alignment vertical="center"/>
      <protection/>
    </xf>
    <xf numFmtId="0" fontId="0" fillId="0" borderId="95" xfId="60" applyBorder="1" applyAlignment="1">
      <alignment horizontal="center" vertical="center" wrapText="1"/>
      <protection/>
    </xf>
    <xf numFmtId="178" fontId="0" fillId="0" borderId="95" xfId="60" applyNumberFormat="1" applyBorder="1">
      <alignment vertical="center"/>
      <protection/>
    </xf>
    <xf numFmtId="179" fontId="0" fillId="0" borderId="61" xfId="60" applyNumberFormat="1" applyBorder="1">
      <alignment vertical="center"/>
      <protection/>
    </xf>
    <xf numFmtId="179" fontId="0" fillId="0" borderId="82" xfId="60" applyNumberFormat="1" applyBorder="1">
      <alignment vertical="center"/>
      <protection/>
    </xf>
    <xf numFmtId="0" fontId="0" fillId="0" borderId="95" xfId="60" applyBorder="1" applyAlignment="1">
      <alignment vertical="center" wrapText="1"/>
      <protection/>
    </xf>
    <xf numFmtId="0" fontId="0" fillId="0" borderId="95" xfId="60" applyBorder="1">
      <alignment vertical="center"/>
      <protection/>
    </xf>
    <xf numFmtId="178" fontId="0" fillId="0" borderId="82" xfId="60" applyNumberFormat="1" applyBorder="1">
      <alignment vertical="center"/>
      <protection/>
    </xf>
    <xf numFmtId="178" fontId="0" fillId="0" borderId="96" xfId="60" applyNumberFormat="1" applyBorder="1">
      <alignment vertical="center"/>
      <protection/>
    </xf>
    <xf numFmtId="178" fontId="0" fillId="0" borderId="90" xfId="60" applyNumberFormat="1" applyBorder="1">
      <alignment vertical="center"/>
      <protection/>
    </xf>
    <xf numFmtId="178" fontId="0" fillId="0" borderId="97" xfId="60" applyNumberFormat="1" applyBorder="1">
      <alignment vertical="center"/>
      <protection/>
    </xf>
    <xf numFmtId="176" fontId="0" fillId="0" borderId="61" xfId="60" applyNumberFormat="1" applyBorder="1" applyAlignment="1">
      <alignment horizontal="right" vertical="center"/>
      <protection/>
    </xf>
    <xf numFmtId="176" fontId="0" fillId="0" borderId="82" xfId="60" applyNumberFormat="1" applyBorder="1">
      <alignment vertical="center"/>
      <protection/>
    </xf>
    <xf numFmtId="178" fontId="0" fillId="0" borderId="98" xfId="60" applyNumberFormat="1" applyBorder="1">
      <alignment vertical="center"/>
      <protection/>
    </xf>
    <xf numFmtId="176" fontId="0" fillId="0" borderId="61" xfId="60" applyNumberFormat="1" applyBorder="1">
      <alignment vertical="center"/>
      <protection/>
    </xf>
    <xf numFmtId="176" fontId="0" fillId="0" borderId="61" xfId="60" applyNumberFormat="1" applyFont="1" applyBorder="1">
      <alignment vertical="center"/>
      <protection/>
    </xf>
    <xf numFmtId="178" fontId="0" fillId="0" borderId="82" xfId="60" applyNumberFormat="1" applyFont="1" applyBorder="1">
      <alignment vertical="center"/>
      <protection/>
    </xf>
    <xf numFmtId="178" fontId="0" fillId="0" borderId="99" xfId="60" applyNumberFormat="1" applyBorder="1" applyAlignment="1">
      <alignment horizontal="center" vertical="center"/>
      <protection/>
    </xf>
    <xf numFmtId="178" fontId="0" fillId="0" borderId="61" xfId="60" applyNumberFormat="1" applyBorder="1" applyAlignment="1">
      <alignment horizontal="center" vertical="center"/>
      <protection/>
    </xf>
    <xf numFmtId="0" fontId="0" fillId="0" borderId="61" xfId="60" applyBorder="1" applyAlignment="1">
      <alignment horizontal="center" vertical="center"/>
      <protection/>
    </xf>
    <xf numFmtId="178" fontId="0" fillId="0" borderId="0" xfId="60" applyNumberFormat="1" applyFont="1" applyAlignment="1">
      <alignment horizontal="right" vertical="center"/>
      <protection/>
    </xf>
    <xf numFmtId="0" fontId="0" fillId="0" borderId="0" xfId="60" applyFont="1">
      <alignment vertical="center"/>
      <protection/>
    </xf>
    <xf numFmtId="0" fontId="0" fillId="0" borderId="0" xfId="60" applyAlignment="1">
      <alignment horizontal="right" vertical="center"/>
      <protection/>
    </xf>
    <xf numFmtId="0" fontId="2" fillId="0" borderId="0" xfId="60" applyFont="1">
      <alignment vertical="center"/>
      <protection/>
    </xf>
    <xf numFmtId="178" fontId="2" fillId="0" borderId="0" xfId="60" applyNumberFormat="1" applyFont="1">
      <alignment vertical="center"/>
      <protection/>
    </xf>
    <xf numFmtId="178" fontId="6" fillId="0" borderId="0" xfId="60" applyNumberFormat="1" applyFont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101" xfId="0" applyNumberFormat="1" applyBorder="1" applyAlignment="1">
      <alignment horizontal="center" vertical="center"/>
    </xf>
    <xf numFmtId="176" fontId="0" fillId="0" borderId="102" xfId="0" applyNumberFormat="1" applyBorder="1" applyAlignment="1">
      <alignment horizontal="center" vertical="center"/>
    </xf>
    <xf numFmtId="176" fontId="0" fillId="0" borderId="103" xfId="0" applyNumberFormat="1" applyBorder="1" applyAlignment="1">
      <alignment horizontal="center" vertical="center"/>
    </xf>
    <xf numFmtId="177" fontId="0" fillId="0" borderId="104" xfId="0" applyNumberFormat="1" applyBorder="1" applyAlignment="1">
      <alignment horizontal="center" vertical="center"/>
    </xf>
    <xf numFmtId="177" fontId="0" fillId="0" borderId="105" xfId="0" applyNumberFormat="1" applyBorder="1" applyAlignment="1">
      <alignment horizontal="center" vertical="center"/>
    </xf>
    <xf numFmtId="177" fontId="0" fillId="0" borderId="106" xfId="0" applyNumberFormat="1" applyBorder="1" applyAlignment="1">
      <alignment horizontal="center" vertical="center"/>
    </xf>
    <xf numFmtId="176" fontId="0" fillId="0" borderId="82" xfId="60" applyNumberFormat="1" applyBorder="1" applyAlignment="1">
      <alignment horizontal="right" vertical="center"/>
      <protection/>
    </xf>
    <xf numFmtId="176" fontId="0" fillId="0" borderId="94" xfId="60" applyNumberFormat="1" applyBorder="1" applyAlignment="1">
      <alignment horizontal="right" vertical="center"/>
      <protection/>
    </xf>
    <xf numFmtId="176" fontId="0" fillId="0" borderId="90" xfId="60" applyNumberFormat="1" applyBorder="1" applyAlignment="1">
      <alignment horizontal="right" vertical="center"/>
      <protection/>
    </xf>
    <xf numFmtId="179" fontId="0" fillId="0" borderId="82" xfId="60" applyNumberFormat="1" applyBorder="1" applyAlignment="1">
      <alignment horizontal="right" vertical="center"/>
      <protection/>
    </xf>
    <xf numFmtId="179" fontId="0" fillId="0" borderId="90" xfId="60" applyNumberFormat="1" applyBorder="1" applyAlignment="1">
      <alignment horizontal="right" vertical="center"/>
      <protection/>
    </xf>
    <xf numFmtId="180" fontId="0" fillId="0" borderId="82" xfId="60" applyNumberFormat="1" applyBorder="1" applyAlignment="1">
      <alignment horizontal="right" vertical="center"/>
      <protection/>
    </xf>
    <xf numFmtId="180" fontId="0" fillId="0" borderId="90" xfId="60" applyNumberFormat="1" applyBorder="1" applyAlignment="1">
      <alignment horizontal="right" vertical="center"/>
      <protection/>
    </xf>
    <xf numFmtId="178" fontId="0" fillId="0" borderId="82" xfId="60" applyNumberFormat="1" applyBorder="1" applyAlignment="1">
      <alignment horizontal="right" vertical="center"/>
      <protection/>
    </xf>
    <xf numFmtId="178" fontId="0" fillId="0" borderId="94" xfId="60" applyNumberFormat="1" applyBorder="1" applyAlignment="1">
      <alignment horizontal="right" vertical="center"/>
      <protection/>
    </xf>
    <xf numFmtId="178" fontId="0" fillId="0" borderId="90" xfId="60" applyNumberFormat="1" applyBorder="1" applyAlignment="1">
      <alignment horizontal="right" vertical="center"/>
      <protection/>
    </xf>
    <xf numFmtId="178" fontId="0" fillId="0" borderId="98" xfId="60" applyNumberFormat="1" applyBorder="1" applyAlignment="1">
      <alignment horizontal="right" vertical="center"/>
      <protection/>
    </xf>
    <xf numFmtId="178" fontId="0" fillId="0" borderId="96" xfId="60" applyNumberFormat="1" applyBorder="1" applyAlignment="1">
      <alignment horizontal="right" vertical="center"/>
      <protection/>
    </xf>
    <xf numFmtId="178" fontId="0" fillId="0" borderId="107" xfId="60" applyNumberFormat="1" applyBorder="1" applyAlignment="1">
      <alignment horizontal="right" vertical="center"/>
      <protection/>
    </xf>
    <xf numFmtId="0" fontId="0" fillId="0" borderId="20" xfId="60" applyBorder="1" applyAlignment="1">
      <alignment horizontal="center" vertical="center"/>
      <protection/>
    </xf>
    <xf numFmtId="178" fontId="0" fillId="0" borderId="20" xfId="60" applyNumberFormat="1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90" xfId="60" applyBorder="1" applyAlignment="1">
      <alignment horizontal="center" vertical="center"/>
      <protection/>
    </xf>
    <xf numFmtId="178" fontId="0" fillId="0" borderId="21" xfId="60" applyNumberFormat="1" applyBorder="1" applyAlignment="1">
      <alignment horizontal="center" vertical="center"/>
      <protection/>
    </xf>
    <xf numFmtId="0" fontId="0" fillId="0" borderId="82" xfId="60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70" xfId="60" applyBorder="1" applyAlignment="1">
      <alignment horizontal="center" vertical="center"/>
      <protection/>
    </xf>
    <xf numFmtId="0" fontId="0" fillId="0" borderId="61" xfId="60" applyBorder="1" applyAlignment="1">
      <alignment horizontal="center" vertical="center"/>
      <protection/>
    </xf>
    <xf numFmtId="0" fontId="0" fillId="0" borderId="62" xfId="60" applyFont="1" applyBorder="1" applyAlignment="1">
      <alignment horizontal="center" vertical="center"/>
      <protection/>
    </xf>
    <xf numFmtId="0" fontId="0" fillId="0" borderId="82" xfId="60" applyFont="1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08" xfId="60" applyBorder="1" applyAlignment="1">
      <alignment horizontal="center" vertical="center"/>
      <protection/>
    </xf>
    <xf numFmtId="0" fontId="0" fillId="0" borderId="95" xfId="60" applyBorder="1" applyAlignment="1">
      <alignment horizontal="center" vertical="center"/>
      <protection/>
    </xf>
    <xf numFmtId="0" fontId="0" fillId="0" borderId="62" xfId="60" applyBorder="1" applyAlignment="1">
      <alignment horizontal="center" vertical="center"/>
      <protection/>
    </xf>
    <xf numFmtId="0" fontId="0" fillId="0" borderId="109" xfId="60" applyBorder="1" applyAlignment="1">
      <alignment horizontal="center" vertical="center"/>
      <protection/>
    </xf>
    <xf numFmtId="0" fontId="0" fillId="0" borderId="110" xfId="60" applyBorder="1" applyAlignment="1">
      <alignment horizontal="center" vertical="center"/>
      <protection/>
    </xf>
    <xf numFmtId="0" fontId="0" fillId="0" borderId="94" xfId="60" applyBorder="1" applyAlignment="1">
      <alignment horizontal="center" vertical="center"/>
      <protection/>
    </xf>
    <xf numFmtId="178" fontId="0" fillId="0" borderId="0" xfId="60" applyNumberFormat="1" applyAlignment="1">
      <alignment horizontal="right" vertical="center"/>
      <protection/>
    </xf>
    <xf numFmtId="0" fontId="0" fillId="0" borderId="111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人口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7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26.375" style="0" bestFit="1" customWidth="1"/>
    <col min="2" max="3" width="10.375" style="3" customWidth="1"/>
    <col min="4" max="4" width="4.25390625" style="0" customWidth="1"/>
    <col min="5" max="5" width="27.75390625" style="0" bestFit="1" customWidth="1"/>
    <col min="6" max="7" width="10.50390625" style="3" customWidth="1"/>
    <col min="8" max="8" width="4.50390625" style="0" customWidth="1"/>
    <col min="9" max="9" width="21.875" style="0" customWidth="1"/>
    <col min="10" max="11" width="10.50390625" style="3" customWidth="1"/>
    <col min="12" max="12" width="4.50390625" style="0" customWidth="1"/>
    <col min="13" max="13" width="21.875" style="0" customWidth="1"/>
    <col min="14" max="15" width="10.50390625" style="3" customWidth="1"/>
  </cols>
  <sheetData>
    <row r="2" spans="1:15" ht="13.5">
      <c r="A2" t="s">
        <v>1300</v>
      </c>
      <c r="O2" s="23" t="s">
        <v>1502</v>
      </c>
    </row>
    <row r="3" spans="1:15" ht="24" customHeight="1">
      <c r="A3" s="171" t="s">
        <v>1501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3:14" ht="14.25" thickBot="1">
      <c r="M4" s="170" t="s">
        <v>1010</v>
      </c>
      <c r="N4" s="170"/>
    </row>
    <row r="5" spans="1:15" ht="15">
      <c r="A5" s="15" t="s">
        <v>1798</v>
      </c>
      <c r="B5" s="16" t="s">
        <v>1799</v>
      </c>
      <c r="C5" s="17" t="s">
        <v>1299</v>
      </c>
      <c r="D5" s="1"/>
      <c r="E5" s="15" t="s">
        <v>1798</v>
      </c>
      <c r="F5" s="16" t="s">
        <v>1799</v>
      </c>
      <c r="G5" s="17" t="s">
        <v>1299</v>
      </c>
      <c r="H5" s="2"/>
      <c r="I5" s="15" t="s">
        <v>1798</v>
      </c>
      <c r="J5" s="16" t="s">
        <v>1799</v>
      </c>
      <c r="K5" s="17" t="s">
        <v>1299</v>
      </c>
      <c r="L5" s="2"/>
      <c r="M5" s="15" t="s">
        <v>1798</v>
      </c>
      <c r="N5" s="16" t="s">
        <v>1799</v>
      </c>
      <c r="O5" s="17" t="s">
        <v>1299</v>
      </c>
    </row>
    <row r="6" spans="1:15" ht="13.5">
      <c r="A6" s="12" t="s">
        <v>1800</v>
      </c>
      <c r="B6" s="13"/>
      <c r="C6" s="14"/>
      <c r="E6" s="18" t="s">
        <v>1846</v>
      </c>
      <c r="F6" s="13">
        <v>108</v>
      </c>
      <c r="G6" s="14">
        <v>208</v>
      </c>
      <c r="I6" s="18" t="s">
        <v>1898</v>
      </c>
      <c r="J6" s="13">
        <v>92</v>
      </c>
      <c r="K6" s="14">
        <v>190</v>
      </c>
      <c r="M6" s="8" t="s">
        <v>1942</v>
      </c>
      <c r="N6" s="6">
        <v>36</v>
      </c>
      <c r="O6" s="7">
        <v>59</v>
      </c>
    </row>
    <row r="7" spans="1:15" ht="13.5">
      <c r="A7" s="5" t="s">
        <v>1800</v>
      </c>
      <c r="B7" s="6"/>
      <c r="C7" s="7"/>
      <c r="E7" s="8" t="s">
        <v>1340</v>
      </c>
      <c r="F7" s="3">
        <v>69</v>
      </c>
      <c r="G7" s="7">
        <v>69</v>
      </c>
      <c r="I7" s="18" t="s">
        <v>1899</v>
      </c>
      <c r="J7" s="13">
        <v>45</v>
      </c>
      <c r="K7" s="14">
        <v>79</v>
      </c>
      <c r="M7" s="8" t="s">
        <v>1943</v>
      </c>
      <c r="N7" s="6">
        <v>19</v>
      </c>
      <c r="O7" s="7">
        <v>47</v>
      </c>
    </row>
    <row r="8" spans="1:15" ht="13.5">
      <c r="A8" s="8" t="s">
        <v>1801</v>
      </c>
      <c r="B8" s="6">
        <v>137388</v>
      </c>
      <c r="C8" s="7">
        <v>359721</v>
      </c>
      <c r="E8" s="8" t="s">
        <v>1847</v>
      </c>
      <c r="F8" s="6">
        <v>33</v>
      </c>
      <c r="G8" s="7">
        <v>81</v>
      </c>
      <c r="I8" s="8" t="s">
        <v>1900</v>
      </c>
      <c r="J8" s="6">
        <v>14</v>
      </c>
      <c r="K8" s="7">
        <v>37</v>
      </c>
      <c r="M8" s="8" t="s">
        <v>1944</v>
      </c>
      <c r="N8" s="6">
        <v>11</v>
      </c>
      <c r="O8" s="7">
        <v>25</v>
      </c>
    </row>
    <row r="9" spans="1:15" ht="13.5">
      <c r="A9" s="8" t="s">
        <v>1800</v>
      </c>
      <c r="B9" s="6"/>
      <c r="C9" s="7"/>
      <c r="E9" s="8" t="s">
        <v>1848</v>
      </c>
      <c r="F9" s="6">
        <v>56</v>
      </c>
      <c r="G9" s="7">
        <v>146</v>
      </c>
      <c r="I9" s="8" t="s">
        <v>1901</v>
      </c>
      <c r="J9" s="6">
        <v>36</v>
      </c>
      <c r="K9" s="7">
        <v>36</v>
      </c>
      <c r="M9" s="8" t="s">
        <v>1945</v>
      </c>
      <c r="N9" s="6">
        <v>19</v>
      </c>
      <c r="O9" s="7">
        <v>42</v>
      </c>
    </row>
    <row r="10" spans="1:15" ht="13.5">
      <c r="A10" s="8" t="s">
        <v>1800</v>
      </c>
      <c r="B10" s="6"/>
      <c r="C10" s="7"/>
      <c r="E10" s="8" t="s">
        <v>1849</v>
      </c>
      <c r="F10" s="6">
        <v>96</v>
      </c>
      <c r="G10" s="7">
        <v>223</v>
      </c>
      <c r="I10" s="8" t="s">
        <v>1902</v>
      </c>
      <c r="J10" s="6">
        <v>7</v>
      </c>
      <c r="K10" s="7">
        <v>12</v>
      </c>
      <c r="M10" s="8" t="s">
        <v>1946</v>
      </c>
      <c r="N10" s="6">
        <v>29</v>
      </c>
      <c r="O10" s="7">
        <v>63</v>
      </c>
    </row>
    <row r="11" spans="1:15" ht="13.5">
      <c r="A11" s="8" t="s">
        <v>1802</v>
      </c>
      <c r="B11" s="6">
        <v>6443</v>
      </c>
      <c r="C11" s="7">
        <v>13672</v>
      </c>
      <c r="E11" s="8" t="s">
        <v>1850</v>
      </c>
      <c r="F11" s="6">
        <v>13</v>
      </c>
      <c r="G11" s="7">
        <v>26</v>
      </c>
      <c r="I11" s="8" t="s">
        <v>1903</v>
      </c>
      <c r="J11" s="6">
        <v>12</v>
      </c>
      <c r="K11" s="7">
        <v>29</v>
      </c>
      <c r="M11" s="8" t="s">
        <v>1947</v>
      </c>
      <c r="N11" s="6">
        <v>20</v>
      </c>
      <c r="O11" s="7">
        <v>44</v>
      </c>
    </row>
    <row r="12" spans="1:15" ht="13.5">
      <c r="A12" s="5" t="s">
        <v>1800</v>
      </c>
      <c r="B12" s="6"/>
      <c r="C12" s="7"/>
      <c r="E12" s="8" t="s">
        <v>1851</v>
      </c>
      <c r="F12" s="6">
        <v>92</v>
      </c>
      <c r="G12" s="7">
        <v>153</v>
      </c>
      <c r="I12" s="8" t="s">
        <v>1904</v>
      </c>
      <c r="J12" s="6">
        <v>38</v>
      </c>
      <c r="K12" s="7">
        <v>87</v>
      </c>
      <c r="M12" s="8" t="s">
        <v>1948</v>
      </c>
      <c r="N12" s="6">
        <v>31</v>
      </c>
      <c r="O12" s="7">
        <v>64</v>
      </c>
    </row>
    <row r="13" spans="1:15" ht="13.5">
      <c r="A13" s="8" t="s">
        <v>1803</v>
      </c>
      <c r="B13" s="6">
        <v>100</v>
      </c>
      <c r="C13" s="7">
        <v>191</v>
      </c>
      <c r="E13" s="8" t="s">
        <v>1852</v>
      </c>
      <c r="F13" s="6">
        <v>115</v>
      </c>
      <c r="G13" s="7">
        <v>190</v>
      </c>
      <c r="I13" s="8" t="s">
        <v>1905</v>
      </c>
      <c r="J13" s="6">
        <v>63</v>
      </c>
      <c r="K13" s="7">
        <v>143</v>
      </c>
      <c r="M13" s="8" t="s">
        <v>1949</v>
      </c>
      <c r="N13" s="6">
        <v>31</v>
      </c>
      <c r="O13" s="7">
        <v>51</v>
      </c>
    </row>
    <row r="14" spans="1:15" ht="13.5">
      <c r="A14" s="8" t="s">
        <v>1804</v>
      </c>
      <c r="B14" s="6">
        <v>9</v>
      </c>
      <c r="C14" s="7">
        <v>13</v>
      </c>
      <c r="E14" s="8" t="s">
        <v>1853</v>
      </c>
      <c r="F14" s="6">
        <v>63</v>
      </c>
      <c r="G14" s="7">
        <v>142</v>
      </c>
      <c r="I14" s="8" t="s">
        <v>1906</v>
      </c>
      <c r="J14" s="6">
        <v>57</v>
      </c>
      <c r="K14" s="7">
        <v>135</v>
      </c>
      <c r="M14" s="8" t="s">
        <v>1950</v>
      </c>
      <c r="N14" s="6">
        <v>29</v>
      </c>
      <c r="O14" s="7">
        <v>57</v>
      </c>
    </row>
    <row r="15" spans="1:15" ht="13.5">
      <c r="A15" s="8" t="s">
        <v>1805</v>
      </c>
      <c r="B15" s="6">
        <v>36</v>
      </c>
      <c r="C15" s="7">
        <v>94</v>
      </c>
      <c r="E15" s="8" t="s">
        <v>1854</v>
      </c>
      <c r="F15" s="6">
        <v>103</v>
      </c>
      <c r="G15" s="7">
        <v>199</v>
      </c>
      <c r="I15" s="8" t="s">
        <v>1907</v>
      </c>
      <c r="J15" s="6">
        <v>26</v>
      </c>
      <c r="K15" s="7">
        <v>77</v>
      </c>
      <c r="M15" s="8" t="s">
        <v>1951</v>
      </c>
      <c r="N15" s="6">
        <v>18</v>
      </c>
      <c r="O15" s="7">
        <v>33</v>
      </c>
    </row>
    <row r="16" spans="1:15" ht="13.5">
      <c r="A16" s="8" t="s">
        <v>1806</v>
      </c>
      <c r="B16" s="6">
        <v>82</v>
      </c>
      <c r="C16" s="7">
        <v>268</v>
      </c>
      <c r="E16" s="8" t="s">
        <v>1855</v>
      </c>
      <c r="F16" s="6">
        <v>28</v>
      </c>
      <c r="G16" s="7">
        <v>49</v>
      </c>
      <c r="I16" s="8" t="s">
        <v>1908</v>
      </c>
      <c r="J16" s="6">
        <v>67</v>
      </c>
      <c r="K16" s="7">
        <v>117</v>
      </c>
      <c r="M16" s="8" t="s">
        <v>1952</v>
      </c>
      <c r="N16" s="6">
        <v>62</v>
      </c>
      <c r="O16" s="7">
        <v>138</v>
      </c>
    </row>
    <row r="17" spans="1:15" ht="13.5">
      <c r="A17" s="8" t="s">
        <v>1807</v>
      </c>
      <c r="B17" s="6">
        <v>36</v>
      </c>
      <c r="C17" s="7">
        <v>115</v>
      </c>
      <c r="E17" s="8" t="s">
        <v>1856</v>
      </c>
      <c r="F17" s="6">
        <v>70</v>
      </c>
      <c r="G17" s="7">
        <v>104</v>
      </c>
      <c r="I17" s="8" t="s">
        <v>1341</v>
      </c>
      <c r="J17" s="6">
        <v>2</v>
      </c>
      <c r="K17" s="7">
        <v>2</v>
      </c>
      <c r="M17" s="8" t="s">
        <v>1953</v>
      </c>
      <c r="N17" s="6">
        <v>14</v>
      </c>
      <c r="O17" s="7">
        <v>36</v>
      </c>
    </row>
    <row r="18" spans="1:15" ht="13.5">
      <c r="A18" s="8" t="s">
        <v>1808</v>
      </c>
      <c r="B18" s="6">
        <v>115</v>
      </c>
      <c r="C18" s="7">
        <v>218</v>
      </c>
      <c r="E18" s="8" t="s">
        <v>1857</v>
      </c>
      <c r="F18" s="6">
        <v>15</v>
      </c>
      <c r="G18" s="7">
        <v>35</v>
      </c>
      <c r="I18" s="8" t="s">
        <v>1909</v>
      </c>
      <c r="J18" s="6">
        <v>24</v>
      </c>
      <c r="K18" s="7">
        <v>56</v>
      </c>
      <c r="M18" s="8" t="s">
        <v>1954</v>
      </c>
      <c r="N18" s="6">
        <v>32</v>
      </c>
      <c r="O18" s="7">
        <v>47</v>
      </c>
    </row>
    <row r="19" spans="1:15" ht="13.5">
      <c r="A19" s="8" t="s">
        <v>1809</v>
      </c>
      <c r="B19" s="6">
        <v>46</v>
      </c>
      <c r="C19" s="7">
        <v>98</v>
      </c>
      <c r="E19" s="8" t="s">
        <v>1858</v>
      </c>
      <c r="F19" s="6">
        <v>5</v>
      </c>
      <c r="G19" s="7">
        <v>12</v>
      </c>
      <c r="I19" s="8" t="s">
        <v>1910</v>
      </c>
      <c r="J19" s="6">
        <v>67</v>
      </c>
      <c r="K19" s="7">
        <v>167</v>
      </c>
      <c r="M19" s="8" t="s">
        <v>1955</v>
      </c>
      <c r="N19" s="6">
        <v>13</v>
      </c>
      <c r="O19" s="7">
        <v>23</v>
      </c>
    </row>
    <row r="20" spans="1:15" ht="13.5">
      <c r="A20" s="8" t="s">
        <v>1810</v>
      </c>
      <c r="B20" s="6">
        <v>114</v>
      </c>
      <c r="C20" s="7">
        <v>187</v>
      </c>
      <c r="E20" s="8" t="s">
        <v>1859</v>
      </c>
      <c r="F20" s="6">
        <v>30</v>
      </c>
      <c r="G20" s="7">
        <v>69</v>
      </c>
      <c r="I20" s="8" t="s">
        <v>1911</v>
      </c>
      <c r="J20" s="6">
        <v>42</v>
      </c>
      <c r="K20" s="7">
        <v>92</v>
      </c>
      <c r="M20" s="8" t="s">
        <v>1956</v>
      </c>
      <c r="N20" s="6">
        <v>33</v>
      </c>
      <c r="O20" s="7">
        <v>53</v>
      </c>
    </row>
    <row r="21" spans="1:15" ht="13.5">
      <c r="A21" s="8" t="s">
        <v>1811</v>
      </c>
      <c r="B21" s="6">
        <v>38</v>
      </c>
      <c r="C21" s="7">
        <v>87</v>
      </c>
      <c r="E21" s="8" t="s">
        <v>1860</v>
      </c>
      <c r="F21" s="6">
        <v>15</v>
      </c>
      <c r="G21" s="7">
        <v>34</v>
      </c>
      <c r="I21" s="8" t="s">
        <v>1912</v>
      </c>
      <c r="J21" s="6">
        <v>74</v>
      </c>
      <c r="K21" s="7">
        <v>172</v>
      </c>
      <c r="M21" s="8" t="s">
        <v>1957</v>
      </c>
      <c r="N21" s="6">
        <v>105</v>
      </c>
      <c r="O21" s="7">
        <v>177</v>
      </c>
    </row>
    <row r="22" spans="1:15" ht="13.5">
      <c r="A22" s="8" t="s">
        <v>1812</v>
      </c>
      <c r="B22" s="6">
        <v>85</v>
      </c>
      <c r="C22" s="7">
        <v>188</v>
      </c>
      <c r="E22" s="8" t="s">
        <v>1861</v>
      </c>
      <c r="F22" s="6">
        <v>42</v>
      </c>
      <c r="G22" s="7">
        <v>74</v>
      </c>
      <c r="I22" s="8" t="s">
        <v>1913</v>
      </c>
      <c r="J22" s="6">
        <v>72</v>
      </c>
      <c r="K22" s="7">
        <v>170</v>
      </c>
      <c r="M22" s="8" t="s">
        <v>1958</v>
      </c>
      <c r="N22" s="6">
        <v>86</v>
      </c>
      <c r="O22" s="7">
        <v>164</v>
      </c>
    </row>
    <row r="23" spans="1:15" ht="13.5">
      <c r="A23" s="8" t="s">
        <v>1813</v>
      </c>
      <c r="B23" s="6">
        <v>85</v>
      </c>
      <c r="C23" s="7">
        <v>147</v>
      </c>
      <c r="E23" s="8" t="s">
        <v>1862</v>
      </c>
      <c r="F23" s="6">
        <v>11</v>
      </c>
      <c r="G23" s="7">
        <v>35</v>
      </c>
      <c r="I23" s="8" t="s">
        <v>1914</v>
      </c>
      <c r="J23" s="6">
        <v>49</v>
      </c>
      <c r="K23" s="7">
        <v>118</v>
      </c>
      <c r="M23" s="8" t="s">
        <v>1959</v>
      </c>
      <c r="N23" s="6">
        <v>28</v>
      </c>
      <c r="O23" s="7">
        <v>52</v>
      </c>
    </row>
    <row r="24" spans="1:15" ht="13.5">
      <c r="A24" s="8" t="s">
        <v>1814</v>
      </c>
      <c r="B24" s="6">
        <v>127</v>
      </c>
      <c r="C24" s="7">
        <v>247</v>
      </c>
      <c r="E24" s="8" t="s">
        <v>1863</v>
      </c>
      <c r="F24" s="6">
        <v>11</v>
      </c>
      <c r="G24" s="7">
        <v>26</v>
      </c>
      <c r="I24" s="8" t="s">
        <v>1915</v>
      </c>
      <c r="J24" s="6">
        <v>30</v>
      </c>
      <c r="K24" s="7">
        <v>71</v>
      </c>
      <c r="M24" s="8" t="s">
        <v>1960</v>
      </c>
      <c r="N24" s="6">
        <v>71</v>
      </c>
      <c r="O24" s="7">
        <v>156</v>
      </c>
    </row>
    <row r="25" spans="1:15" ht="13.5">
      <c r="A25" s="8" t="s">
        <v>1815</v>
      </c>
      <c r="B25" s="6">
        <v>83</v>
      </c>
      <c r="C25" s="7">
        <v>125</v>
      </c>
      <c r="E25" s="8" t="s">
        <v>1864</v>
      </c>
      <c r="F25" s="6">
        <v>11</v>
      </c>
      <c r="G25" s="7">
        <v>29</v>
      </c>
      <c r="I25" s="8" t="s">
        <v>1916</v>
      </c>
      <c r="J25" s="6">
        <v>73</v>
      </c>
      <c r="K25" s="7">
        <v>175</v>
      </c>
      <c r="M25" s="8" t="s">
        <v>1961</v>
      </c>
      <c r="N25" s="6">
        <v>15</v>
      </c>
      <c r="O25" s="7">
        <v>28</v>
      </c>
    </row>
    <row r="26" spans="1:15" ht="13.5">
      <c r="A26" s="8" t="s">
        <v>1816</v>
      </c>
      <c r="B26" s="6">
        <v>28</v>
      </c>
      <c r="C26" s="7">
        <v>58</v>
      </c>
      <c r="E26" s="8" t="s">
        <v>1865</v>
      </c>
      <c r="F26" s="6">
        <v>47</v>
      </c>
      <c r="G26" s="7">
        <v>107</v>
      </c>
      <c r="I26" s="8" t="s">
        <v>1917</v>
      </c>
      <c r="J26" s="6">
        <v>75</v>
      </c>
      <c r="K26" s="7">
        <v>193</v>
      </c>
      <c r="M26" s="8" t="s">
        <v>1962</v>
      </c>
      <c r="N26" s="6">
        <v>37</v>
      </c>
      <c r="O26" s="7">
        <v>55</v>
      </c>
    </row>
    <row r="27" spans="1:15" ht="13.5">
      <c r="A27" s="8" t="s">
        <v>1817</v>
      </c>
      <c r="B27" s="6">
        <v>55</v>
      </c>
      <c r="C27" s="7">
        <v>118</v>
      </c>
      <c r="E27" s="8" t="s">
        <v>1866</v>
      </c>
      <c r="F27" s="6">
        <v>24</v>
      </c>
      <c r="G27" s="7">
        <v>59</v>
      </c>
      <c r="I27" s="8" t="s">
        <v>1918</v>
      </c>
      <c r="J27" s="6">
        <v>82</v>
      </c>
      <c r="K27" s="7">
        <v>227</v>
      </c>
      <c r="M27" s="8" t="s">
        <v>1963</v>
      </c>
      <c r="N27" s="6">
        <v>38</v>
      </c>
      <c r="O27" s="7">
        <v>59</v>
      </c>
    </row>
    <row r="28" spans="1:15" ht="13.5">
      <c r="A28" s="8" t="s">
        <v>1818</v>
      </c>
      <c r="B28" s="6">
        <v>66</v>
      </c>
      <c r="C28" s="7">
        <v>153</v>
      </c>
      <c r="E28" s="8" t="s">
        <v>1867</v>
      </c>
      <c r="F28" s="6">
        <v>13</v>
      </c>
      <c r="G28" s="7">
        <v>41</v>
      </c>
      <c r="I28" s="8" t="s">
        <v>1919</v>
      </c>
      <c r="J28" s="6">
        <v>14</v>
      </c>
      <c r="K28" s="7">
        <v>18</v>
      </c>
      <c r="M28" s="8" t="s">
        <v>1964</v>
      </c>
      <c r="N28" s="6">
        <v>35</v>
      </c>
      <c r="O28" s="7">
        <v>70</v>
      </c>
    </row>
    <row r="29" spans="1:15" ht="13.5">
      <c r="A29" s="8" t="s">
        <v>1819</v>
      </c>
      <c r="B29" s="6">
        <v>138</v>
      </c>
      <c r="C29" s="7">
        <v>269</v>
      </c>
      <c r="E29" s="8" t="s">
        <v>1868</v>
      </c>
      <c r="F29" s="6">
        <v>69</v>
      </c>
      <c r="G29" s="7">
        <v>173</v>
      </c>
      <c r="I29" s="8" t="s">
        <v>1920</v>
      </c>
      <c r="J29" s="6">
        <v>41</v>
      </c>
      <c r="K29" s="7">
        <v>91</v>
      </c>
      <c r="M29" s="8" t="s">
        <v>1499</v>
      </c>
      <c r="N29" s="6">
        <v>1</v>
      </c>
      <c r="O29" s="7">
        <v>1</v>
      </c>
    </row>
    <row r="30" spans="1:15" ht="13.5">
      <c r="A30" s="8" t="s">
        <v>1820</v>
      </c>
      <c r="B30" s="6">
        <v>91</v>
      </c>
      <c r="C30" s="7">
        <v>175</v>
      </c>
      <c r="E30" s="8" t="s">
        <v>1869</v>
      </c>
      <c r="F30" s="6">
        <v>31</v>
      </c>
      <c r="G30" s="7">
        <v>69</v>
      </c>
      <c r="I30" s="8" t="s">
        <v>1921</v>
      </c>
      <c r="J30" s="6">
        <v>36</v>
      </c>
      <c r="K30" s="7">
        <v>67</v>
      </c>
      <c r="M30" s="8" t="s">
        <v>1965</v>
      </c>
      <c r="N30" s="6">
        <v>16</v>
      </c>
      <c r="O30" s="7">
        <v>28</v>
      </c>
    </row>
    <row r="31" spans="1:15" ht="13.5">
      <c r="A31" s="8" t="s">
        <v>1821</v>
      </c>
      <c r="B31" s="6">
        <v>82</v>
      </c>
      <c r="C31" s="7">
        <v>120</v>
      </c>
      <c r="E31" s="8" t="s">
        <v>1870</v>
      </c>
      <c r="F31" s="6">
        <v>53</v>
      </c>
      <c r="G31" s="7">
        <v>134</v>
      </c>
      <c r="I31" s="8" t="s">
        <v>1922</v>
      </c>
      <c r="J31" s="6">
        <v>10</v>
      </c>
      <c r="K31" s="7">
        <v>21</v>
      </c>
      <c r="M31" s="8" t="s">
        <v>1966</v>
      </c>
      <c r="N31" s="6">
        <v>114</v>
      </c>
      <c r="O31" s="7">
        <v>217</v>
      </c>
    </row>
    <row r="32" spans="1:15" ht="13.5">
      <c r="A32" s="8" t="s">
        <v>1822</v>
      </c>
      <c r="B32" s="6">
        <v>34</v>
      </c>
      <c r="C32" s="7">
        <v>61</v>
      </c>
      <c r="E32" s="8" t="s">
        <v>1871</v>
      </c>
      <c r="F32" s="6">
        <v>43</v>
      </c>
      <c r="G32" s="7">
        <v>93</v>
      </c>
      <c r="I32" s="8" t="s">
        <v>1923</v>
      </c>
      <c r="J32" s="6">
        <v>38</v>
      </c>
      <c r="K32" s="7">
        <v>74</v>
      </c>
      <c r="M32" s="8" t="s">
        <v>1967</v>
      </c>
      <c r="N32" s="6">
        <v>78</v>
      </c>
      <c r="O32" s="7">
        <v>147</v>
      </c>
    </row>
    <row r="33" spans="1:15" ht="13.5">
      <c r="A33" s="8" t="s">
        <v>1823</v>
      </c>
      <c r="B33" s="6">
        <v>35</v>
      </c>
      <c r="C33" s="7">
        <v>68</v>
      </c>
      <c r="E33" s="8" t="s">
        <v>1872</v>
      </c>
      <c r="F33" s="6">
        <v>39</v>
      </c>
      <c r="G33" s="7">
        <v>85</v>
      </c>
      <c r="I33" s="8" t="s">
        <v>1924</v>
      </c>
      <c r="J33" s="6">
        <v>50</v>
      </c>
      <c r="K33" s="7">
        <v>115</v>
      </c>
      <c r="M33" s="8" t="s">
        <v>1968</v>
      </c>
      <c r="N33" s="6">
        <v>79</v>
      </c>
      <c r="O33" s="7">
        <v>154</v>
      </c>
    </row>
    <row r="34" spans="1:15" ht="13.5">
      <c r="A34" s="8" t="s">
        <v>1824</v>
      </c>
      <c r="B34" s="6">
        <v>42</v>
      </c>
      <c r="C34" s="7">
        <v>81</v>
      </c>
      <c r="E34" s="8" t="s">
        <v>1873</v>
      </c>
      <c r="F34" s="6">
        <v>82</v>
      </c>
      <c r="G34" s="7">
        <v>151</v>
      </c>
      <c r="I34" s="8" t="s">
        <v>1925</v>
      </c>
      <c r="J34" s="6">
        <v>69</v>
      </c>
      <c r="K34" s="7">
        <v>181</v>
      </c>
      <c r="M34" s="8" t="s">
        <v>1969</v>
      </c>
      <c r="N34" s="6">
        <v>23</v>
      </c>
      <c r="O34" s="7">
        <v>53</v>
      </c>
    </row>
    <row r="35" spans="1:15" ht="13.5">
      <c r="A35" s="8" t="s">
        <v>1825</v>
      </c>
      <c r="B35" s="6">
        <v>53</v>
      </c>
      <c r="C35" s="7">
        <v>99</v>
      </c>
      <c r="E35" s="8" t="s">
        <v>1874</v>
      </c>
      <c r="F35" s="6">
        <v>51</v>
      </c>
      <c r="G35" s="7">
        <v>114</v>
      </c>
      <c r="I35" s="8" t="s">
        <v>1926</v>
      </c>
      <c r="J35" s="6">
        <v>33</v>
      </c>
      <c r="K35" s="7">
        <v>83</v>
      </c>
      <c r="M35" s="8" t="s">
        <v>1970</v>
      </c>
      <c r="N35" s="6">
        <v>74</v>
      </c>
      <c r="O35" s="7">
        <v>138</v>
      </c>
    </row>
    <row r="36" spans="1:15" ht="13.5">
      <c r="A36" s="8" t="s">
        <v>1826</v>
      </c>
      <c r="B36" s="6">
        <v>77</v>
      </c>
      <c r="C36" s="7">
        <v>143</v>
      </c>
      <c r="E36" s="8" t="s">
        <v>1875</v>
      </c>
      <c r="F36" s="6">
        <v>69</v>
      </c>
      <c r="G36" s="7">
        <v>131</v>
      </c>
      <c r="I36" s="8" t="s">
        <v>1927</v>
      </c>
      <c r="J36" s="6">
        <v>4</v>
      </c>
      <c r="K36" s="7">
        <v>18</v>
      </c>
      <c r="M36" s="8" t="s">
        <v>1971</v>
      </c>
      <c r="N36" s="6">
        <v>138</v>
      </c>
      <c r="O36" s="7">
        <v>217</v>
      </c>
    </row>
    <row r="37" spans="1:15" ht="13.5">
      <c r="A37" s="8" t="s">
        <v>1827</v>
      </c>
      <c r="B37" s="6">
        <v>58</v>
      </c>
      <c r="C37" s="7">
        <v>95</v>
      </c>
      <c r="E37" s="8" t="s">
        <v>1876</v>
      </c>
      <c r="F37" s="6">
        <v>55</v>
      </c>
      <c r="G37" s="7">
        <v>137</v>
      </c>
      <c r="I37" s="8" t="s">
        <v>1928</v>
      </c>
      <c r="J37" s="6">
        <v>78</v>
      </c>
      <c r="K37" s="7">
        <v>174</v>
      </c>
      <c r="M37" s="8" t="s">
        <v>1972</v>
      </c>
      <c r="N37" s="6">
        <v>37</v>
      </c>
      <c r="O37" s="7">
        <v>76</v>
      </c>
    </row>
    <row r="38" spans="1:15" ht="13.5">
      <c r="A38" s="8" t="s">
        <v>1828</v>
      </c>
      <c r="B38" s="6">
        <v>28</v>
      </c>
      <c r="C38" s="7">
        <v>53</v>
      </c>
      <c r="E38" s="8" t="s">
        <v>1877</v>
      </c>
      <c r="F38" s="6">
        <v>23</v>
      </c>
      <c r="G38" s="7">
        <v>59</v>
      </c>
      <c r="I38" s="8" t="s">
        <v>1929</v>
      </c>
      <c r="J38" s="6">
        <v>22</v>
      </c>
      <c r="K38" s="7">
        <v>51</v>
      </c>
      <c r="M38" s="8" t="s">
        <v>1973</v>
      </c>
      <c r="N38" s="6">
        <v>71</v>
      </c>
      <c r="O38" s="7">
        <v>147</v>
      </c>
    </row>
    <row r="39" spans="1:15" ht="13.5">
      <c r="A39" s="8" t="s">
        <v>1829</v>
      </c>
      <c r="B39" s="6">
        <v>42</v>
      </c>
      <c r="C39" s="7">
        <v>89</v>
      </c>
      <c r="E39" s="8" t="s">
        <v>1878</v>
      </c>
      <c r="F39" s="6">
        <v>50</v>
      </c>
      <c r="G39" s="7">
        <v>86</v>
      </c>
      <c r="I39" s="8" t="s">
        <v>1930</v>
      </c>
      <c r="J39" s="6">
        <v>41</v>
      </c>
      <c r="K39" s="7">
        <v>97</v>
      </c>
      <c r="M39" s="8" t="s">
        <v>1974</v>
      </c>
      <c r="N39" s="6">
        <v>49</v>
      </c>
      <c r="O39" s="7">
        <v>92</v>
      </c>
    </row>
    <row r="40" spans="1:15" ht="13.5">
      <c r="A40" s="8" t="s">
        <v>1830</v>
      </c>
      <c r="B40" s="6">
        <v>74</v>
      </c>
      <c r="C40" s="7">
        <v>200</v>
      </c>
      <c r="E40" s="8" t="s">
        <v>1879</v>
      </c>
      <c r="F40" s="6">
        <v>26</v>
      </c>
      <c r="G40" s="7">
        <v>48</v>
      </c>
      <c r="I40" s="8" t="s">
        <v>1931</v>
      </c>
      <c r="J40" s="6">
        <v>69</v>
      </c>
      <c r="K40" s="7">
        <v>157</v>
      </c>
      <c r="M40" s="8" t="s">
        <v>1975</v>
      </c>
      <c r="N40" s="6">
        <v>42</v>
      </c>
      <c r="O40" s="7">
        <v>78</v>
      </c>
    </row>
    <row r="41" spans="1:15" ht="13.5">
      <c r="A41" s="8" t="s">
        <v>1831</v>
      </c>
      <c r="B41" s="6">
        <v>19</v>
      </c>
      <c r="C41" s="7">
        <v>27</v>
      </c>
      <c r="E41" s="8" t="s">
        <v>1880</v>
      </c>
      <c r="F41" s="6">
        <v>25</v>
      </c>
      <c r="G41" s="7">
        <v>55</v>
      </c>
      <c r="I41" s="8" t="s">
        <v>1932</v>
      </c>
      <c r="J41" s="6">
        <v>64</v>
      </c>
      <c r="K41" s="7">
        <v>141</v>
      </c>
      <c r="M41" s="8" t="s">
        <v>1976</v>
      </c>
      <c r="N41" s="6">
        <v>88</v>
      </c>
      <c r="O41" s="7">
        <v>137</v>
      </c>
    </row>
    <row r="42" spans="1:15" ht="13.5">
      <c r="A42" s="8" t="s">
        <v>1832</v>
      </c>
      <c r="B42" s="6">
        <v>22</v>
      </c>
      <c r="C42" s="7">
        <v>38</v>
      </c>
      <c r="E42" s="8" t="s">
        <v>1881</v>
      </c>
      <c r="F42" s="6">
        <v>63</v>
      </c>
      <c r="G42" s="7">
        <v>142</v>
      </c>
      <c r="I42" s="8" t="s">
        <v>1933</v>
      </c>
      <c r="J42" s="6">
        <v>61</v>
      </c>
      <c r="K42" s="7">
        <v>126</v>
      </c>
      <c r="M42" s="8" t="s">
        <v>1977</v>
      </c>
      <c r="N42" s="6">
        <v>29</v>
      </c>
      <c r="O42" s="7">
        <v>56</v>
      </c>
    </row>
    <row r="43" spans="1:15" ht="13.5">
      <c r="A43" s="8" t="s">
        <v>1833</v>
      </c>
      <c r="B43" s="6">
        <v>39</v>
      </c>
      <c r="C43" s="7">
        <v>67</v>
      </c>
      <c r="E43" s="8" t="s">
        <v>1882</v>
      </c>
      <c r="F43" s="6">
        <v>54</v>
      </c>
      <c r="G43" s="7">
        <v>121</v>
      </c>
      <c r="I43" s="5"/>
      <c r="J43" s="6"/>
      <c r="K43" s="7"/>
      <c r="M43" s="8" t="s">
        <v>1978</v>
      </c>
      <c r="N43" s="6">
        <v>50</v>
      </c>
      <c r="O43" s="7">
        <v>110</v>
      </c>
    </row>
    <row r="44" spans="1:15" ht="13.5">
      <c r="A44" s="8" t="s">
        <v>1834</v>
      </c>
      <c r="B44" s="6">
        <v>36</v>
      </c>
      <c r="C44" s="7">
        <v>91</v>
      </c>
      <c r="E44" s="8" t="s">
        <v>1883</v>
      </c>
      <c r="F44" s="6">
        <v>56</v>
      </c>
      <c r="G44" s="7">
        <v>125</v>
      </c>
      <c r="I44" s="5"/>
      <c r="J44" s="6"/>
      <c r="K44" s="7"/>
      <c r="M44" s="8" t="s">
        <v>1979</v>
      </c>
      <c r="N44" s="6">
        <v>100</v>
      </c>
      <c r="O44" s="7">
        <v>196</v>
      </c>
    </row>
    <row r="45" spans="1:15" ht="13.5">
      <c r="A45" s="8" t="s">
        <v>1835</v>
      </c>
      <c r="B45" s="6">
        <v>27</v>
      </c>
      <c r="C45" s="7">
        <v>59</v>
      </c>
      <c r="E45" s="8" t="s">
        <v>1884</v>
      </c>
      <c r="F45" s="6">
        <v>65</v>
      </c>
      <c r="G45" s="7">
        <v>127</v>
      </c>
      <c r="I45" s="8" t="s">
        <v>1934</v>
      </c>
      <c r="J45" s="6">
        <v>2407</v>
      </c>
      <c r="K45" s="7">
        <v>4536</v>
      </c>
      <c r="M45" s="8" t="s">
        <v>1980</v>
      </c>
      <c r="N45" s="6">
        <v>40</v>
      </c>
      <c r="O45" s="7">
        <v>76</v>
      </c>
    </row>
    <row r="46" spans="1:15" ht="13.5">
      <c r="A46" s="8" t="s">
        <v>1836</v>
      </c>
      <c r="B46" s="6">
        <v>11</v>
      </c>
      <c r="C46" s="7">
        <v>34</v>
      </c>
      <c r="E46" s="8" t="s">
        <v>1885</v>
      </c>
      <c r="F46" s="6">
        <v>34</v>
      </c>
      <c r="G46" s="7">
        <v>84</v>
      </c>
      <c r="I46" s="8" t="s">
        <v>1800</v>
      </c>
      <c r="J46" s="6"/>
      <c r="K46" s="7"/>
      <c r="M46" s="8" t="s">
        <v>1981</v>
      </c>
      <c r="N46" s="6">
        <v>7</v>
      </c>
      <c r="O46" s="7">
        <v>8</v>
      </c>
    </row>
    <row r="47" spans="1:15" ht="13.5">
      <c r="A47" s="8" t="s">
        <v>1837</v>
      </c>
      <c r="B47" s="6">
        <v>18</v>
      </c>
      <c r="C47" s="7">
        <v>48</v>
      </c>
      <c r="E47" s="8" t="s">
        <v>1889</v>
      </c>
      <c r="F47" s="6">
        <v>92</v>
      </c>
      <c r="G47" s="7">
        <v>186</v>
      </c>
      <c r="I47" s="8" t="s">
        <v>1935</v>
      </c>
      <c r="J47" s="6">
        <v>11</v>
      </c>
      <c r="K47" s="7">
        <v>15</v>
      </c>
      <c r="M47" s="8" t="s">
        <v>1982</v>
      </c>
      <c r="N47" s="6">
        <v>41</v>
      </c>
      <c r="O47" s="7">
        <v>100</v>
      </c>
    </row>
    <row r="48" spans="1:15" ht="13.5">
      <c r="A48" s="8" t="s">
        <v>1838</v>
      </c>
      <c r="B48" s="6">
        <v>31</v>
      </c>
      <c r="C48" s="7">
        <v>77</v>
      </c>
      <c r="E48" s="8" t="s">
        <v>1890</v>
      </c>
      <c r="F48" s="6">
        <v>24</v>
      </c>
      <c r="G48" s="7">
        <v>45</v>
      </c>
      <c r="I48" s="8" t="s">
        <v>1936</v>
      </c>
      <c r="J48" s="6">
        <v>28</v>
      </c>
      <c r="K48" s="7">
        <v>47</v>
      </c>
      <c r="M48" s="8" t="s">
        <v>1983</v>
      </c>
      <c r="N48" s="6">
        <v>109</v>
      </c>
      <c r="O48" s="7">
        <v>222</v>
      </c>
    </row>
    <row r="49" spans="1:15" ht="13.5">
      <c r="A49" s="8" t="s">
        <v>1839</v>
      </c>
      <c r="B49" s="6">
        <v>4</v>
      </c>
      <c r="C49" s="7">
        <v>13</v>
      </c>
      <c r="E49" s="8" t="s">
        <v>1891</v>
      </c>
      <c r="F49" s="6">
        <v>31</v>
      </c>
      <c r="G49" s="7">
        <v>80</v>
      </c>
      <c r="I49" s="8" t="s">
        <v>1937</v>
      </c>
      <c r="J49" s="6">
        <v>60</v>
      </c>
      <c r="K49" s="7">
        <v>63</v>
      </c>
      <c r="M49" s="8" t="s">
        <v>1984</v>
      </c>
      <c r="N49" s="6">
        <v>70</v>
      </c>
      <c r="O49" s="7">
        <v>126</v>
      </c>
    </row>
    <row r="50" spans="1:15" ht="13.5">
      <c r="A50" s="8" t="s">
        <v>1840</v>
      </c>
      <c r="B50" s="6">
        <v>66</v>
      </c>
      <c r="C50" s="7">
        <v>153</v>
      </c>
      <c r="E50" s="8" t="s">
        <v>1892</v>
      </c>
      <c r="F50" s="6">
        <v>30</v>
      </c>
      <c r="G50" s="7">
        <v>77</v>
      </c>
      <c r="I50" s="8" t="s">
        <v>1342</v>
      </c>
      <c r="J50" s="6">
        <v>1</v>
      </c>
      <c r="K50" s="7">
        <v>1</v>
      </c>
      <c r="M50" s="8" t="s">
        <v>1985</v>
      </c>
      <c r="N50" s="6">
        <v>82</v>
      </c>
      <c r="O50" s="7">
        <v>126</v>
      </c>
    </row>
    <row r="51" spans="1:15" ht="13.5">
      <c r="A51" s="8" t="s">
        <v>1841</v>
      </c>
      <c r="B51" s="6">
        <v>93</v>
      </c>
      <c r="C51" s="7">
        <v>183</v>
      </c>
      <c r="E51" s="8" t="s">
        <v>1893</v>
      </c>
      <c r="F51" s="6">
        <v>45</v>
      </c>
      <c r="G51" s="7">
        <v>98</v>
      </c>
      <c r="I51" s="8" t="s">
        <v>1938</v>
      </c>
      <c r="J51" s="6">
        <v>16</v>
      </c>
      <c r="K51" s="7">
        <v>24</v>
      </c>
      <c r="M51" s="8" t="s">
        <v>1986</v>
      </c>
      <c r="N51" s="6">
        <v>34</v>
      </c>
      <c r="O51" s="7">
        <v>64</v>
      </c>
    </row>
    <row r="52" spans="1:19" ht="13.5">
      <c r="A52" s="8" t="s">
        <v>1842</v>
      </c>
      <c r="B52" s="6">
        <v>21</v>
      </c>
      <c r="C52" s="7">
        <v>51</v>
      </c>
      <c r="E52" s="8" t="s">
        <v>1894</v>
      </c>
      <c r="F52" s="6">
        <v>26</v>
      </c>
      <c r="G52" s="7">
        <v>71</v>
      </c>
      <c r="I52" s="8" t="s">
        <v>1939</v>
      </c>
      <c r="J52" s="6">
        <v>9</v>
      </c>
      <c r="K52" s="7">
        <v>18</v>
      </c>
      <c r="M52" s="8" t="s">
        <v>1987</v>
      </c>
      <c r="N52" s="6">
        <v>32</v>
      </c>
      <c r="O52" s="7">
        <v>63</v>
      </c>
      <c r="Q52" s="21"/>
      <c r="R52" s="21"/>
      <c r="S52" s="21"/>
    </row>
    <row r="53" spans="1:19" ht="13.5">
      <c r="A53" s="8" t="s">
        <v>1843</v>
      </c>
      <c r="B53" s="6">
        <v>19</v>
      </c>
      <c r="C53" s="7">
        <v>47</v>
      </c>
      <c r="E53" s="8" t="s">
        <v>1895</v>
      </c>
      <c r="F53" s="6">
        <v>37</v>
      </c>
      <c r="G53" s="7">
        <v>94</v>
      </c>
      <c r="I53" s="8" t="s">
        <v>1940</v>
      </c>
      <c r="J53" s="6">
        <v>2</v>
      </c>
      <c r="K53" s="7">
        <v>3</v>
      </c>
      <c r="M53" s="8" t="s">
        <v>1230</v>
      </c>
      <c r="N53" s="6">
        <v>35</v>
      </c>
      <c r="O53" s="7">
        <v>63</v>
      </c>
      <c r="Q53" s="19"/>
      <c r="R53" s="20"/>
      <c r="S53" s="20"/>
    </row>
    <row r="54" spans="1:19" ht="13.5">
      <c r="A54" s="8" t="s">
        <v>1844</v>
      </c>
      <c r="B54" s="6">
        <v>19</v>
      </c>
      <c r="C54" s="7">
        <v>38</v>
      </c>
      <c r="E54" s="8" t="s">
        <v>1896</v>
      </c>
      <c r="F54" s="6">
        <v>21</v>
      </c>
      <c r="G54" s="7">
        <v>59</v>
      </c>
      <c r="I54" s="8" t="s">
        <v>1941</v>
      </c>
      <c r="J54" s="6">
        <v>14</v>
      </c>
      <c r="K54" s="7">
        <v>34</v>
      </c>
      <c r="M54" s="40" t="s">
        <v>2082</v>
      </c>
      <c r="N54" s="6">
        <v>4</v>
      </c>
      <c r="O54" s="7">
        <v>9</v>
      </c>
      <c r="Q54" s="19"/>
      <c r="R54" s="20"/>
      <c r="S54" s="20"/>
    </row>
    <row r="55" spans="1:19" ht="14.25" thickBot="1">
      <c r="A55" s="9" t="s">
        <v>1845</v>
      </c>
      <c r="B55" s="10">
        <v>140</v>
      </c>
      <c r="C55" s="11">
        <v>249</v>
      </c>
      <c r="E55" s="29" t="s">
        <v>1897</v>
      </c>
      <c r="F55" s="30">
        <v>78</v>
      </c>
      <c r="G55" s="22">
        <v>183</v>
      </c>
      <c r="I55" s="9" t="s">
        <v>1011</v>
      </c>
      <c r="J55" s="10">
        <v>11</v>
      </c>
      <c r="K55" s="11">
        <v>17</v>
      </c>
      <c r="M55" s="33"/>
      <c r="N55" s="10"/>
      <c r="O55" s="11"/>
      <c r="Q55" s="21"/>
      <c r="R55" s="21"/>
      <c r="S55" s="21"/>
    </row>
    <row r="56" spans="1:19" ht="13.5">
      <c r="A56" s="19"/>
      <c r="B56" s="20"/>
      <c r="C56" s="20"/>
      <c r="E56" s="31"/>
      <c r="F56" s="32"/>
      <c r="G56" s="32"/>
      <c r="M56" s="19"/>
      <c r="N56" s="20"/>
      <c r="O56" s="20"/>
      <c r="Q56" s="21"/>
      <c r="R56" s="21"/>
      <c r="S56" s="21"/>
    </row>
    <row r="57" spans="1:19" ht="13.5">
      <c r="A57" s="19"/>
      <c r="B57" s="20"/>
      <c r="C57" s="20"/>
      <c r="E57" s="19"/>
      <c r="F57" s="20"/>
      <c r="G57" s="20"/>
      <c r="M57" s="19"/>
      <c r="N57" s="20"/>
      <c r="O57" s="20"/>
      <c r="Q57" s="21"/>
      <c r="R57" s="21"/>
      <c r="S57" s="21"/>
    </row>
    <row r="58" spans="1:19" ht="13.5">
      <c r="A58" t="s">
        <v>1300</v>
      </c>
      <c r="O58" s="23" t="s">
        <v>1503</v>
      </c>
      <c r="Q58" s="21"/>
      <c r="R58" s="21"/>
      <c r="S58" s="21"/>
    </row>
    <row r="59" spans="1:15" ht="24" customHeight="1">
      <c r="A59" s="171" t="s">
        <v>1501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</row>
    <row r="60" spans="13:14" ht="14.25" thickBot="1">
      <c r="M60" s="170" t="s">
        <v>1010</v>
      </c>
      <c r="N60" s="170"/>
    </row>
    <row r="61" spans="1:15" ht="15">
      <c r="A61" s="15" t="s">
        <v>1798</v>
      </c>
      <c r="B61" s="16" t="s">
        <v>1799</v>
      </c>
      <c r="C61" s="17" t="s">
        <v>1299</v>
      </c>
      <c r="D61" s="1"/>
      <c r="E61" s="15" t="s">
        <v>1798</v>
      </c>
      <c r="F61" s="16" t="s">
        <v>1799</v>
      </c>
      <c r="G61" s="17" t="s">
        <v>1299</v>
      </c>
      <c r="H61" s="2"/>
      <c r="I61" s="15" t="s">
        <v>1798</v>
      </c>
      <c r="J61" s="16" t="s">
        <v>1799</v>
      </c>
      <c r="K61" s="17" t="s">
        <v>1299</v>
      </c>
      <c r="L61" s="2"/>
      <c r="M61" s="15" t="s">
        <v>1798</v>
      </c>
      <c r="N61" s="16" t="s">
        <v>1799</v>
      </c>
      <c r="O61" s="17" t="s">
        <v>1299</v>
      </c>
    </row>
    <row r="62" spans="1:15" ht="13.5">
      <c r="A62" s="8"/>
      <c r="B62" s="6"/>
      <c r="C62" s="7"/>
      <c r="E62" s="18" t="s">
        <v>1345</v>
      </c>
      <c r="F62" s="13">
        <v>10</v>
      </c>
      <c r="G62" s="14">
        <v>31</v>
      </c>
      <c r="I62" s="18" t="s">
        <v>2071</v>
      </c>
      <c r="J62" s="13">
        <v>79</v>
      </c>
      <c r="K62" s="14">
        <v>165</v>
      </c>
      <c r="M62" s="8" t="s">
        <v>2126</v>
      </c>
      <c r="N62" s="6">
        <v>10</v>
      </c>
      <c r="O62" s="7">
        <v>22</v>
      </c>
    </row>
    <row r="63" spans="1:15" ht="13.5">
      <c r="A63" s="8" t="s">
        <v>1343</v>
      </c>
      <c r="B63" s="6">
        <v>3157</v>
      </c>
      <c r="C63" s="7">
        <v>6625</v>
      </c>
      <c r="E63" s="18" t="s">
        <v>2033</v>
      </c>
      <c r="F63" s="13">
        <v>4</v>
      </c>
      <c r="G63" s="14">
        <v>7</v>
      </c>
      <c r="I63" s="18" t="s">
        <v>2072</v>
      </c>
      <c r="J63" s="13">
        <v>66</v>
      </c>
      <c r="K63" s="14">
        <v>128</v>
      </c>
      <c r="M63" s="8" t="s">
        <v>2127</v>
      </c>
      <c r="N63" s="6">
        <v>30</v>
      </c>
      <c r="O63" s="7">
        <v>72</v>
      </c>
    </row>
    <row r="64" spans="1:15" ht="13.5">
      <c r="A64" s="8"/>
      <c r="B64" s="6"/>
      <c r="C64" s="7"/>
      <c r="E64" s="18" t="s">
        <v>1347</v>
      </c>
      <c r="F64" s="13">
        <v>4</v>
      </c>
      <c r="G64" s="14">
        <v>9</v>
      </c>
      <c r="I64" s="18" t="s">
        <v>2073</v>
      </c>
      <c r="J64" s="13">
        <v>57</v>
      </c>
      <c r="K64" s="14">
        <v>102</v>
      </c>
      <c r="M64" s="8" t="s">
        <v>2128</v>
      </c>
      <c r="N64" s="6">
        <v>28</v>
      </c>
      <c r="O64" s="7">
        <v>70</v>
      </c>
    </row>
    <row r="65" spans="1:15" ht="13.5">
      <c r="A65" s="8" t="s">
        <v>1989</v>
      </c>
      <c r="B65" s="6">
        <v>50</v>
      </c>
      <c r="C65" s="7">
        <v>119</v>
      </c>
      <c r="E65" s="18" t="s">
        <v>2034</v>
      </c>
      <c r="F65" s="13">
        <v>61</v>
      </c>
      <c r="G65" s="14">
        <v>133</v>
      </c>
      <c r="I65" s="18" t="s">
        <v>2074</v>
      </c>
      <c r="J65" s="13">
        <v>26</v>
      </c>
      <c r="K65" s="14">
        <v>61</v>
      </c>
      <c r="M65" s="18" t="s">
        <v>2129</v>
      </c>
      <c r="N65" s="13">
        <v>50</v>
      </c>
      <c r="O65" s="14">
        <v>126</v>
      </c>
    </row>
    <row r="66" spans="1:15" ht="13.5">
      <c r="A66" s="8" t="s">
        <v>1990</v>
      </c>
      <c r="B66" s="6">
        <v>3</v>
      </c>
      <c r="C66" s="7">
        <v>7</v>
      </c>
      <c r="E66" s="18" t="s">
        <v>2035</v>
      </c>
      <c r="F66" s="13">
        <v>30</v>
      </c>
      <c r="G66" s="14">
        <v>68</v>
      </c>
      <c r="I66" s="18" t="s">
        <v>2075</v>
      </c>
      <c r="J66" s="13">
        <v>70</v>
      </c>
      <c r="K66" s="14">
        <v>126</v>
      </c>
      <c r="M66" s="18" t="s">
        <v>2130</v>
      </c>
      <c r="N66" s="13">
        <v>79</v>
      </c>
      <c r="O66" s="14">
        <v>188</v>
      </c>
    </row>
    <row r="67" spans="1:15" ht="13.5">
      <c r="A67" s="8" t="s">
        <v>1991</v>
      </c>
      <c r="B67" s="6">
        <v>10</v>
      </c>
      <c r="C67" s="7">
        <v>27</v>
      </c>
      <c r="E67" s="18" t="s">
        <v>1346</v>
      </c>
      <c r="F67" s="6">
        <v>56</v>
      </c>
      <c r="G67" s="7">
        <v>135</v>
      </c>
      <c r="I67" s="8" t="s">
        <v>2076</v>
      </c>
      <c r="J67" s="6">
        <v>62</v>
      </c>
      <c r="K67" s="14">
        <v>137</v>
      </c>
      <c r="M67" s="18" t="s">
        <v>2131</v>
      </c>
      <c r="N67" s="13">
        <v>63</v>
      </c>
      <c r="O67" s="14">
        <v>159</v>
      </c>
    </row>
    <row r="68" spans="1:15" ht="13.5">
      <c r="A68" s="8" t="s">
        <v>1992</v>
      </c>
      <c r="B68" s="6">
        <v>32</v>
      </c>
      <c r="C68" s="7">
        <v>59</v>
      </c>
      <c r="E68" s="18" t="s">
        <v>2036</v>
      </c>
      <c r="F68" s="6">
        <v>63</v>
      </c>
      <c r="G68" s="7">
        <v>119</v>
      </c>
      <c r="I68" s="8" t="s">
        <v>2077</v>
      </c>
      <c r="J68" s="6">
        <v>91</v>
      </c>
      <c r="K68" s="7">
        <v>192</v>
      </c>
      <c r="M68" s="8" t="s">
        <v>2132</v>
      </c>
      <c r="N68" s="6">
        <v>14</v>
      </c>
      <c r="O68" s="7">
        <v>31</v>
      </c>
    </row>
    <row r="69" spans="1:15" ht="13.5">
      <c r="A69" s="8" t="s">
        <v>1993</v>
      </c>
      <c r="B69" s="6">
        <v>12</v>
      </c>
      <c r="C69" s="7">
        <v>16</v>
      </c>
      <c r="E69" s="18" t="s">
        <v>2037</v>
      </c>
      <c r="F69" s="6">
        <v>72</v>
      </c>
      <c r="G69" s="7">
        <v>174</v>
      </c>
      <c r="I69" s="8" t="s">
        <v>2078</v>
      </c>
      <c r="J69" s="6">
        <v>23</v>
      </c>
      <c r="K69" s="7">
        <v>73</v>
      </c>
      <c r="M69" s="8" t="s">
        <v>2133</v>
      </c>
      <c r="N69" s="6">
        <v>5</v>
      </c>
      <c r="O69" s="7">
        <v>18</v>
      </c>
    </row>
    <row r="70" spans="1:15" ht="13.5">
      <c r="A70" s="8" t="s">
        <v>1994</v>
      </c>
      <c r="B70" s="6">
        <v>71</v>
      </c>
      <c r="C70" s="7">
        <v>159</v>
      </c>
      <c r="E70" s="18" t="s">
        <v>2038</v>
      </c>
      <c r="F70" s="6">
        <v>80</v>
      </c>
      <c r="G70" s="7">
        <v>164</v>
      </c>
      <c r="I70" s="8" t="s">
        <v>2079</v>
      </c>
      <c r="J70" s="6">
        <v>26</v>
      </c>
      <c r="K70" s="7">
        <v>67</v>
      </c>
      <c r="M70" s="8" t="s">
        <v>1354</v>
      </c>
      <c r="N70" s="6">
        <v>2</v>
      </c>
      <c r="O70" s="7">
        <v>3</v>
      </c>
    </row>
    <row r="71" spans="1:15" ht="13.5">
      <c r="A71" s="8" t="s">
        <v>1995</v>
      </c>
      <c r="B71" s="6">
        <v>66</v>
      </c>
      <c r="C71" s="7">
        <v>130</v>
      </c>
      <c r="E71" s="18" t="s">
        <v>2039</v>
      </c>
      <c r="F71" s="6">
        <v>54</v>
      </c>
      <c r="G71" s="7">
        <v>126</v>
      </c>
      <c r="I71" s="8" t="s">
        <v>2080</v>
      </c>
      <c r="J71" s="6">
        <v>72</v>
      </c>
      <c r="K71" s="7">
        <v>124</v>
      </c>
      <c r="M71" s="8" t="s">
        <v>2134</v>
      </c>
      <c r="N71" s="6">
        <v>20</v>
      </c>
      <c r="O71" s="7">
        <v>51</v>
      </c>
    </row>
    <row r="72" spans="1:15" ht="13.5">
      <c r="A72" s="8" t="s">
        <v>1996</v>
      </c>
      <c r="B72" s="6">
        <v>25</v>
      </c>
      <c r="C72" s="7">
        <v>55</v>
      </c>
      <c r="E72" s="18" t="s">
        <v>2040</v>
      </c>
      <c r="F72" s="6">
        <v>54</v>
      </c>
      <c r="G72" s="7">
        <v>109</v>
      </c>
      <c r="I72" s="8" t="s">
        <v>2081</v>
      </c>
      <c r="J72" s="6">
        <v>67</v>
      </c>
      <c r="K72" s="7">
        <v>156</v>
      </c>
      <c r="M72" s="8" t="s">
        <v>2135</v>
      </c>
      <c r="N72" s="6">
        <v>35</v>
      </c>
      <c r="O72" s="7">
        <v>86</v>
      </c>
    </row>
    <row r="73" spans="1:15" ht="13.5">
      <c r="A73" s="8" t="s">
        <v>1997</v>
      </c>
      <c r="B73" s="6">
        <v>44</v>
      </c>
      <c r="C73" s="7">
        <v>92</v>
      </c>
      <c r="E73" s="8" t="s">
        <v>1348</v>
      </c>
      <c r="F73" s="6">
        <v>20</v>
      </c>
      <c r="G73" s="7">
        <v>32</v>
      </c>
      <c r="I73" s="8" t="s">
        <v>2089</v>
      </c>
      <c r="J73" s="6">
        <v>32</v>
      </c>
      <c r="K73" s="7">
        <v>80</v>
      </c>
      <c r="M73" s="8" t="s">
        <v>2136</v>
      </c>
      <c r="N73" s="6">
        <v>87</v>
      </c>
      <c r="O73" s="7">
        <v>184</v>
      </c>
    </row>
    <row r="74" spans="1:15" ht="13.5">
      <c r="A74" s="8" t="s">
        <v>1998</v>
      </c>
      <c r="B74" s="6">
        <v>71</v>
      </c>
      <c r="C74" s="7">
        <v>129</v>
      </c>
      <c r="E74" s="8" t="s">
        <v>1349</v>
      </c>
      <c r="F74" s="6">
        <v>69</v>
      </c>
      <c r="G74" s="7">
        <v>141</v>
      </c>
      <c r="I74" s="8" t="s">
        <v>2090</v>
      </c>
      <c r="J74" s="6">
        <v>70</v>
      </c>
      <c r="K74" s="7">
        <v>127</v>
      </c>
      <c r="M74" s="8" t="s">
        <v>2137</v>
      </c>
      <c r="N74" s="6">
        <v>44</v>
      </c>
      <c r="O74" s="7">
        <v>116</v>
      </c>
    </row>
    <row r="75" spans="1:15" ht="13.5">
      <c r="A75" s="8" t="s">
        <v>1999</v>
      </c>
      <c r="B75" s="6">
        <v>59</v>
      </c>
      <c r="C75" s="7">
        <v>123</v>
      </c>
      <c r="E75" s="8" t="s">
        <v>1350</v>
      </c>
      <c r="F75" s="6">
        <v>90</v>
      </c>
      <c r="G75" s="7">
        <v>183</v>
      </c>
      <c r="I75" s="8" t="s">
        <v>2091</v>
      </c>
      <c r="J75" s="6">
        <v>58</v>
      </c>
      <c r="K75" s="7">
        <v>147</v>
      </c>
      <c r="M75" s="8" t="s">
        <v>2138</v>
      </c>
      <c r="N75" s="6">
        <v>19</v>
      </c>
      <c r="O75" s="7">
        <v>48</v>
      </c>
    </row>
    <row r="76" spans="1:15" ht="13.5">
      <c r="A76" s="8" t="s">
        <v>2000</v>
      </c>
      <c r="B76" s="6">
        <v>52</v>
      </c>
      <c r="C76" s="7">
        <v>114</v>
      </c>
      <c r="E76" s="8" t="s">
        <v>1351</v>
      </c>
      <c r="F76" s="6">
        <v>68</v>
      </c>
      <c r="G76" s="7">
        <v>125</v>
      </c>
      <c r="I76" s="8" t="s">
        <v>2092</v>
      </c>
      <c r="J76" s="6">
        <v>33</v>
      </c>
      <c r="K76" s="7">
        <v>74</v>
      </c>
      <c r="M76" s="8" t="s">
        <v>2139</v>
      </c>
      <c r="N76" s="6">
        <v>1</v>
      </c>
      <c r="O76" s="7">
        <v>6</v>
      </c>
    </row>
    <row r="77" spans="1:15" ht="13.5">
      <c r="A77" s="8" t="s">
        <v>2001</v>
      </c>
      <c r="B77" s="6">
        <v>35</v>
      </c>
      <c r="C77" s="7">
        <v>69</v>
      </c>
      <c r="E77" s="8" t="s">
        <v>1352</v>
      </c>
      <c r="F77" s="6">
        <v>26</v>
      </c>
      <c r="G77" s="7">
        <v>54</v>
      </c>
      <c r="I77" s="8" t="s">
        <v>2093</v>
      </c>
      <c r="J77" s="6">
        <v>25</v>
      </c>
      <c r="K77" s="7">
        <v>56</v>
      </c>
      <c r="M77" s="8" t="s">
        <v>2140</v>
      </c>
      <c r="N77" s="6">
        <v>21</v>
      </c>
      <c r="O77" s="7">
        <v>53</v>
      </c>
    </row>
    <row r="78" spans="1:15" ht="13.5">
      <c r="A78" s="8" t="s">
        <v>2002</v>
      </c>
      <c r="B78" s="6">
        <v>25</v>
      </c>
      <c r="C78" s="7">
        <v>57</v>
      </c>
      <c r="E78" s="8" t="s">
        <v>2041</v>
      </c>
      <c r="F78" s="6">
        <v>113</v>
      </c>
      <c r="G78" s="7">
        <v>266</v>
      </c>
      <c r="I78" s="8" t="s">
        <v>2094</v>
      </c>
      <c r="J78" s="6">
        <v>26</v>
      </c>
      <c r="K78" s="7">
        <v>70</v>
      </c>
      <c r="M78" s="8" t="s">
        <v>2141</v>
      </c>
      <c r="N78" s="6">
        <v>66</v>
      </c>
      <c r="O78" s="7">
        <v>191</v>
      </c>
    </row>
    <row r="79" spans="1:15" ht="13.5">
      <c r="A79" s="8" t="s">
        <v>2003</v>
      </c>
      <c r="B79" s="6">
        <v>56</v>
      </c>
      <c r="C79" s="7">
        <v>102</v>
      </c>
      <c r="E79" s="5"/>
      <c r="F79" s="6"/>
      <c r="G79" s="7"/>
      <c r="I79" s="8" t="s">
        <v>2095</v>
      </c>
      <c r="J79" s="6">
        <v>53</v>
      </c>
      <c r="K79" s="7">
        <v>79</v>
      </c>
      <c r="M79" s="8" t="s">
        <v>2142</v>
      </c>
      <c r="N79" s="6">
        <v>17</v>
      </c>
      <c r="O79" s="7">
        <v>31</v>
      </c>
    </row>
    <row r="80" spans="1:15" ht="13.5">
      <c r="A80" s="8" t="s">
        <v>2004</v>
      </c>
      <c r="B80" s="6">
        <v>35</v>
      </c>
      <c r="C80" s="7">
        <v>84</v>
      </c>
      <c r="E80" s="5"/>
      <c r="F80" s="6"/>
      <c r="G80" s="7"/>
      <c r="I80" s="8" t="s">
        <v>2096</v>
      </c>
      <c r="J80" s="6">
        <v>62</v>
      </c>
      <c r="K80" s="7">
        <v>174</v>
      </c>
      <c r="M80" s="8" t="s">
        <v>2143</v>
      </c>
      <c r="N80" s="6">
        <v>179</v>
      </c>
      <c r="O80" s="7">
        <v>386</v>
      </c>
    </row>
    <row r="81" spans="1:15" ht="13.5">
      <c r="A81" s="8" t="s">
        <v>2005</v>
      </c>
      <c r="B81" s="6">
        <v>63</v>
      </c>
      <c r="C81" s="7">
        <v>135</v>
      </c>
      <c r="E81" s="8" t="s">
        <v>2042</v>
      </c>
      <c r="F81" s="6">
        <v>21949</v>
      </c>
      <c r="G81" s="7">
        <v>53595</v>
      </c>
      <c r="I81" s="8" t="s">
        <v>2097</v>
      </c>
      <c r="J81" s="6">
        <v>40</v>
      </c>
      <c r="K81" s="7">
        <v>82</v>
      </c>
      <c r="M81" s="8" t="s">
        <v>2144</v>
      </c>
      <c r="N81" s="6">
        <v>99</v>
      </c>
      <c r="O81" s="7">
        <v>210</v>
      </c>
    </row>
    <row r="82" spans="1:15" ht="13.5">
      <c r="A82" s="8" t="s">
        <v>2006</v>
      </c>
      <c r="B82" s="6">
        <v>60</v>
      </c>
      <c r="C82" s="7">
        <v>112</v>
      </c>
      <c r="E82" s="8" t="s">
        <v>1800</v>
      </c>
      <c r="F82" s="6"/>
      <c r="G82" s="7"/>
      <c r="I82" s="8" t="s">
        <v>2098</v>
      </c>
      <c r="J82" s="6">
        <v>59</v>
      </c>
      <c r="K82" s="7">
        <v>120</v>
      </c>
      <c r="M82" s="8" t="s">
        <v>2145</v>
      </c>
      <c r="N82" s="6">
        <v>39</v>
      </c>
      <c r="O82" s="7">
        <v>113</v>
      </c>
    </row>
    <row r="83" spans="1:15" ht="13.5">
      <c r="A83" s="8" t="s">
        <v>2007</v>
      </c>
      <c r="B83" s="6">
        <v>88</v>
      </c>
      <c r="C83" s="7">
        <v>176</v>
      </c>
      <c r="E83" s="8" t="s">
        <v>2043</v>
      </c>
      <c r="F83" s="6">
        <v>3</v>
      </c>
      <c r="G83" s="7">
        <v>5</v>
      </c>
      <c r="I83" s="8" t="s">
        <v>2099</v>
      </c>
      <c r="J83" s="6">
        <v>112</v>
      </c>
      <c r="K83" s="7">
        <v>210</v>
      </c>
      <c r="M83" s="8" t="s">
        <v>2146</v>
      </c>
      <c r="N83" s="6">
        <v>52</v>
      </c>
      <c r="O83" s="7">
        <v>127</v>
      </c>
    </row>
    <row r="84" spans="1:15" ht="13.5">
      <c r="A84" s="8" t="s">
        <v>2008</v>
      </c>
      <c r="B84" s="6">
        <v>99</v>
      </c>
      <c r="C84" s="7">
        <v>201</v>
      </c>
      <c r="E84" s="8" t="s">
        <v>2044</v>
      </c>
      <c r="F84" s="6">
        <v>208</v>
      </c>
      <c r="G84" s="7">
        <v>699</v>
      </c>
      <c r="I84" s="8" t="s">
        <v>2100</v>
      </c>
      <c r="J84" s="6">
        <v>122</v>
      </c>
      <c r="K84" s="7">
        <v>273</v>
      </c>
      <c r="M84" s="8" t="s">
        <v>2147</v>
      </c>
      <c r="N84" s="6">
        <v>223</v>
      </c>
      <c r="O84" s="7">
        <v>567</v>
      </c>
    </row>
    <row r="85" spans="1:15" ht="13.5">
      <c r="A85" s="8" t="s">
        <v>2009</v>
      </c>
      <c r="B85" s="6">
        <v>31</v>
      </c>
      <c r="C85" s="7">
        <v>77</v>
      </c>
      <c r="E85" s="8" t="s">
        <v>2045</v>
      </c>
      <c r="F85" s="6">
        <v>241</v>
      </c>
      <c r="G85" s="7">
        <v>774</v>
      </c>
      <c r="I85" s="8" t="s">
        <v>2101</v>
      </c>
      <c r="J85" s="6">
        <v>31</v>
      </c>
      <c r="K85" s="7">
        <v>80</v>
      </c>
      <c r="M85" s="8" t="s">
        <v>2148</v>
      </c>
      <c r="N85" s="6">
        <v>183</v>
      </c>
      <c r="O85" s="7">
        <v>458</v>
      </c>
    </row>
    <row r="86" spans="1:15" ht="13.5">
      <c r="A86" s="8" t="s">
        <v>2010</v>
      </c>
      <c r="B86" s="6">
        <v>56</v>
      </c>
      <c r="C86" s="7">
        <v>118</v>
      </c>
      <c r="E86" s="8" t="s">
        <v>2046</v>
      </c>
      <c r="F86" s="6">
        <v>33</v>
      </c>
      <c r="G86" s="7">
        <v>102</v>
      </c>
      <c r="I86" s="8" t="s">
        <v>2102</v>
      </c>
      <c r="J86" s="6">
        <v>88</v>
      </c>
      <c r="K86" s="7">
        <v>173</v>
      </c>
      <c r="M86" s="8" t="s">
        <v>2149</v>
      </c>
      <c r="N86" s="6">
        <v>170</v>
      </c>
      <c r="O86" s="7">
        <v>408</v>
      </c>
    </row>
    <row r="87" spans="1:15" ht="13.5">
      <c r="A87" s="8" t="s">
        <v>2011</v>
      </c>
      <c r="B87" s="6">
        <v>26</v>
      </c>
      <c r="C87" s="7">
        <v>64</v>
      </c>
      <c r="E87" s="8" t="s">
        <v>2047</v>
      </c>
      <c r="F87" s="6">
        <v>32</v>
      </c>
      <c r="G87" s="7">
        <v>69</v>
      </c>
      <c r="I87" s="8" t="s">
        <v>2103</v>
      </c>
      <c r="J87" s="6">
        <v>107</v>
      </c>
      <c r="K87" s="7">
        <v>232</v>
      </c>
      <c r="M87" s="8" t="s">
        <v>2150</v>
      </c>
      <c r="N87" s="6">
        <v>129</v>
      </c>
      <c r="O87" s="7">
        <v>269</v>
      </c>
    </row>
    <row r="88" spans="1:15" ht="13.5">
      <c r="A88" s="8" t="s">
        <v>2012</v>
      </c>
      <c r="B88" s="6">
        <v>79</v>
      </c>
      <c r="C88" s="7">
        <v>180</v>
      </c>
      <c r="E88" s="8" t="s">
        <v>2048</v>
      </c>
      <c r="F88" s="6">
        <v>41</v>
      </c>
      <c r="G88" s="7">
        <v>78</v>
      </c>
      <c r="I88" s="8" t="s">
        <v>2104</v>
      </c>
      <c r="J88" s="6">
        <v>29</v>
      </c>
      <c r="K88" s="7">
        <v>66</v>
      </c>
      <c r="M88" s="8" t="s">
        <v>2151</v>
      </c>
      <c r="N88" s="6">
        <v>1</v>
      </c>
      <c r="O88" s="7">
        <v>2</v>
      </c>
    </row>
    <row r="89" spans="1:15" ht="13.5">
      <c r="A89" s="8" t="s">
        <v>2013</v>
      </c>
      <c r="B89" s="6">
        <v>46</v>
      </c>
      <c r="C89" s="7">
        <v>82</v>
      </c>
      <c r="E89" s="8" t="s">
        <v>2049</v>
      </c>
      <c r="F89" s="6">
        <v>57</v>
      </c>
      <c r="G89" s="7">
        <v>140</v>
      </c>
      <c r="I89" s="8" t="s">
        <v>2105</v>
      </c>
      <c r="J89" s="6">
        <v>63</v>
      </c>
      <c r="K89" s="7">
        <v>125</v>
      </c>
      <c r="M89" s="8" t="s">
        <v>2152</v>
      </c>
      <c r="N89" s="6">
        <v>130</v>
      </c>
      <c r="O89" s="7">
        <v>276</v>
      </c>
    </row>
    <row r="90" spans="1:15" ht="13.5">
      <c r="A90" s="8" t="s">
        <v>2014</v>
      </c>
      <c r="B90" s="6">
        <v>4</v>
      </c>
      <c r="C90" s="7">
        <v>11</v>
      </c>
      <c r="E90" s="8" t="s">
        <v>2050</v>
      </c>
      <c r="F90" s="6">
        <v>140</v>
      </c>
      <c r="G90" s="7">
        <v>298</v>
      </c>
      <c r="I90" s="8" t="s">
        <v>2106</v>
      </c>
      <c r="J90" s="6">
        <v>21</v>
      </c>
      <c r="K90" s="7">
        <v>44</v>
      </c>
      <c r="M90" s="8" t="s">
        <v>2153</v>
      </c>
      <c r="N90" s="6">
        <v>102</v>
      </c>
      <c r="O90" s="7">
        <v>232</v>
      </c>
    </row>
    <row r="91" spans="1:15" ht="13.5">
      <c r="A91" s="8" t="s">
        <v>2015</v>
      </c>
      <c r="B91" s="6">
        <v>22</v>
      </c>
      <c r="C91" s="7">
        <v>55</v>
      </c>
      <c r="E91" s="8" t="s">
        <v>2051</v>
      </c>
      <c r="F91" s="6">
        <v>61</v>
      </c>
      <c r="G91" s="7">
        <v>155</v>
      </c>
      <c r="I91" s="8" t="s">
        <v>2107</v>
      </c>
      <c r="J91" s="6">
        <v>42</v>
      </c>
      <c r="K91" s="7">
        <v>109</v>
      </c>
      <c r="M91" s="8" t="s">
        <v>2154</v>
      </c>
      <c r="N91" s="6">
        <v>73</v>
      </c>
      <c r="O91" s="7">
        <v>154</v>
      </c>
    </row>
    <row r="92" spans="1:15" ht="13.5">
      <c r="A92" s="8" t="s">
        <v>2016</v>
      </c>
      <c r="B92" s="6">
        <v>48</v>
      </c>
      <c r="C92" s="7">
        <v>108</v>
      </c>
      <c r="E92" s="8" t="s">
        <v>2052</v>
      </c>
      <c r="F92" s="6">
        <v>43</v>
      </c>
      <c r="G92" s="7">
        <v>77</v>
      </c>
      <c r="I92" s="8" t="s">
        <v>2108</v>
      </c>
      <c r="J92" s="6">
        <v>41</v>
      </c>
      <c r="K92" s="7">
        <v>95</v>
      </c>
      <c r="M92" s="8" t="s">
        <v>2155</v>
      </c>
      <c r="N92" s="6">
        <v>91</v>
      </c>
      <c r="O92" s="7">
        <v>198</v>
      </c>
    </row>
    <row r="93" spans="1:15" ht="13.5">
      <c r="A93" s="8" t="s">
        <v>2017</v>
      </c>
      <c r="B93" s="6">
        <v>36</v>
      </c>
      <c r="C93" s="7">
        <v>75</v>
      </c>
      <c r="E93" s="8" t="s">
        <v>2053</v>
      </c>
      <c r="F93" s="6">
        <v>68</v>
      </c>
      <c r="G93" s="7">
        <v>146</v>
      </c>
      <c r="I93" s="8" t="s">
        <v>2109</v>
      </c>
      <c r="J93" s="6">
        <v>109</v>
      </c>
      <c r="K93" s="7">
        <v>279</v>
      </c>
      <c r="M93" s="8" t="s">
        <v>2156</v>
      </c>
      <c r="N93" s="6">
        <v>135</v>
      </c>
      <c r="O93" s="7">
        <v>322</v>
      </c>
    </row>
    <row r="94" spans="1:15" ht="13.5">
      <c r="A94" s="8" t="s">
        <v>2018</v>
      </c>
      <c r="B94" s="6">
        <v>34</v>
      </c>
      <c r="C94" s="7">
        <v>72</v>
      </c>
      <c r="E94" s="8" t="s">
        <v>2054</v>
      </c>
      <c r="F94" s="6">
        <v>76</v>
      </c>
      <c r="G94" s="7">
        <v>168</v>
      </c>
      <c r="I94" s="8" t="s">
        <v>2110</v>
      </c>
      <c r="J94" s="6">
        <v>34</v>
      </c>
      <c r="K94" s="7">
        <v>50</v>
      </c>
      <c r="M94" s="8" t="s">
        <v>2157</v>
      </c>
      <c r="N94" s="6">
        <v>114</v>
      </c>
      <c r="O94" s="7">
        <v>285</v>
      </c>
    </row>
    <row r="95" spans="1:15" ht="13.5">
      <c r="A95" s="8" t="s">
        <v>2019</v>
      </c>
      <c r="B95" s="6">
        <v>96</v>
      </c>
      <c r="C95" s="7">
        <v>202</v>
      </c>
      <c r="E95" s="8" t="s">
        <v>2055</v>
      </c>
      <c r="F95" s="6">
        <v>27</v>
      </c>
      <c r="G95" s="7">
        <v>69</v>
      </c>
      <c r="I95" s="8" t="s">
        <v>2111</v>
      </c>
      <c r="J95" s="6">
        <v>49</v>
      </c>
      <c r="K95" s="7">
        <v>58</v>
      </c>
      <c r="M95" s="8" t="s">
        <v>2158</v>
      </c>
      <c r="N95" s="6">
        <v>51</v>
      </c>
      <c r="O95" s="7">
        <v>111</v>
      </c>
    </row>
    <row r="96" spans="1:15" ht="13.5">
      <c r="A96" s="8" t="s">
        <v>2020</v>
      </c>
      <c r="B96" s="6">
        <v>121</v>
      </c>
      <c r="C96" s="7">
        <v>253</v>
      </c>
      <c r="E96" s="8" t="s">
        <v>2056</v>
      </c>
      <c r="F96" s="6">
        <v>35</v>
      </c>
      <c r="G96" s="7">
        <v>74</v>
      </c>
      <c r="I96" s="8" t="s">
        <v>2112</v>
      </c>
      <c r="J96" s="6">
        <v>36</v>
      </c>
      <c r="K96" s="7">
        <v>89</v>
      </c>
      <c r="M96" s="8" t="s">
        <v>2159</v>
      </c>
      <c r="N96" s="6">
        <v>307</v>
      </c>
      <c r="O96" s="7">
        <v>752</v>
      </c>
    </row>
    <row r="97" spans="1:15" ht="13.5">
      <c r="A97" s="8" t="s">
        <v>2021</v>
      </c>
      <c r="B97" s="6">
        <v>75</v>
      </c>
      <c r="C97" s="7">
        <v>143</v>
      </c>
      <c r="E97" s="8" t="s">
        <v>2057</v>
      </c>
      <c r="F97" s="6">
        <v>39</v>
      </c>
      <c r="G97" s="7">
        <v>81</v>
      </c>
      <c r="I97" s="8" t="s">
        <v>2113</v>
      </c>
      <c r="J97" s="6">
        <v>58</v>
      </c>
      <c r="K97" s="7">
        <v>118</v>
      </c>
      <c r="M97" s="8" t="s">
        <v>2160</v>
      </c>
      <c r="N97" s="6">
        <v>298</v>
      </c>
      <c r="O97" s="7">
        <v>666</v>
      </c>
    </row>
    <row r="98" spans="1:15" ht="13.5">
      <c r="A98" s="8" t="s">
        <v>2022</v>
      </c>
      <c r="B98" s="6">
        <v>85</v>
      </c>
      <c r="C98" s="7">
        <v>143</v>
      </c>
      <c r="E98" s="8" t="s">
        <v>2058</v>
      </c>
      <c r="F98" s="6">
        <v>23</v>
      </c>
      <c r="G98" s="7">
        <v>52</v>
      </c>
      <c r="I98" s="8" t="s">
        <v>2114</v>
      </c>
      <c r="J98" s="6">
        <v>59</v>
      </c>
      <c r="K98" s="7">
        <v>140</v>
      </c>
      <c r="M98" s="8" t="s">
        <v>2161</v>
      </c>
      <c r="N98" s="6">
        <v>201</v>
      </c>
      <c r="O98" s="7">
        <v>531</v>
      </c>
    </row>
    <row r="99" spans="1:15" ht="13.5">
      <c r="A99" s="8" t="s">
        <v>2023</v>
      </c>
      <c r="B99" s="6">
        <v>35</v>
      </c>
      <c r="C99" s="7">
        <v>73</v>
      </c>
      <c r="E99" s="8" t="s">
        <v>2059</v>
      </c>
      <c r="F99" s="6">
        <v>15</v>
      </c>
      <c r="G99" s="7">
        <v>40</v>
      </c>
      <c r="I99" s="8" t="s">
        <v>2115</v>
      </c>
      <c r="J99" s="6">
        <v>57</v>
      </c>
      <c r="K99" s="7">
        <v>137</v>
      </c>
      <c r="M99" s="8" t="s">
        <v>2162</v>
      </c>
      <c r="N99" s="6">
        <v>137</v>
      </c>
      <c r="O99" s="7">
        <v>300</v>
      </c>
    </row>
    <row r="100" spans="1:15" ht="13.5">
      <c r="A100" s="8" t="s">
        <v>2024</v>
      </c>
      <c r="B100" s="6">
        <v>103</v>
      </c>
      <c r="C100" s="7">
        <v>179</v>
      </c>
      <c r="E100" s="8" t="s">
        <v>2060</v>
      </c>
      <c r="F100" s="6">
        <v>20</v>
      </c>
      <c r="G100" s="7">
        <v>41</v>
      </c>
      <c r="I100" s="8" t="s">
        <v>2116</v>
      </c>
      <c r="J100" s="6">
        <v>65</v>
      </c>
      <c r="K100" s="7">
        <v>157</v>
      </c>
      <c r="M100" s="8" t="s">
        <v>2163</v>
      </c>
      <c r="N100" s="6">
        <v>323</v>
      </c>
      <c r="O100" s="7">
        <v>757</v>
      </c>
    </row>
    <row r="101" spans="1:15" ht="13.5">
      <c r="A101" s="8" t="s">
        <v>2025</v>
      </c>
      <c r="B101" s="6">
        <v>81</v>
      </c>
      <c r="C101" s="7">
        <v>191</v>
      </c>
      <c r="E101" s="8" t="s">
        <v>2061</v>
      </c>
      <c r="F101" s="6">
        <v>49</v>
      </c>
      <c r="G101" s="7">
        <v>129</v>
      </c>
      <c r="I101" s="8" t="s">
        <v>2117</v>
      </c>
      <c r="J101" s="6">
        <v>77</v>
      </c>
      <c r="K101" s="7">
        <v>169</v>
      </c>
      <c r="M101" s="8" t="s">
        <v>2164</v>
      </c>
      <c r="N101" s="6">
        <v>191</v>
      </c>
      <c r="O101" s="7">
        <v>452</v>
      </c>
    </row>
    <row r="102" spans="1:15" ht="13.5">
      <c r="A102" s="8" t="s">
        <v>2026</v>
      </c>
      <c r="B102" s="6">
        <v>6</v>
      </c>
      <c r="C102" s="7">
        <v>16</v>
      </c>
      <c r="E102" s="8" t="s">
        <v>2062</v>
      </c>
      <c r="F102" s="6">
        <v>61</v>
      </c>
      <c r="G102" s="7">
        <v>113</v>
      </c>
      <c r="I102" s="8" t="s">
        <v>2118</v>
      </c>
      <c r="J102" s="6">
        <v>79</v>
      </c>
      <c r="K102" s="7">
        <v>176</v>
      </c>
      <c r="M102" s="8" t="s">
        <v>2165</v>
      </c>
      <c r="N102" s="6">
        <v>137</v>
      </c>
      <c r="O102" s="7">
        <v>352</v>
      </c>
    </row>
    <row r="103" spans="1:15" ht="13.5">
      <c r="A103" s="8" t="s">
        <v>2027</v>
      </c>
      <c r="B103" s="6">
        <v>48</v>
      </c>
      <c r="C103" s="7">
        <v>97</v>
      </c>
      <c r="E103" s="8" t="s">
        <v>2063</v>
      </c>
      <c r="F103" s="6">
        <v>46</v>
      </c>
      <c r="G103" s="7">
        <v>82</v>
      </c>
      <c r="I103" s="8" t="s">
        <v>2119</v>
      </c>
      <c r="J103" s="6">
        <v>46</v>
      </c>
      <c r="K103" s="7">
        <v>108</v>
      </c>
      <c r="M103" s="8" t="s">
        <v>2166</v>
      </c>
      <c r="N103" s="6">
        <v>174</v>
      </c>
      <c r="O103" s="7">
        <v>424</v>
      </c>
    </row>
    <row r="104" spans="1:15" ht="13.5">
      <c r="A104" s="8" t="s">
        <v>2028</v>
      </c>
      <c r="B104" s="6">
        <v>19</v>
      </c>
      <c r="C104" s="7">
        <v>37</v>
      </c>
      <c r="E104" s="8" t="s">
        <v>2064</v>
      </c>
      <c r="F104" s="6">
        <v>75</v>
      </c>
      <c r="G104" s="7">
        <v>164</v>
      </c>
      <c r="I104" s="8" t="s">
        <v>2120</v>
      </c>
      <c r="J104" s="6">
        <v>41</v>
      </c>
      <c r="K104" s="7">
        <v>90</v>
      </c>
      <c r="M104" s="8" t="s">
        <v>2167</v>
      </c>
      <c r="N104" s="6">
        <v>150</v>
      </c>
      <c r="O104" s="7">
        <v>340</v>
      </c>
    </row>
    <row r="105" spans="1:15" ht="13.5">
      <c r="A105" s="8" t="s">
        <v>2029</v>
      </c>
      <c r="B105" s="6">
        <v>31</v>
      </c>
      <c r="C105" s="7">
        <v>74</v>
      </c>
      <c r="E105" s="8" t="s">
        <v>2065</v>
      </c>
      <c r="F105" s="6">
        <v>50</v>
      </c>
      <c r="G105" s="7">
        <v>132</v>
      </c>
      <c r="I105" s="8" t="s">
        <v>2121</v>
      </c>
      <c r="J105" s="6">
        <v>30</v>
      </c>
      <c r="K105" s="7">
        <v>72</v>
      </c>
      <c r="M105" s="8" t="s">
        <v>2168</v>
      </c>
      <c r="N105" s="6">
        <v>156</v>
      </c>
      <c r="O105" s="7">
        <v>336</v>
      </c>
    </row>
    <row r="106" spans="1:15" ht="13.5">
      <c r="A106" s="8" t="s">
        <v>2030</v>
      </c>
      <c r="B106" s="6">
        <v>62</v>
      </c>
      <c r="C106" s="7">
        <v>103</v>
      </c>
      <c r="E106" s="8" t="s">
        <v>2066</v>
      </c>
      <c r="F106" s="6">
        <v>56</v>
      </c>
      <c r="G106" s="7">
        <v>107</v>
      </c>
      <c r="I106" s="8" t="s">
        <v>2122</v>
      </c>
      <c r="J106" s="6">
        <v>83</v>
      </c>
      <c r="K106" s="7">
        <v>228</v>
      </c>
      <c r="M106" s="8" t="s">
        <v>2169</v>
      </c>
      <c r="N106" s="6">
        <v>95</v>
      </c>
      <c r="O106" s="7">
        <v>253</v>
      </c>
    </row>
    <row r="107" spans="1:15" ht="13.5">
      <c r="A107" s="8" t="s">
        <v>2031</v>
      </c>
      <c r="B107" s="6">
        <v>5</v>
      </c>
      <c r="C107" s="7">
        <v>16</v>
      </c>
      <c r="E107" s="8" t="s">
        <v>2067</v>
      </c>
      <c r="F107" s="6">
        <v>43</v>
      </c>
      <c r="G107" s="7">
        <v>67</v>
      </c>
      <c r="I107" s="8" t="s">
        <v>2123</v>
      </c>
      <c r="J107" s="6">
        <v>43</v>
      </c>
      <c r="K107" s="7">
        <v>111</v>
      </c>
      <c r="M107" s="8" t="s">
        <v>2170</v>
      </c>
      <c r="N107" s="6">
        <v>91</v>
      </c>
      <c r="O107" s="7">
        <v>198</v>
      </c>
    </row>
    <row r="108" spans="1:15" ht="13.5">
      <c r="A108" s="8" t="s">
        <v>2032</v>
      </c>
      <c r="B108" s="6">
        <v>65</v>
      </c>
      <c r="C108" s="7">
        <v>136</v>
      </c>
      <c r="E108" s="8" t="s">
        <v>2068</v>
      </c>
      <c r="F108" s="6">
        <v>17</v>
      </c>
      <c r="G108" s="7">
        <v>34</v>
      </c>
      <c r="I108" s="8" t="s">
        <v>2124</v>
      </c>
      <c r="J108" s="6">
        <v>61</v>
      </c>
      <c r="K108" s="7">
        <v>116</v>
      </c>
      <c r="M108" s="8" t="s">
        <v>2171</v>
      </c>
      <c r="N108" s="6">
        <v>198</v>
      </c>
      <c r="O108" s="7">
        <v>446</v>
      </c>
    </row>
    <row r="109" spans="1:15" ht="13.5">
      <c r="A109" s="8" t="s">
        <v>1231</v>
      </c>
      <c r="B109" s="6">
        <v>13</v>
      </c>
      <c r="C109" s="7">
        <v>28</v>
      </c>
      <c r="E109" s="8" t="s">
        <v>1232</v>
      </c>
      <c r="F109" s="6">
        <v>50</v>
      </c>
      <c r="G109" s="7">
        <v>119</v>
      </c>
      <c r="I109" s="8" t="s">
        <v>2125</v>
      </c>
      <c r="J109" s="6">
        <v>141</v>
      </c>
      <c r="K109" s="7">
        <v>283</v>
      </c>
      <c r="M109" s="8" t="s">
        <v>1233</v>
      </c>
      <c r="N109" s="6">
        <v>198</v>
      </c>
      <c r="O109" s="7">
        <v>495</v>
      </c>
    </row>
    <row r="110" spans="1:15" ht="13.5">
      <c r="A110" s="8" t="s">
        <v>2083</v>
      </c>
      <c r="B110" s="6">
        <v>76</v>
      </c>
      <c r="C110" s="7">
        <v>184</v>
      </c>
      <c r="E110" s="8" t="s">
        <v>2069</v>
      </c>
      <c r="F110" s="6">
        <v>26</v>
      </c>
      <c r="G110" s="7">
        <v>45</v>
      </c>
      <c r="I110" s="8" t="s">
        <v>2084</v>
      </c>
      <c r="J110" s="6">
        <v>90</v>
      </c>
      <c r="K110" s="7">
        <v>188</v>
      </c>
      <c r="M110" s="8" t="s">
        <v>2085</v>
      </c>
      <c r="N110" s="6">
        <v>205</v>
      </c>
      <c r="O110" s="7">
        <v>458</v>
      </c>
    </row>
    <row r="111" spans="1:15" ht="14.25" thickBot="1">
      <c r="A111" s="9" t="s">
        <v>1344</v>
      </c>
      <c r="B111" s="10">
        <v>24</v>
      </c>
      <c r="C111" s="11">
        <v>66</v>
      </c>
      <c r="E111" s="9" t="s">
        <v>2070</v>
      </c>
      <c r="F111" s="10">
        <v>35</v>
      </c>
      <c r="G111" s="11">
        <v>61</v>
      </c>
      <c r="I111" s="9" t="s">
        <v>1353</v>
      </c>
      <c r="J111" s="10">
        <v>38</v>
      </c>
      <c r="K111" s="11">
        <v>92</v>
      </c>
      <c r="M111" s="9" t="s">
        <v>1012</v>
      </c>
      <c r="N111" s="10">
        <v>163</v>
      </c>
      <c r="O111" s="11">
        <v>370</v>
      </c>
    </row>
    <row r="112" spans="1:15" ht="13.5">
      <c r="A112" s="19"/>
      <c r="B112" s="20"/>
      <c r="C112" s="20"/>
      <c r="E112" s="19"/>
      <c r="F112" s="20"/>
      <c r="G112" s="20"/>
      <c r="I112" s="19"/>
      <c r="J112" s="20"/>
      <c r="K112" s="20"/>
      <c r="M112" s="19"/>
      <c r="N112" s="20"/>
      <c r="O112" s="20"/>
    </row>
    <row r="113" spans="1:15" ht="13.5">
      <c r="A113" s="19"/>
      <c r="B113" s="20"/>
      <c r="C113" s="20"/>
      <c r="E113" s="21"/>
      <c r="F113" s="20"/>
      <c r="G113" s="20"/>
      <c r="I113" s="21"/>
      <c r="J113" s="20"/>
      <c r="K113" s="20"/>
      <c r="M113" s="21"/>
      <c r="N113" s="20"/>
      <c r="O113" s="20"/>
    </row>
    <row r="114" spans="1:15" ht="13.5">
      <c r="A114" t="s">
        <v>1300</v>
      </c>
      <c r="O114" s="23" t="s">
        <v>1504</v>
      </c>
    </row>
    <row r="115" spans="1:15" ht="24" customHeight="1">
      <c r="A115" s="171" t="s">
        <v>1501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</row>
    <row r="116" spans="13:14" ht="14.25" thickBot="1">
      <c r="M116" s="170" t="s">
        <v>1010</v>
      </c>
      <c r="N116" s="170"/>
    </row>
    <row r="117" spans="1:15" ht="15">
      <c r="A117" s="15" t="s">
        <v>1798</v>
      </c>
      <c r="B117" s="16" t="s">
        <v>1799</v>
      </c>
      <c r="C117" s="17" t="s">
        <v>1299</v>
      </c>
      <c r="D117" s="1"/>
      <c r="E117" s="15" t="s">
        <v>1798</v>
      </c>
      <c r="F117" s="16" t="s">
        <v>1799</v>
      </c>
      <c r="G117" s="17" t="s">
        <v>1299</v>
      </c>
      <c r="H117" s="2"/>
      <c r="I117" s="15" t="s">
        <v>1798</v>
      </c>
      <c r="J117" s="16" t="s">
        <v>1799</v>
      </c>
      <c r="K117" s="17" t="s">
        <v>1299</v>
      </c>
      <c r="L117" s="2"/>
      <c r="M117" s="15" t="s">
        <v>1798</v>
      </c>
      <c r="N117" s="16" t="s">
        <v>1799</v>
      </c>
      <c r="O117" s="17" t="s">
        <v>1299</v>
      </c>
    </row>
    <row r="118" spans="1:15" ht="13.5">
      <c r="A118" s="18" t="s">
        <v>1355</v>
      </c>
      <c r="B118" s="13">
        <v>107</v>
      </c>
      <c r="C118" s="14">
        <v>237</v>
      </c>
      <c r="E118" s="18" t="s">
        <v>1360</v>
      </c>
      <c r="F118" s="13">
        <v>72</v>
      </c>
      <c r="G118" s="14">
        <v>160</v>
      </c>
      <c r="I118" s="18" t="s">
        <v>2263</v>
      </c>
      <c r="J118" s="13">
        <v>59</v>
      </c>
      <c r="K118" s="14">
        <v>147</v>
      </c>
      <c r="M118" s="41"/>
      <c r="N118" s="34"/>
      <c r="O118" s="35"/>
    </row>
    <row r="119" spans="1:15" ht="13.5">
      <c r="A119" s="18" t="s">
        <v>1356</v>
      </c>
      <c r="B119" s="13">
        <v>145</v>
      </c>
      <c r="C119" s="14">
        <v>379</v>
      </c>
      <c r="E119" s="18" t="s">
        <v>2217</v>
      </c>
      <c r="F119" s="13">
        <v>83</v>
      </c>
      <c r="G119" s="14">
        <v>224</v>
      </c>
      <c r="I119" s="18" t="s">
        <v>2264</v>
      </c>
      <c r="J119" s="13">
        <v>39</v>
      </c>
      <c r="K119" s="14">
        <v>91</v>
      </c>
      <c r="M119" s="8" t="s">
        <v>29</v>
      </c>
      <c r="N119" s="6">
        <v>170</v>
      </c>
      <c r="O119" s="7">
        <v>425</v>
      </c>
    </row>
    <row r="120" spans="1:15" ht="13.5">
      <c r="A120" s="18" t="s">
        <v>1357</v>
      </c>
      <c r="B120" s="13">
        <v>103</v>
      </c>
      <c r="C120" s="14">
        <v>283</v>
      </c>
      <c r="E120" s="18" t="s">
        <v>2218</v>
      </c>
      <c r="F120" s="13">
        <v>55</v>
      </c>
      <c r="G120" s="14">
        <v>154</v>
      </c>
      <c r="I120" s="18" t="s">
        <v>2265</v>
      </c>
      <c r="J120" s="13">
        <v>57</v>
      </c>
      <c r="K120" s="14">
        <v>142</v>
      </c>
      <c r="M120" s="8" t="s">
        <v>30</v>
      </c>
      <c r="N120" s="6">
        <v>119</v>
      </c>
      <c r="O120" s="7">
        <v>364</v>
      </c>
    </row>
    <row r="121" spans="1:15" ht="13.5">
      <c r="A121" s="18" t="s">
        <v>1358</v>
      </c>
      <c r="B121" s="13">
        <v>118</v>
      </c>
      <c r="C121" s="14">
        <v>307</v>
      </c>
      <c r="E121" s="18" t="s">
        <v>2219</v>
      </c>
      <c r="F121" s="13">
        <v>135</v>
      </c>
      <c r="G121" s="14">
        <v>360</v>
      </c>
      <c r="I121" s="18" t="s">
        <v>2266</v>
      </c>
      <c r="J121" s="13">
        <v>59</v>
      </c>
      <c r="K121" s="14">
        <v>157</v>
      </c>
      <c r="M121" s="8" t="s">
        <v>31</v>
      </c>
      <c r="N121" s="6">
        <v>196</v>
      </c>
      <c r="O121" s="7">
        <v>507</v>
      </c>
    </row>
    <row r="122" spans="1:15" ht="13.5">
      <c r="A122" s="18" t="s">
        <v>2172</v>
      </c>
      <c r="B122" s="13">
        <v>42</v>
      </c>
      <c r="C122" s="14">
        <v>128</v>
      </c>
      <c r="E122" s="18" t="s">
        <v>2220</v>
      </c>
      <c r="F122" s="13">
        <v>172</v>
      </c>
      <c r="G122" s="14">
        <v>413</v>
      </c>
      <c r="I122" s="18" t="s">
        <v>2267</v>
      </c>
      <c r="J122" s="13">
        <v>97</v>
      </c>
      <c r="K122" s="14">
        <v>264</v>
      </c>
      <c r="M122" s="8" t="s">
        <v>32</v>
      </c>
      <c r="N122" s="6">
        <v>250</v>
      </c>
      <c r="O122" s="7">
        <v>574</v>
      </c>
    </row>
    <row r="123" spans="1:15" ht="13.5">
      <c r="A123" s="18" t="s">
        <v>2173</v>
      </c>
      <c r="B123" s="13">
        <v>147</v>
      </c>
      <c r="C123" s="14">
        <v>383</v>
      </c>
      <c r="E123" s="18" t="s">
        <v>1359</v>
      </c>
      <c r="F123" s="13">
        <v>69</v>
      </c>
      <c r="G123" s="14">
        <v>195</v>
      </c>
      <c r="I123" s="18" t="s">
        <v>2268</v>
      </c>
      <c r="J123" s="13">
        <v>51</v>
      </c>
      <c r="K123" s="14">
        <v>121</v>
      </c>
      <c r="M123" s="8" t="s">
        <v>33</v>
      </c>
      <c r="N123" s="6">
        <v>169</v>
      </c>
      <c r="O123" s="7">
        <v>402</v>
      </c>
    </row>
    <row r="124" spans="1:15" ht="13.5">
      <c r="A124" s="8" t="s">
        <v>2174</v>
      </c>
      <c r="B124" s="6">
        <v>65</v>
      </c>
      <c r="C124" s="7">
        <v>177</v>
      </c>
      <c r="E124" s="8" t="s">
        <v>2221</v>
      </c>
      <c r="F124" s="6">
        <v>69</v>
      </c>
      <c r="G124" s="7">
        <v>155</v>
      </c>
      <c r="I124" s="8" t="s">
        <v>2269</v>
      </c>
      <c r="J124" s="6">
        <v>69</v>
      </c>
      <c r="K124" s="7">
        <v>128</v>
      </c>
      <c r="M124" s="8" t="s">
        <v>34</v>
      </c>
      <c r="N124" s="6">
        <v>184</v>
      </c>
      <c r="O124" s="7">
        <v>478</v>
      </c>
    </row>
    <row r="125" spans="1:15" ht="13.5">
      <c r="A125" s="8" t="s">
        <v>2175</v>
      </c>
      <c r="B125" s="6">
        <v>36</v>
      </c>
      <c r="C125" s="7">
        <v>98</v>
      </c>
      <c r="E125" s="8" t="s">
        <v>2222</v>
      </c>
      <c r="F125" s="6">
        <v>100</v>
      </c>
      <c r="G125" s="7">
        <v>241</v>
      </c>
      <c r="I125" s="8" t="s">
        <v>2270</v>
      </c>
      <c r="J125" s="6">
        <v>33</v>
      </c>
      <c r="K125" s="7">
        <v>74</v>
      </c>
      <c r="M125" s="8" t="s">
        <v>35</v>
      </c>
      <c r="N125" s="6">
        <v>59</v>
      </c>
      <c r="O125" s="7">
        <v>149</v>
      </c>
    </row>
    <row r="126" spans="1:15" ht="13.5">
      <c r="A126" s="8" t="s">
        <v>2176</v>
      </c>
      <c r="B126" s="6">
        <v>81</v>
      </c>
      <c r="C126" s="7">
        <v>249</v>
      </c>
      <c r="E126" s="8" t="s">
        <v>2223</v>
      </c>
      <c r="F126" s="6">
        <v>121</v>
      </c>
      <c r="G126" s="7">
        <v>317</v>
      </c>
      <c r="I126" s="8" t="s">
        <v>2271</v>
      </c>
      <c r="J126" s="6">
        <v>41</v>
      </c>
      <c r="K126" s="7">
        <v>101</v>
      </c>
      <c r="M126" s="8" t="s">
        <v>36</v>
      </c>
      <c r="N126" s="6">
        <v>66</v>
      </c>
      <c r="O126" s="7">
        <v>125</v>
      </c>
    </row>
    <row r="127" spans="1:15" ht="13.5">
      <c r="A127" s="8" t="s">
        <v>2177</v>
      </c>
      <c r="B127" s="6">
        <v>137</v>
      </c>
      <c r="C127" s="7">
        <v>317</v>
      </c>
      <c r="E127" s="8" t="s">
        <v>2224</v>
      </c>
      <c r="F127" s="6">
        <v>119</v>
      </c>
      <c r="G127" s="7">
        <v>306</v>
      </c>
      <c r="I127" s="8" t="s">
        <v>0</v>
      </c>
      <c r="J127" s="6">
        <v>49</v>
      </c>
      <c r="K127" s="7">
        <v>132</v>
      </c>
      <c r="M127" s="8" t="s">
        <v>37</v>
      </c>
      <c r="N127" s="6">
        <v>85</v>
      </c>
      <c r="O127" s="7">
        <v>161</v>
      </c>
    </row>
    <row r="128" spans="1:15" ht="13.5">
      <c r="A128" s="8" t="s">
        <v>2178</v>
      </c>
      <c r="B128" s="6">
        <v>1</v>
      </c>
      <c r="C128" s="7">
        <v>6</v>
      </c>
      <c r="E128" s="8" t="s">
        <v>2225</v>
      </c>
      <c r="F128" s="6">
        <v>283</v>
      </c>
      <c r="G128" s="7">
        <v>762</v>
      </c>
      <c r="I128" s="8" t="s">
        <v>1</v>
      </c>
      <c r="J128" s="6">
        <v>81</v>
      </c>
      <c r="K128" s="7">
        <v>224</v>
      </c>
      <c r="M128" s="8" t="s">
        <v>38</v>
      </c>
      <c r="N128" s="6">
        <v>58</v>
      </c>
      <c r="O128" s="7">
        <v>120</v>
      </c>
    </row>
    <row r="129" spans="1:15" ht="13.5">
      <c r="A129" s="8" t="s">
        <v>2179</v>
      </c>
      <c r="B129" s="6">
        <v>52</v>
      </c>
      <c r="C129" s="7">
        <v>113</v>
      </c>
      <c r="E129" s="8" t="s">
        <v>2226</v>
      </c>
      <c r="F129" s="6">
        <v>107</v>
      </c>
      <c r="G129" s="7">
        <v>270</v>
      </c>
      <c r="I129" s="8" t="s">
        <v>2</v>
      </c>
      <c r="J129" s="6">
        <v>43</v>
      </c>
      <c r="K129" s="7">
        <v>111</v>
      </c>
      <c r="M129" s="8" t="s">
        <v>39</v>
      </c>
      <c r="N129" s="6">
        <v>20</v>
      </c>
      <c r="O129" s="7">
        <v>35</v>
      </c>
    </row>
    <row r="130" spans="1:15" ht="13.5">
      <c r="A130" s="8" t="s">
        <v>2180</v>
      </c>
      <c r="B130" s="6">
        <v>42</v>
      </c>
      <c r="C130" s="7">
        <v>94</v>
      </c>
      <c r="E130" s="8" t="s">
        <v>2227</v>
      </c>
      <c r="F130" s="6">
        <v>130</v>
      </c>
      <c r="G130" s="7">
        <v>310</v>
      </c>
      <c r="I130" s="8" t="s">
        <v>3</v>
      </c>
      <c r="J130" s="6">
        <v>49</v>
      </c>
      <c r="K130" s="7">
        <v>104</v>
      </c>
      <c r="M130" s="8" t="s">
        <v>44</v>
      </c>
      <c r="N130" s="6">
        <v>69</v>
      </c>
      <c r="O130" s="7">
        <v>161</v>
      </c>
    </row>
    <row r="131" spans="1:15" ht="13.5">
      <c r="A131" s="8" t="s">
        <v>2181</v>
      </c>
      <c r="B131" s="6">
        <v>90</v>
      </c>
      <c r="C131" s="7">
        <v>200</v>
      </c>
      <c r="E131" s="8" t="s">
        <v>2228</v>
      </c>
      <c r="F131" s="6">
        <v>105</v>
      </c>
      <c r="G131" s="7">
        <v>257</v>
      </c>
      <c r="I131" s="8" t="s">
        <v>1362</v>
      </c>
      <c r="J131" s="6">
        <v>3</v>
      </c>
      <c r="K131" s="7">
        <v>11</v>
      </c>
      <c r="M131" s="8" t="s">
        <v>45</v>
      </c>
      <c r="N131" s="6">
        <v>78</v>
      </c>
      <c r="O131" s="7">
        <v>163</v>
      </c>
    </row>
    <row r="132" spans="1:15" ht="13.5">
      <c r="A132" s="8" t="s">
        <v>2182</v>
      </c>
      <c r="B132" s="6">
        <v>115</v>
      </c>
      <c r="C132" s="7">
        <v>300</v>
      </c>
      <c r="E132" s="8" t="s">
        <v>2229</v>
      </c>
      <c r="F132" s="6">
        <v>92</v>
      </c>
      <c r="G132" s="7">
        <v>199</v>
      </c>
      <c r="I132" s="8" t="s">
        <v>4</v>
      </c>
      <c r="J132" s="6">
        <v>16</v>
      </c>
      <c r="K132" s="7">
        <v>38</v>
      </c>
      <c r="M132" s="8" t="s">
        <v>46</v>
      </c>
      <c r="N132" s="6">
        <v>94</v>
      </c>
      <c r="O132" s="7">
        <v>219</v>
      </c>
    </row>
    <row r="133" spans="1:15" ht="13.5">
      <c r="A133" s="8" t="s">
        <v>2183</v>
      </c>
      <c r="B133" s="6">
        <v>92</v>
      </c>
      <c r="C133" s="7">
        <v>286</v>
      </c>
      <c r="E133" s="8" t="s">
        <v>2230</v>
      </c>
      <c r="F133" s="6">
        <v>100</v>
      </c>
      <c r="G133" s="7">
        <v>235</v>
      </c>
      <c r="I133" s="8" t="s">
        <v>5</v>
      </c>
      <c r="J133" s="6">
        <v>72</v>
      </c>
      <c r="K133" s="7">
        <v>226</v>
      </c>
      <c r="M133" s="8" t="s">
        <v>47</v>
      </c>
      <c r="N133" s="6">
        <v>84</v>
      </c>
      <c r="O133" s="7">
        <v>192</v>
      </c>
    </row>
    <row r="134" spans="1:15" ht="13.5">
      <c r="A134" s="8" t="s">
        <v>2184</v>
      </c>
      <c r="B134" s="6">
        <v>36</v>
      </c>
      <c r="C134" s="7">
        <v>114</v>
      </c>
      <c r="E134" s="8" t="s">
        <v>2231</v>
      </c>
      <c r="F134" s="6">
        <v>70</v>
      </c>
      <c r="G134" s="7">
        <v>186</v>
      </c>
      <c r="I134" s="8" t="s">
        <v>6</v>
      </c>
      <c r="J134" s="6">
        <v>137</v>
      </c>
      <c r="K134" s="7">
        <v>336</v>
      </c>
      <c r="M134" s="8" t="s">
        <v>1372</v>
      </c>
      <c r="N134" s="6">
        <v>4</v>
      </c>
      <c r="O134" s="7">
        <v>9</v>
      </c>
    </row>
    <row r="135" spans="1:15" ht="13.5">
      <c r="A135" s="8" t="s">
        <v>2185</v>
      </c>
      <c r="B135" s="6">
        <v>103</v>
      </c>
      <c r="C135" s="7">
        <v>281</v>
      </c>
      <c r="E135" s="8" t="s">
        <v>2232</v>
      </c>
      <c r="F135" s="6">
        <v>129</v>
      </c>
      <c r="G135" s="7">
        <v>329</v>
      </c>
      <c r="I135" s="8" t="s">
        <v>1363</v>
      </c>
      <c r="J135" s="6">
        <v>6</v>
      </c>
      <c r="K135" s="7">
        <v>14</v>
      </c>
      <c r="M135" s="8" t="s">
        <v>48</v>
      </c>
      <c r="N135" s="6">
        <v>123</v>
      </c>
      <c r="O135" s="7">
        <v>281</v>
      </c>
    </row>
    <row r="136" spans="1:15" ht="13.5">
      <c r="A136" s="8" t="s">
        <v>2186</v>
      </c>
      <c r="B136" s="6">
        <v>61</v>
      </c>
      <c r="C136" s="7">
        <v>157</v>
      </c>
      <c r="E136" s="8" t="s">
        <v>2233</v>
      </c>
      <c r="F136" s="6">
        <v>122</v>
      </c>
      <c r="G136" s="7">
        <v>248</v>
      </c>
      <c r="I136" s="8" t="s">
        <v>7</v>
      </c>
      <c r="J136" s="6">
        <v>44</v>
      </c>
      <c r="K136" s="7">
        <v>93</v>
      </c>
      <c r="M136" s="8" t="s">
        <v>49</v>
      </c>
      <c r="N136" s="6">
        <v>99</v>
      </c>
      <c r="O136" s="7">
        <v>243</v>
      </c>
    </row>
    <row r="137" spans="1:15" ht="13.5">
      <c r="A137" s="8" t="s">
        <v>2187</v>
      </c>
      <c r="B137" s="6">
        <v>52</v>
      </c>
      <c r="C137" s="7">
        <v>134</v>
      </c>
      <c r="E137" s="8" t="s">
        <v>2234</v>
      </c>
      <c r="F137" s="6">
        <v>112</v>
      </c>
      <c r="G137" s="7">
        <v>268</v>
      </c>
      <c r="I137" s="8" t="s">
        <v>8</v>
      </c>
      <c r="J137" s="6">
        <v>4</v>
      </c>
      <c r="K137" s="7">
        <v>15</v>
      </c>
      <c r="M137" s="8" t="s">
        <v>50</v>
      </c>
      <c r="N137" s="6">
        <v>34</v>
      </c>
      <c r="O137" s="7">
        <v>106</v>
      </c>
    </row>
    <row r="138" spans="1:15" ht="13.5">
      <c r="A138" s="8" t="s">
        <v>2188</v>
      </c>
      <c r="B138" s="6">
        <v>100</v>
      </c>
      <c r="C138" s="7">
        <v>247</v>
      </c>
      <c r="E138" s="8" t="s">
        <v>2235</v>
      </c>
      <c r="F138" s="6">
        <v>105</v>
      </c>
      <c r="G138" s="7">
        <v>236</v>
      </c>
      <c r="I138" s="8" t="s">
        <v>1364</v>
      </c>
      <c r="J138" s="6">
        <v>23</v>
      </c>
      <c r="K138" s="7">
        <v>62</v>
      </c>
      <c r="M138" s="8" t="s">
        <v>51</v>
      </c>
      <c r="N138" s="6">
        <v>32</v>
      </c>
      <c r="O138" s="7">
        <v>76</v>
      </c>
    </row>
    <row r="139" spans="1:15" ht="13.5">
      <c r="A139" s="8" t="s">
        <v>2189</v>
      </c>
      <c r="B139" s="6">
        <v>108</v>
      </c>
      <c r="C139" s="7">
        <v>320</v>
      </c>
      <c r="E139" s="8" t="s">
        <v>2236</v>
      </c>
      <c r="F139" s="6">
        <v>129</v>
      </c>
      <c r="G139" s="7">
        <v>310</v>
      </c>
      <c r="I139" s="8" t="s">
        <v>9</v>
      </c>
      <c r="J139" s="6">
        <v>31</v>
      </c>
      <c r="K139" s="7">
        <v>93</v>
      </c>
      <c r="M139" s="8" t="s">
        <v>52</v>
      </c>
      <c r="N139" s="6">
        <v>93</v>
      </c>
      <c r="O139" s="7">
        <v>204</v>
      </c>
    </row>
    <row r="140" spans="1:15" ht="13.5">
      <c r="A140" s="8" t="s">
        <v>2190</v>
      </c>
      <c r="B140" s="6">
        <v>165</v>
      </c>
      <c r="C140" s="7">
        <v>367</v>
      </c>
      <c r="E140" s="8" t="s">
        <v>2237</v>
      </c>
      <c r="F140" s="6">
        <v>144</v>
      </c>
      <c r="G140" s="7">
        <v>374</v>
      </c>
      <c r="I140" s="8" t="s">
        <v>10</v>
      </c>
      <c r="J140" s="6">
        <v>17</v>
      </c>
      <c r="K140" s="7">
        <v>55</v>
      </c>
      <c r="M140" s="8" t="s">
        <v>53</v>
      </c>
      <c r="N140" s="6">
        <v>75</v>
      </c>
      <c r="O140" s="7">
        <v>242</v>
      </c>
    </row>
    <row r="141" spans="1:15" ht="13.5">
      <c r="A141" s="8" t="s">
        <v>2191</v>
      </c>
      <c r="B141" s="6">
        <v>134</v>
      </c>
      <c r="C141" s="7">
        <v>321</v>
      </c>
      <c r="E141" s="8" t="s">
        <v>2238</v>
      </c>
      <c r="F141" s="6">
        <v>82</v>
      </c>
      <c r="G141" s="7">
        <v>204</v>
      </c>
      <c r="I141" s="8" t="s">
        <v>11</v>
      </c>
      <c r="J141" s="6">
        <v>16</v>
      </c>
      <c r="K141" s="7">
        <v>44</v>
      </c>
      <c r="M141" s="8" t="s">
        <v>54</v>
      </c>
      <c r="N141" s="6">
        <v>116</v>
      </c>
      <c r="O141" s="7">
        <v>301</v>
      </c>
    </row>
    <row r="142" spans="1:15" ht="13.5">
      <c r="A142" s="8" t="s">
        <v>2192</v>
      </c>
      <c r="B142" s="6">
        <v>130</v>
      </c>
      <c r="C142" s="7">
        <v>281</v>
      </c>
      <c r="E142" s="8" t="s">
        <v>2239</v>
      </c>
      <c r="F142" s="6">
        <v>21</v>
      </c>
      <c r="G142" s="7">
        <v>63</v>
      </c>
      <c r="I142" s="8" t="s">
        <v>12</v>
      </c>
      <c r="J142" s="6">
        <v>52</v>
      </c>
      <c r="K142" s="7">
        <v>161</v>
      </c>
      <c r="M142" s="8" t="s">
        <v>55</v>
      </c>
      <c r="N142" s="6">
        <v>54</v>
      </c>
      <c r="O142" s="7">
        <v>129</v>
      </c>
    </row>
    <row r="143" spans="1:15" ht="13.5">
      <c r="A143" s="8" t="s">
        <v>2193</v>
      </c>
      <c r="B143" s="6">
        <v>104</v>
      </c>
      <c r="C143" s="7">
        <v>270</v>
      </c>
      <c r="E143" s="8" t="s">
        <v>2240</v>
      </c>
      <c r="F143" s="6">
        <v>85</v>
      </c>
      <c r="G143" s="7">
        <v>216</v>
      </c>
      <c r="I143" s="8" t="s">
        <v>13</v>
      </c>
      <c r="J143" s="6">
        <v>112</v>
      </c>
      <c r="K143" s="7">
        <v>292</v>
      </c>
      <c r="M143" s="8" t="s">
        <v>1374</v>
      </c>
      <c r="N143" s="6">
        <v>14</v>
      </c>
      <c r="O143" s="7">
        <v>50</v>
      </c>
    </row>
    <row r="144" spans="1:15" ht="13.5">
      <c r="A144" s="8" t="s">
        <v>2194</v>
      </c>
      <c r="B144" s="6">
        <v>189</v>
      </c>
      <c r="C144" s="7">
        <v>484</v>
      </c>
      <c r="E144" s="8" t="s">
        <v>2241</v>
      </c>
      <c r="F144" s="6">
        <v>120</v>
      </c>
      <c r="G144" s="7">
        <v>303</v>
      </c>
      <c r="I144" s="8" t="s">
        <v>1365</v>
      </c>
      <c r="J144" s="6">
        <v>2</v>
      </c>
      <c r="K144" s="7">
        <v>3</v>
      </c>
      <c r="M144" s="8" t="s">
        <v>1375</v>
      </c>
      <c r="N144" s="6">
        <v>50</v>
      </c>
      <c r="O144" s="7">
        <v>135</v>
      </c>
    </row>
    <row r="145" spans="1:15" ht="13.5">
      <c r="A145" s="8" t="s">
        <v>2195</v>
      </c>
      <c r="B145" s="6">
        <v>127</v>
      </c>
      <c r="C145" s="7">
        <v>257</v>
      </c>
      <c r="E145" s="8" t="s">
        <v>2242</v>
      </c>
      <c r="F145" s="6">
        <v>86</v>
      </c>
      <c r="G145" s="7">
        <v>230</v>
      </c>
      <c r="I145" s="8" t="s">
        <v>14</v>
      </c>
      <c r="J145" s="6">
        <v>5</v>
      </c>
      <c r="K145" s="7">
        <v>9</v>
      </c>
      <c r="M145" s="8" t="s">
        <v>1376</v>
      </c>
      <c r="N145" s="6">
        <v>54</v>
      </c>
      <c r="O145" s="7">
        <v>137</v>
      </c>
    </row>
    <row r="146" spans="1:15" ht="13.5">
      <c r="A146" s="8" t="s">
        <v>2196</v>
      </c>
      <c r="B146" s="6">
        <v>86</v>
      </c>
      <c r="C146" s="42">
        <v>230</v>
      </c>
      <c r="E146" s="8" t="s">
        <v>2243</v>
      </c>
      <c r="F146" s="6">
        <v>29</v>
      </c>
      <c r="G146" s="7">
        <v>105</v>
      </c>
      <c r="I146" s="8" t="s">
        <v>1366</v>
      </c>
      <c r="J146" s="6">
        <v>17</v>
      </c>
      <c r="K146" s="7">
        <v>53</v>
      </c>
      <c r="M146" s="8" t="s">
        <v>56</v>
      </c>
      <c r="N146" s="6">
        <v>64</v>
      </c>
      <c r="O146" s="7">
        <v>171</v>
      </c>
    </row>
    <row r="147" spans="1:15" ht="13.5">
      <c r="A147" s="8" t="s">
        <v>2197</v>
      </c>
      <c r="B147" s="6">
        <v>110</v>
      </c>
      <c r="C147" s="7">
        <v>277</v>
      </c>
      <c r="E147" s="8" t="s">
        <v>2244</v>
      </c>
      <c r="F147" s="6">
        <v>101</v>
      </c>
      <c r="G147" s="7">
        <v>269</v>
      </c>
      <c r="I147" s="8" t="s">
        <v>15</v>
      </c>
      <c r="J147" s="6">
        <v>50</v>
      </c>
      <c r="K147" s="7">
        <v>131</v>
      </c>
      <c r="M147" s="8" t="s">
        <v>57</v>
      </c>
      <c r="N147" s="6">
        <v>22</v>
      </c>
      <c r="O147" s="7">
        <v>45</v>
      </c>
    </row>
    <row r="148" spans="1:15" ht="13.5">
      <c r="A148" s="8" t="s">
        <v>2198</v>
      </c>
      <c r="B148" s="6">
        <v>98</v>
      </c>
      <c r="C148" s="7">
        <v>269</v>
      </c>
      <c r="E148" s="8" t="s">
        <v>2245</v>
      </c>
      <c r="F148" s="6">
        <v>119</v>
      </c>
      <c r="G148" s="7">
        <v>311</v>
      </c>
      <c r="I148" s="8" t="s">
        <v>16</v>
      </c>
      <c r="J148" s="6">
        <v>46</v>
      </c>
      <c r="K148" s="7">
        <v>121</v>
      </c>
      <c r="M148" s="8" t="s">
        <v>58</v>
      </c>
      <c r="N148" s="6">
        <v>26</v>
      </c>
      <c r="O148" s="7">
        <v>73</v>
      </c>
    </row>
    <row r="149" spans="1:15" ht="13.5">
      <c r="A149" s="8" t="s">
        <v>2199</v>
      </c>
      <c r="B149" s="6">
        <v>90</v>
      </c>
      <c r="C149" s="7">
        <v>209</v>
      </c>
      <c r="E149" s="8" t="s">
        <v>2246</v>
      </c>
      <c r="F149" s="6">
        <v>67</v>
      </c>
      <c r="G149" s="7">
        <v>169</v>
      </c>
      <c r="I149" s="8" t="s">
        <v>17</v>
      </c>
      <c r="J149" s="6">
        <v>43</v>
      </c>
      <c r="K149" s="7">
        <v>113</v>
      </c>
      <c r="M149" s="8" t="s">
        <v>59</v>
      </c>
      <c r="N149" s="6">
        <v>68</v>
      </c>
      <c r="O149" s="7">
        <v>166</v>
      </c>
    </row>
    <row r="150" spans="1:15" ht="13.5">
      <c r="A150" s="8" t="s">
        <v>2200</v>
      </c>
      <c r="B150" s="6">
        <v>119</v>
      </c>
      <c r="C150" s="7">
        <v>320</v>
      </c>
      <c r="E150" s="8" t="s">
        <v>2247</v>
      </c>
      <c r="F150" s="6">
        <v>93</v>
      </c>
      <c r="G150" s="7">
        <v>255</v>
      </c>
      <c r="I150" s="8" t="s">
        <v>18</v>
      </c>
      <c r="J150" s="6">
        <v>24</v>
      </c>
      <c r="K150" s="7">
        <v>63</v>
      </c>
      <c r="M150" s="8" t="s">
        <v>60</v>
      </c>
      <c r="N150" s="6">
        <v>27</v>
      </c>
      <c r="O150" s="7">
        <v>58</v>
      </c>
    </row>
    <row r="151" spans="1:15" ht="13.5">
      <c r="A151" s="8" t="s">
        <v>2201</v>
      </c>
      <c r="B151" s="6">
        <v>88</v>
      </c>
      <c r="C151" s="7">
        <v>241</v>
      </c>
      <c r="E151" s="8" t="s">
        <v>2248</v>
      </c>
      <c r="F151" s="6">
        <v>68</v>
      </c>
      <c r="G151" s="7">
        <v>210</v>
      </c>
      <c r="I151" s="8" t="s">
        <v>19</v>
      </c>
      <c r="J151" s="6">
        <v>115</v>
      </c>
      <c r="K151" s="7">
        <v>270</v>
      </c>
      <c r="M151" s="8" t="s">
        <v>61</v>
      </c>
      <c r="N151" s="6">
        <v>24</v>
      </c>
      <c r="O151" s="7">
        <v>53</v>
      </c>
    </row>
    <row r="152" spans="1:15" ht="13.5">
      <c r="A152" s="8" t="s">
        <v>2202</v>
      </c>
      <c r="B152" s="6">
        <v>110</v>
      </c>
      <c r="C152" s="7">
        <v>300</v>
      </c>
      <c r="E152" s="8" t="s">
        <v>2249</v>
      </c>
      <c r="F152" s="6">
        <v>37</v>
      </c>
      <c r="G152" s="7">
        <v>109</v>
      </c>
      <c r="I152" s="8" t="s">
        <v>20</v>
      </c>
      <c r="J152" s="6">
        <v>95</v>
      </c>
      <c r="K152" s="7">
        <v>284</v>
      </c>
      <c r="M152" s="8" t="s">
        <v>62</v>
      </c>
      <c r="N152" s="6">
        <v>18</v>
      </c>
      <c r="O152" s="7">
        <v>48</v>
      </c>
    </row>
    <row r="153" spans="1:15" ht="13.5">
      <c r="A153" s="8" t="s">
        <v>2203</v>
      </c>
      <c r="B153" s="6">
        <v>119</v>
      </c>
      <c r="C153" s="7">
        <v>319</v>
      </c>
      <c r="E153" s="8" t="s">
        <v>2250</v>
      </c>
      <c r="F153" s="6">
        <v>63</v>
      </c>
      <c r="G153" s="7">
        <v>168</v>
      </c>
      <c r="I153" s="8" t="s">
        <v>1367</v>
      </c>
      <c r="J153" s="6">
        <v>27</v>
      </c>
      <c r="K153" s="7">
        <v>66</v>
      </c>
      <c r="M153" s="8" t="s">
        <v>1377</v>
      </c>
      <c r="N153" s="6">
        <v>25</v>
      </c>
      <c r="O153" s="7">
        <v>67</v>
      </c>
    </row>
    <row r="154" spans="1:15" ht="13.5">
      <c r="A154" s="8" t="s">
        <v>2204</v>
      </c>
      <c r="B154" s="6">
        <v>127</v>
      </c>
      <c r="C154" s="7">
        <v>326</v>
      </c>
      <c r="E154" s="8" t="s">
        <v>2251</v>
      </c>
      <c r="F154" s="6">
        <v>22</v>
      </c>
      <c r="G154" s="7">
        <v>63</v>
      </c>
      <c r="I154" s="8" t="s">
        <v>21</v>
      </c>
      <c r="J154" s="6">
        <v>27</v>
      </c>
      <c r="K154" s="7">
        <v>70</v>
      </c>
      <c r="M154" s="8" t="s">
        <v>1378</v>
      </c>
      <c r="N154" s="6">
        <v>91</v>
      </c>
      <c r="O154" s="7">
        <v>182</v>
      </c>
    </row>
    <row r="155" spans="1:15" ht="13.5">
      <c r="A155" s="8" t="s">
        <v>2205</v>
      </c>
      <c r="B155" s="6">
        <v>149</v>
      </c>
      <c r="C155" s="7">
        <v>391</v>
      </c>
      <c r="E155" s="8" t="s">
        <v>2252</v>
      </c>
      <c r="F155" s="6">
        <v>31</v>
      </c>
      <c r="G155" s="7">
        <v>73</v>
      </c>
      <c r="I155" s="8" t="s">
        <v>22</v>
      </c>
      <c r="J155" s="6">
        <v>53</v>
      </c>
      <c r="K155" s="7">
        <v>122</v>
      </c>
      <c r="M155" s="8" t="s">
        <v>1379</v>
      </c>
      <c r="N155" s="6">
        <v>114</v>
      </c>
      <c r="O155" s="7">
        <v>273</v>
      </c>
    </row>
    <row r="156" spans="1:15" ht="13.5">
      <c r="A156" s="8" t="s">
        <v>2206</v>
      </c>
      <c r="B156" s="6">
        <v>153</v>
      </c>
      <c r="C156" s="7">
        <v>370</v>
      </c>
      <c r="E156" s="8" t="s">
        <v>2253</v>
      </c>
      <c r="F156" s="6">
        <v>47</v>
      </c>
      <c r="G156" s="7">
        <v>108</v>
      </c>
      <c r="I156" s="8" t="s">
        <v>23</v>
      </c>
      <c r="J156" s="6">
        <v>19</v>
      </c>
      <c r="K156" s="7">
        <v>39</v>
      </c>
      <c r="M156" s="8" t="s">
        <v>63</v>
      </c>
      <c r="N156" s="6">
        <v>73</v>
      </c>
      <c r="O156" s="7">
        <v>104</v>
      </c>
    </row>
    <row r="157" spans="1:15" ht="13.5">
      <c r="A157" s="8" t="s">
        <v>2207</v>
      </c>
      <c r="B157" s="6">
        <v>153</v>
      </c>
      <c r="C157" s="7">
        <v>289</v>
      </c>
      <c r="E157" s="8" t="s">
        <v>2254</v>
      </c>
      <c r="F157" s="6">
        <v>49</v>
      </c>
      <c r="G157" s="7">
        <v>112</v>
      </c>
      <c r="I157" s="8" t="s">
        <v>24</v>
      </c>
      <c r="J157" s="6">
        <v>13</v>
      </c>
      <c r="K157" s="7">
        <v>49</v>
      </c>
      <c r="M157" s="8" t="s">
        <v>64</v>
      </c>
      <c r="N157" s="6">
        <v>18</v>
      </c>
      <c r="O157" s="7">
        <v>46</v>
      </c>
    </row>
    <row r="158" spans="1:15" ht="13.5">
      <c r="A158" s="8" t="s">
        <v>2208</v>
      </c>
      <c r="B158" s="6">
        <v>135</v>
      </c>
      <c r="C158" s="7">
        <v>347</v>
      </c>
      <c r="E158" s="8" t="s">
        <v>2255</v>
      </c>
      <c r="F158" s="6">
        <v>32</v>
      </c>
      <c r="G158" s="7">
        <v>86</v>
      </c>
      <c r="I158" s="8" t="s">
        <v>25</v>
      </c>
      <c r="J158" s="6">
        <v>68</v>
      </c>
      <c r="K158" s="7">
        <v>196</v>
      </c>
      <c r="M158" s="8" t="s">
        <v>65</v>
      </c>
      <c r="N158" s="6">
        <v>16</v>
      </c>
      <c r="O158" s="7">
        <v>45</v>
      </c>
    </row>
    <row r="159" spans="1:15" ht="13.5">
      <c r="A159" s="8" t="s">
        <v>2209</v>
      </c>
      <c r="B159" s="6">
        <v>144</v>
      </c>
      <c r="C159" s="7">
        <v>380</v>
      </c>
      <c r="E159" s="8" t="s">
        <v>2256</v>
      </c>
      <c r="F159" s="6">
        <v>45</v>
      </c>
      <c r="G159" s="7">
        <v>102</v>
      </c>
      <c r="I159" s="8" t="s">
        <v>26</v>
      </c>
      <c r="J159" s="6">
        <v>63</v>
      </c>
      <c r="K159" s="7">
        <v>189</v>
      </c>
      <c r="M159" s="8" t="s">
        <v>66</v>
      </c>
      <c r="N159" s="6">
        <v>58</v>
      </c>
      <c r="O159" s="7">
        <v>139</v>
      </c>
    </row>
    <row r="160" spans="1:15" ht="13.5">
      <c r="A160" s="8" t="s">
        <v>2210</v>
      </c>
      <c r="B160" s="6">
        <v>150</v>
      </c>
      <c r="C160" s="7">
        <v>375</v>
      </c>
      <c r="E160" s="8" t="s">
        <v>2257</v>
      </c>
      <c r="F160" s="6">
        <v>9</v>
      </c>
      <c r="G160" s="7">
        <v>24</v>
      </c>
      <c r="I160" s="8" t="s">
        <v>1368</v>
      </c>
      <c r="J160" s="6">
        <v>83</v>
      </c>
      <c r="K160" s="7">
        <v>221</v>
      </c>
      <c r="M160" s="8" t="s">
        <v>67</v>
      </c>
      <c r="N160" s="6">
        <v>65</v>
      </c>
      <c r="O160" s="7">
        <v>150</v>
      </c>
    </row>
    <row r="161" spans="1:15" ht="13.5">
      <c r="A161" s="8" t="s">
        <v>2211</v>
      </c>
      <c r="B161" s="6">
        <v>137</v>
      </c>
      <c r="C161" s="7">
        <v>358</v>
      </c>
      <c r="E161" s="8" t="s">
        <v>2258</v>
      </c>
      <c r="F161" s="6">
        <v>26</v>
      </c>
      <c r="G161" s="7">
        <v>60</v>
      </c>
      <c r="I161" s="8" t="s">
        <v>27</v>
      </c>
      <c r="J161" s="6">
        <v>385</v>
      </c>
      <c r="K161" s="7">
        <v>892</v>
      </c>
      <c r="M161" s="8" t="s">
        <v>68</v>
      </c>
      <c r="N161" s="6">
        <v>79</v>
      </c>
      <c r="O161" s="7">
        <v>218</v>
      </c>
    </row>
    <row r="162" spans="1:15" ht="13.5">
      <c r="A162" s="8" t="s">
        <v>2212</v>
      </c>
      <c r="B162" s="6">
        <v>113</v>
      </c>
      <c r="C162" s="7">
        <v>295</v>
      </c>
      <c r="E162" s="8" t="s">
        <v>2259</v>
      </c>
      <c r="F162" s="6">
        <v>23</v>
      </c>
      <c r="G162" s="7">
        <v>59</v>
      </c>
      <c r="I162" s="8" t="s">
        <v>1369</v>
      </c>
      <c r="J162" s="6">
        <v>81</v>
      </c>
      <c r="K162" s="7">
        <v>230</v>
      </c>
      <c r="M162" s="8" t="s">
        <v>69</v>
      </c>
      <c r="N162" s="6">
        <v>40</v>
      </c>
      <c r="O162" s="7">
        <v>114</v>
      </c>
    </row>
    <row r="163" spans="1:15" ht="13.5">
      <c r="A163" s="8" t="s">
        <v>2213</v>
      </c>
      <c r="B163" s="6">
        <v>83</v>
      </c>
      <c r="C163" s="7">
        <v>191</v>
      </c>
      <c r="E163" s="8" t="s">
        <v>2260</v>
      </c>
      <c r="F163" s="6">
        <v>50</v>
      </c>
      <c r="G163" s="7">
        <v>127</v>
      </c>
      <c r="I163" s="8" t="s">
        <v>1370</v>
      </c>
      <c r="J163" s="6">
        <v>4</v>
      </c>
      <c r="K163" s="7">
        <v>7</v>
      </c>
      <c r="M163" s="8" t="s">
        <v>1380</v>
      </c>
      <c r="N163" s="6">
        <v>87</v>
      </c>
      <c r="O163" s="7">
        <v>227</v>
      </c>
    </row>
    <row r="164" spans="1:15" ht="13.5">
      <c r="A164" s="8" t="s">
        <v>2214</v>
      </c>
      <c r="B164" s="6">
        <v>116</v>
      </c>
      <c r="C164" s="7">
        <v>320</v>
      </c>
      <c r="E164" s="8" t="s">
        <v>2261</v>
      </c>
      <c r="F164" s="6">
        <v>72</v>
      </c>
      <c r="G164" s="7">
        <v>168</v>
      </c>
      <c r="I164" s="8" t="s">
        <v>1371</v>
      </c>
      <c r="J164" s="6">
        <v>18</v>
      </c>
      <c r="K164" s="7">
        <v>53</v>
      </c>
      <c r="M164" s="8" t="s">
        <v>40</v>
      </c>
      <c r="N164" s="6">
        <v>22</v>
      </c>
      <c r="O164" s="7">
        <v>49</v>
      </c>
    </row>
    <row r="165" spans="1:15" ht="13.5">
      <c r="A165" s="8" t="s">
        <v>2215</v>
      </c>
      <c r="B165" s="6">
        <v>104</v>
      </c>
      <c r="C165" s="7">
        <v>314</v>
      </c>
      <c r="E165" s="8" t="s">
        <v>1234</v>
      </c>
      <c r="F165" s="6">
        <v>57</v>
      </c>
      <c r="G165" s="7">
        <v>143</v>
      </c>
      <c r="I165" s="5"/>
      <c r="J165" s="6"/>
      <c r="K165" s="7"/>
      <c r="M165" s="8" t="s">
        <v>1235</v>
      </c>
      <c r="N165" s="6">
        <v>144</v>
      </c>
      <c r="O165" s="7">
        <v>270</v>
      </c>
    </row>
    <row r="166" spans="1:15" ht="13.5">
      <c r="A166" s="8" t="s">
        <v>2216</v>
      </c>
      <c r="B166" s="6">
        <v>131</v>
      </c>
      <c r="C166" s="7">
        <v>319</v>
      </c>
      <c r="E166" s="8" t="s">
        <v>2262</v>
      </c>
      <c r="F166" s="6">
        <v>67</v>
      </c>
      <c r="G166" s="7">
        <v>159</v>
      </c>
      <c r="I166" s="5"/>
      <c r="J166" s="6"/>
      <c r="K166" s="7"/>
      <c r="M166" s="8" t="s">
        <v>70</v>
      </c>
      <c r="N166" s="6">
        <v>99</v>
      </c>
      <c r="O166" s="7">
        <v>256</v>
      </c>
    </row>
    <row r="167" spans="1:15" ht="14.25" thickBot="1">
      <c r="A167" s="9" t="s">
        <v>1013</v>
      </c>
      <c r="B167" s="10">
        <v>89</v>
      </c>
      <c r="C167" s="11">
        <v>227</v>
      </c>
      <c r="E167" s="9" t="s">
        <v>1361</v>
      </c>
      <c r="F167" s="10">
        <v>36</v>
      </c>
      <c r="G167" s="11">
        <v>84</v>
      </c>
      <c r="I167" s="9" t="s">
        <v>28</v>
      </c>
      <c r="J167" s="10">
        <v>5941</v>
      </c>
      <c r="K167" s="11">
        <v>14363</v>
      </c>
      <c r="M167" s="9" t="s">
        <v>71</v>
      </c>
      <c r="N167" s="10">
        <v>22</v>
      </c>
      <c r="O167" s="11">
        <v>50</v>
      </c>
    </row>
    <row r="168" spans="1:15" ht="13.5">
      <c r="A168" s="19"/>
      <c r="B168" s="20"/>
      <c r="C168" s="20"/>
      <c r="E168" s="19"/>
      <c r="F168" s="20"/>
      <c r="G168" s="20"/>
      <c r="I168" s="19"/>
      <c r="J168" s="20"/>
      <c r="K168" s="20"/>
      <c r="M168" s="19"/>
      <c r="N168" s="20"/>
      <c r="O168" s="20"/>
    </row>
    <row r="169" spans="1:15" ht="13.5">
      <c r="A169" s="19"/>
      <c r="B169" s="20"/>
      <c r="C169" s="20"/>
      <c r="E169" s="19"/>
      <c r="F169" s="20"/>
      <c r="G169" s="20"/>
      <c r="I169" s="19"/>
      <c r="J169" s="20"/>
      <c r="K169" s="20"/>
      <c r="M169" s="19"/>
      <c r="N169" s="20"/>
      <c r="O169" s="20"/>
    </row>
    <row r="170" spans="1:15" ht="13.5">
      <c r="A170" t="s">
        <v>1300</v>
      </c>
      <c r="O170" s="23" t="s">
        <v>1505</v>
      </c>
    </row>
    <row r="171" spans="1:15" ht="24" customHeight="1">
      <c r="A171" s="171" t="s">
        <v>1501</v>
      </c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</row>
    <row r="172" spans="13:14" ht="14.25" thickBot="1">
      <c r="M172" s="170" t="s">
        <v>1010</v>
      </c>
      <c r="N172" s="170"/>
    </row>
    <row r="173" spans="1:15" ht="15">
      <c r="A173" s="15" t="s">
        <v>1798</v>
      </c>
      <c r="B173" s="16" t="s">
        <v>1799</v>
      </c>
      <c r="C173" s="17" t="s">
        <v>1299</v>
      </c>
      <c r="D173" s="1"/>
      <c r="E173" s="15" t="s">
        <v>1798</v>
      </c>
      <c r="F173" s="16" t="s">
        <v>1799</v>
      </c>
      <c r="G173" s="17" t="s">
        <v>1299</v>
      </c>
      <c r="H173" s="2"/>
      <c r="I173" s="15" t="s">
        <v>1798</v>
      </c>
      <c r="J173" s="16" t="s">
        <v>1799</v>
      </c>
      <c r="K173" s="17" t="s">
        <v>1299</v>
      </c>
      <c r="L173" s="2"/>
      <c r="M173" s="24" t="s">
        <v>1798</v>
      </c>
      <c r="N173" s="16" t="s">
        <v>1799</v>
      </c>
      <c r="O173" s="27" t="s">
        <v>1299</v>
      </c>
    </row>
    <row r="174" spans="1:15" ht="13.5">
      <c r="A174" s="8" t="s">
        <v>72</v>
      </c>
      <c r="B174" s="6">
        <v>31</v>
      </c>
      <c r="C174" s="7">
        <v>58</v>
      </c>
      <c r="E174" s="8" t="s">
        <v>117</v>
      </c>
      <c r="F174" s="6">
        <v>176</v>
      </c>
      <c r="G174" s="7">
        <v>386</v>
      </c>
      <c r="I174" s="18" t="s">
        <v>1382</v>
      </c>
      <c r="J174" s="6">
        <v>89</v>
      </c>
      <c r="K174" s="7">
        <v>186</v>
      </c>
      <c r="M174" s="25" t="s">
        <v>186</v>
      </c>
      <c r="N174" s="6">
        <v>226</v>
      </c>
      <c r="O174" s="28">
        <v>469</v>
      </c>
    </row>
    <row r="175" spans="1:15" ht="13.5">
      <c r="A175" s="8" t="s">
        <v>73</v>
      </c>
      <c r="B175" s="6">
        <v>11</v>
      </c>
      <c r="C175" s="7">
        <v>38</v>
      </c>
      <c r="E175" s="8" t="s">
        <v>118</v>
      </c>
      <c r="F175" s="6">
        <v>89</v>
      </c>
      <c r="G175" s="7">
        <v>177</v>
      </c>
      <c r="I175" s="18" t="s">
        <v>1383</v>
      </c>
      <c r="J175" s="6">
        <v>125</v>
      </c>
      <c r="K175" s="7">
        <v>257</v>
      </c>
      <c r="M175" s="25" t="s">
        <v>187</v>
      </c>
      <c r="N175" s="6">
        <v>136</v>
      </c>
      <c r="O175" s="28">
        <v>348</v>
      </c>
    </row>
    <row r="176" spans="1:15" ht="13.5">
      <c r="A176" s="8" t="s">
        <v>74</v>
      </c>
      <c r="B176" s="6">
        <v>27</v>
      </c>
      <c r="C176" s="7">
        <v>62</v>
      </c>
      <c r="E176" s="8" t="s">
        <v>119</v>
      </c>
      <c r="F176" s="6">
        <v>49</v>
      </c>
      <c r="G176" s="7">
        <v>107</v>
      </c>
      <c r="I176" s="18" t="s">
        <v>1384</v>
      </c>
      <c r="J176" s="6">
        <v>135</v>
      </c>
      <c r="K176" s="7">
        <v>300</v>
      </c>
      <c r="M176" s="25" t="s">
        <v>1410</v>
      </c>
      <c r="N176" s="6">
        <v>53</v>
      </c>
      <c r="O176" s="28">
        <v>97</v>
      </c>
    </row>
    <row r="177" spans="1:15" ht="13.5">
      <c r="A177" s="8" t="s">
        <v>75</v>
      </c>
      <c r="B177" s="6">
        <v>12</v>
      </c>
      <c r="C177" s="7">
        <v>24</v>
      </c>
      <c r="E177" s="8" t="s">
        <v>120</v>
      </c>
      <c r="F177" s="6">
        <v>107</v>
      </c>
      <c r="G177" s="7">
        <v>233</v>
      </c>
      <c r="I177" s="18" t="s">
        <v>1385</v>
      </c>
      <c r="J177" s="6">
        <v>98</v>
      </c>
      <c r="K177" s="7">
        <v>231</v>
      </c>
      <c r="M177" s="26" t="s">
        <v>1411</v>
      </c>
      <c r="N177" s="6">
        <v>30</v>
      </c>
      <c r="O177" s="28">
        <v>76</v>
      </c>
    </row>
    <row r="178" spans="1:15" ht="13.5">
      <c r="A178" s="8" t="s">
        <v>76</v>
      </c>
      <c r="B178" s="6">
        <v>15</v>
      </c>
      <c r="C178" s="7">
        <v>33</v>
      </c>
      <c r="E178" s="8" t="s">
        <v>121</v>
      </c>
      <c r="F178" s="6">
        <v>149</v>
      </c>
      <c r="G178" s="7">
        <v>325</v>
      </c>
      <c r="I178" s="18" t="s">
        <v>1386</v>
      </c>
      <c r="J178" s="6">
        <v>102</v>
      </c>
      <c r="K178" s="7">
        <v>258</v>
      </c>
      <c r="M178" s="26" t="s">
        <v>188</v>
      </c>
      <c r="N178" s="6">
        <v>40</v>
      </c>
      <c r="O178" s="28">
        <v>104</v>
      </c>
    </row>
    <row r="179" spans="1:15" ht="13.5">
      <c r="A179" s="8" t="s">
        <v>77</v>
      </c>
      <c r="B179" s="6">
        <v>7</v>
      </c>
      <c r="C179" s="7">
        <v>16</v>
      </c>
      <c r="E179" s="8" t="s">
        <v>122</v>
      </c>
      <c r="F179" s="6">
        <v>45</v>
      </c>
      <c r="G179" s="7">
        <v>104</v>
      </c>
      <c r="I179" s="18" t="s">
        <v>1387</v>
      </c>
      <c r="J179" s="6">
        <v>108</v>
      </c>
      <c r="K179" s="7">
        <v>244</v>
      </c>
      <c r="M179" s="26" t="s">
        <v>2087</v>
      </c>
      <c r="N179" s="6">
        <v>1</v>
      </c>
      <c r="O179" s="28">
        <v>2</v>
      </c>
    </row>
    <row r="180" spans="1:15" ht="13.5">
      <c r="A180" s="8" t="s">
        <v>78</v>
      </c>
      <c r="B180" s="6">
        <v>23</v>
      </c>
      <c r="C180" s="7">
        <v>56</v>
      </c>
      <c r="E180" s="8" t="s">
        <v>123</v>
      </c>
      <c r="F180" s="6">
        <v>8</v>
      </c>
      <c r="G180" s="7">
        <v>20</v>
      </c>
      <c r="I180" s="18" t="s">
        <v>1388</v>
      </c>
      <c r="J180" s="6">
        <v>74</v>
      </c>
      <c r="K180" s="7">
        <v>204</v>
      </c>
      <c r="M180" s="26" t="s">
        <v>1412</v>
      </c>
      <c r="N180" s="6">
        <v>65</v>
      </c>
      <c r="O180" s="28">
        <v>186</v>
      </c>
    </row>
    <row r="181" spans="1:15" ht="13.5">
      <c r="A181" s="8" t="s">
        <v>79</v>
      </c>
      <c r="B181" s="6">
        <v>70</v>
      </c>
      <c r="C181" s="7">
        <v>174</v>
      </c>
      <c r="E181" s="8" t="s">
        <v>124</v>
      </c>
      <c r="F181" s="6">
        <v>23</v>
      </c>
      <c r="G181" s="7">
        <v>63</v>
      </c>
      <c r="I181" s="18" t="s">
        <v>1389</v>
      </c>
      <c r="J181" s="6">
        <v>56</v>
      </c>
      <c r="K181" s="7">
        <v>170</v>
      </c>
      <c r="M181" s="26" t="s">
        <v>1413</v>
      </c>
      <c r="N181" s="6">
        <v>115</v>
      </c>
      <c r="O181" s="28">
        <v>255</v>
      </c>
    </row>
    <row r="182" spans="1:15" ht="13.5">
      <c r="A182" s="8" t="s">
        <v>80</v>
      </c>
      <c r="B182" s="6">
        <v>116</v>
      </c>
      <c r="C182" s="7">
        <v>239</v>
      </c>
      <c r="E182" s="8" t="s">
        <v>125</v>
      </c>
      <c r="F182" s="6">
        <v>65</v>
      </c>
      <c r="G182" s="7">
        <v>139</v>
      </c>
      <c r="I182" s="18" t="s">
        <v>1390</v>
      </c>
      <c r="J182" s="6">
        <v>52</v>
      </c>
      <c r="K182" s="7">
        <v>165</v>
      </c>
      <c r="M182" s="26" t="s">
        <v>1414</v>
      </c>
      <c r="N182" s="6">
        <v>105</v>
      </c>
      <c r="O182" s="28">
        <v>242</v>
      </c>
    </row>
    <row r="183" spans="1:15" ht="13.5">
      <c r="A183" s="8" t="s">
        <v>81</v>
      </c>
      <c r="B183" s="6">
        <v>66</v>
      </c>
      <c r="C183" s="7">
        <v>140</v>
      </c>
      <c r="E183" s="8" t="s">
        <v>126</v>
      </c>
      <c r="F183" s="6">
        <v>39</v>
      </c>
      <c r="G183" s="7">
        <v>83</v>
      </c>
      <c r="I183" s="18" t="s">
        <v>1391</v>
      </c>
      <c r="J183" s="6">
        <v>56</v>
      </c>
      <c r="K183" s="7">
        <v>165</v>
      </c>
      <c r="M183" s="26" t="s">
        <v>1415</v>
      </c>
      <c r="N183" s="6">
        <v>13</v>
      </c>
      <c r="O183" s="28">
        <v>33</v>
      </c>
    </row>
    <row r="184" spans="1:15" ht="13.5">
      <c r="A184" s="8" t="s">
        <v>82</v>
      </c>
      <c r="B184" s="6">
        <v>12</v>
      </c>
      <c r="C184" s="7">
        <v>36</v>
      </c>
      <c r="E184" s="8" t="s">
        <v>127</v>
      </c>
      <c r="F184" s="6">
        <v>122</v>
      </c>
      <c r="G184" s="7">
        <v>223</v>
      </c>
      <c r="I184" s="18" t="s">
        <v>1392</v>
      </c>
      <c r="J184" s="6">
        <v>174</v>
      </c>
      <c r="K184" s="7">
        <v>403</v>
      </c>
      <c r="M184" s="26" t="s">
        <v>189</v>
      </c>
      <c r="N184" s="6">
        <v>59</v>
      </c>
      <c r="O184" s="28">
        <v>160</v>
      </c>
    </row>
    <row r="185" spans="1:15" ht="13.5">
      <c r="A185" s="8" t="s">
        <v>83</v>
      </c>
      <c r="B185" s="6">
        <v>27</v>
      </c>
      <c r="C185" s="7">
        <v>71</v>
      </c>
      <c r="E185" s="8" t="s">
        <v>128</v>
      </c>
      <c r="F185" s="6">
        <v>98</v>
      </c>
      <c r="G185" s="7">
        <v>179</v>
      </c>
      <c r="I185" s="18" t="s">
        <v>166</v>
      </c>
      <c r="J185" s="6">
        <v>88</v>
      </c>
      <c r="K185" s="7">
        <v>181</v>
      </c>
      <c r="M185" s="26" t="s">
        <v>190</v>
      </c>
      <c r="N185" s="6">
        <v>101</v>
      </c>
      <c r="O185" s="28">
        <v>273</v>
      </c>
    </row>
    <row r="186" spans="1:15" ht="13.5">
      <c r="A186" s="8" t="s">
        <v>84</v>
      </c>
      <c r="B186" s="6">
        <v>74</v>
      </c>
      <c r="C186" s="7">
        <v>168</v>
      </c>
      <c r="E186" s="8" t="s">
        <v>129</v>
      </c>
      <c r="F186" s="6">
        <v>107</v>
      </c>
      <c r="G186" s="7">
        <v>241</v>
      </c>
      <c r="I186" s="18" t="s">
        <v>167</v>
      </c>
      <c r="J186" s="6">
        <v>82</v>
      </c>
      <c r="K186" s="7">
        <v>145</v>
      </c>
      <c r="M186" s="26" t="s">
        <v>191</v>
      </c>
      <c r="N186" s="6">
        <v>51</v>
      </c>
      <c r="O186" s="28">
        <v>135</v>
      </c>
    </row>
    <row r="187" spans="1:15" ht="13.5">
      <c r="A187" s="8" t="s">
        <v>85</v>
      </c>
      <c r="B187" s="6">
        <v>24</v>
      </c>
      <c r="C187" s="7">
        <v>66</v>
      </c>
      <c r="E187" s="8" t="s">
        <v>130</v>
      </c>
      <c r="F187" s="6">
        <v>85</v>
      </c>
      <c r="G187" s="7">
        <v>192</v>
      </c>
      <c r="I187" s="18" t="s">
        <v>168</v>
      </c>
      <c r="J187" s="6">
        <v>100</v>
      </c>
      <c r="K187" s="7">
        <v>235</v>
      </c>
      <c r="M187" s="26" t="s">
        <v>192</v>
      </c>
      <c r="N187" s="6">
        <v>68</v>
      </c>
      <c r="O187" s="28">
        <v>161</v>
      </c>
    </row>
    <row r="188" spans="1:15" ht="13.5">
      <c r="A188" s="8" t="s">
        <v>86</v>
      </c>
      <c r="B188" s="6">
        <v>72</v>
      </c>
      <c r="C188" s="7">
        <v>182</v>
      </c>
      <c r="E188" s="8" t="s">
        <v>131</v>
      </c>
      <c r="F188" s="6">
        <v>54</v>
      </c>
      <c r="G188" s="7">
        <v>150</v>
      </c>
      <c r="I188" s="18" t="s">
        <v>169</v>
      </c>
      <c r="J188" s="6">
        <v>124</v>
      </c>
      <c r="K188" s="7">
        <v>268</v>
      </c>
      <c r="M188" s="26" t="s">
        <v>193</v>
      </c>
      <c r="N188" s="6">
        <v>92</v>
      </c>
      <c r="O188" s="28">
        <v>250</v>
      </c>
    </row>
    <row r="189" spans="1:15" ht="13.5">
      <c r="A189" s="8" t="s">
        <v>87</v>
      </c>
      <c r="B189" s="6">
        <v>84</v>
      </c>
      <c r="C189" s="7">
        <v>187</v>
      </c>
      <c r="E189" s="8" t="s">
        <v>132</v>
      </c>
      <c r="F189" s="6">
        <v>68</v>
      </c>
      <c r="G189" s="7">
        <v>178</v>
      </c>
      <c r="I189" s="18" t="s">
        <v>170</v>
      </c>
      <c r="J189" s="6">
        <v>42</v>
      </c>
      <c r="K189" s="7">
        <v>99</v>
      </c>
      <c r="M189" s="26" t="s">
        <v>194</v>
      </c>
      <c r="N189" s="6">
        <v>54</v>
      </c>
      <c r="O189" s="28">
        <v>149</v>
      </c>
    </row>
    <row r="190" spans="1:15" ht="13.5">
      <c r="A190" s="8" t="s">
        <v>88</v>
      </c>
      <c r="B190" s="6">
        <v>42</v>
      </c>
      <c r="C190" s="7">
        <v>107</v>
      </c>
      <c r="E190" s="8" t="s">
        <v>133</v>
      </c>
      <c r="F190" s="6">
        <v>41</v>
      </c>
      <c r="G190" s="7">
        <v>125</v>
      </c>
      <c r="I190" s="18" t="s">
        <v>171</v>
      </c>
      <c r="J190" s="6">
        <v>2</v>
      </c>
      <c r="K190" s="7">
        <v>6</v>
      </c>
      <c r="M190" s="26" t="s">
        <v>195</v>
      </c>
      <c r="N190" s="6">
        <v>27</v>
      </c>
      <c r="O190" s="28">
        <v>70</v>
      </c>
    </row>
    <row r="191" spans="1:15" ht="13.5">
      <c r="A191" s="8" t="s">
        <v>89</v>
      </c>
      <c r="B191" s="6">
        <v>148</v>
      </c>
      <c r="C191" s="7">
        <v>331</v>
      </c>
      <c r="E191" s="8" t="s">
        <v>134</v>
      </c>
      <c r="F191" s="6">
        <v>85</v>
      </c>
      <c r="G191" s="7">
        <v>235</v>
      </c>
      <c r="I191" s="18" t="s">
        <v>172</v>
      </c>
      <c r="J191" s="6">
        <v>94</v>
      </c>
      <c r="K191" s="7">
        <v>218</v>
      </c>
      <c r="M191" s="26" t="s">
        <v>196</v>
      </c>
      <c r="N191" s="6">
        <v>11</v>
      </c>
      <c r="O191" s="28">
        <v>31</v>
      </c>
    </row>
    <row r="192" spans="1:15" ht="13.5">
      <c r="A192" s="8" t="s">
        <v>90</v>
      </c>
      <c r="B192" s="6">
        <v>106</v>
      </c>
      <c r="C192" s="7">
        <v>257</v>
      </c>
      <c r="E192" s="8" t="s">
        <v>135</v>
      </c>
      <c r="F192" s="6">
        <v>54</v>
      </c>
      <c r="G192" s="7">
        <v>149</v>
      </c>
      <c r="I192" s="18" t="s">
        <v>173</v>
      </c>
      <c r="J192" s="6">
        <v>128</v>
      </c>
      <c r="K192" s="7">
        <v>288</v>
      </c>
      <c r="M192" s="26" t="s">
        <v>197</v>
      </c>
      <c r="N192" s="6">
        <v>72</v>
      </c>
      <c r="O192" s="28">
        <v>172</v>
      </c>
    </row>
    <row r="193" spans="1:15" ht="13.5">
      <c r="A193" s="8" t="s">
        <v>91</v>
      </c>
      <c r="B193" s="6">
        <v>70</v>
      </c>
      <c r="C193" s="7">
        <v>180</v>
      </c>
      <c r="E193" s="8" t="s">
        <v>136</v>
      </c>
      <c r="F193" s="6">
        <v>82</v>
      </c>
      <c r="G193" s="7">
        <v>243</v>
      </c>
      <c r="I193" s="18" t="s">
        <v>1393</v>
      </c>
      <c r="J193" s="6">
        <v>63</v>
      </c>
      <c r="K193" s="7">
        <v>161</v>
      </c>
      <c r="M193" s="26" t="s">
        <v>198</v>
      </c>
      <c r="N193" s="6">
        <v>59</v>
      </c>
      <c r="O193" s="28">
        <v>166</v>
      </c>
    </row>
    <row r="194" spans="1:15" ht="13.5">
      <c r="A194" s="8" t="s">
        <v>92</v>
      </c>
      <c r="B194" s="6">
        <v>67</v>
      </c>
      <c r="C194" s="7">
        <v>148</v>
      </c>
      <c r="E194" s="8" t="s">
        <v>137</v>
      </c>
      <c r="F194" s="6">
        <v>12</v>
      </c>
      <c r="G194" s="7">
        <v>45</v>
      </c>
      <c r="I194" s="18" t="s">
        <v>1394</v>
      </c>
      <c r="J194" s="6">
        <v>86</v>
      </c>
      <c r="K194" s="7">
        <v>226</v>
      </c>
      <c r="M194" s="26" t="s">
        <v>199</v>
      </c>
      <c r="N194" s="6">
        <v>33</v>
      </c>
      <c r="O194" s="28">
        <v>92</v>
      </c>
    </row>
    <row r="195" spans="1:15" ht="13.5">
      <c r="A195" s="8" t="s">
        <v>93</v>
      </c>
      <c r="B195" s="6">
        <v>52</v>
      </c>
      <c r="C195" s="7">
        <v>135</v>
      </c>
      <c r="E195" s="8" t="s">
        <v>138</v>
      </c>
      <c r="F195" s="6">
        <v>149</v>
      </c>
      <c r="G195" s="7">
        <v>289</v>
      </c>
      <c r="I195" s="18" t="s">
        <v>1395</v>
      </c>
      <c r="J195" s="6">
        <v>103</v>
      </c>
      <c r="K195" s="7">
        <v>289</v>
      </c>
      <c r="M195" s="26" t="s">
        <v>200</v>
      </c>
      <c r="N195" s="6">
        <v>2</v>
      </c>
      <c r="O195" s="28">
        <v>10</v>
      </c>
    </row>
    <row r="196" spans="1:15" ht="13.5">
      <c r="A196" s="8" t="s">
        <v>94</v>
      </c>
      <c r="B196" s="6">
        <v>145</v>
      </c>
      <c r="C196" s="7">
        <v>327</v>
      </c>
      <c r="E196" s="8" t="s">
        <v>139</v>
      </c>
      <c r="F196" s="6">
        <v>125</v>
      </c>
      <c r="G196" s="7">
        <v>287</v>
      </c>
      <c r="I196" s="18" t="s">
        <v>1396</v>
      </c>
      <c r="J196" s="6">
        <v>70</v>
      </c>
      <c r="K196" s="7">
        <v>202</v>
      </c>
      <c r="M196" s="26" t="s">
        <v>201</v>
      </c>
      <c r="N196" s="6">
        <v>14</v>
      </c>
      <c r="O196" s="28">
        <v>35</v>
      </c>
    </row>
    <row r="197" spans="1:15" ht="13.5">
      <c r="A197" s="8" t="s">
        <v>95</v>
      </c>
      <c r="B197" s="6">
        <v>49</v>
      </c>
      <c r="C197" s="7">
        <v>141</v>
      </c>
      <c r="E197" s="8" t="s">
        <v>140</v>
      </c>
      <c r="F197" s="6">
        <v>111</v>
      </c>
      <c r="G197" s="7">
        <v>219</v>
      </c>
      <c r="I197" s="18" t="s">
        <v>1397</v>
      </c>
      <c r="J197" s="6">
        <v>66</v>
      </c>
      <c r="K197" s="7">
        <v>173</v>
      </c>
      <c r="M197" s="26" t="s">
        <v>202</v>
      </c>
      <c r="N197" s="6">
        <v>1</v>
      </c>
      <c r="O197" s="28">
        <v>6</v>
      </c>
    </row>
    <row r="198" spans="1:15" ht="13.5">
      <c r="A198" s="8" t="s">
        <v>96</v>
      </c>
      <c r="B198" s="6">
        <v>5</v>
      </c>
      <c r="C198" s="7">
        <v>11</v>
      </c>
      <c r="E198" s="8" t="s">
        <v>141</v>
      </c>
      <c r="F198" s="6">
        <v>71</v>
      </c>
      <c r="G198" s="7">
        <v>141</v>
      </c>
      <c r="I198" s="18" t="s">
        <v>1398</v>
      </c>
      <c r="J198" s="6">
        <v>138</v>
      </c>
      <c r="K198" s="7">
        <v>220</v>
      </c>
      <c r="M198" s="26" t="s">
        <v>203</v>
      </c>
      <c r="N198" s="6">
        <v>17</v>
      </c>
      <c r="O198" s="28">
        <v>46</v>
      </c>
    </row>
    <row r="199" spans="1:15" ht="13.5">
      <c r="A199" s="8" t="s">
        <v>97</v>
      </c>
      <c r="B199" s="6">
        <v>1</v>
      </c>
      <c r="C199" s="7">
        <v>1</v>
      </c>
      <c r="E199" s="8" t="s">
        <v>142</v>
      </c>
      <c r="F199" s="6">
        <v>65</v>
      </c>
      <c r="G199" s="7">
        <v>169</v>
      </c>
      <c r="I199" s="18" t="s">
        <v>1399</v>
      </c>
      <c r="J199" s="6">
        <v>94</v>
      </c>
      <c r="K199" s="7">
        <v>214</v>
      </c>
      <c r="M199" s="26" t="s">
        <v>204</v>
      </c>
      <c r="N199" s="6">
        <v>31</v>
      </c>
      <c r="O199" s="28">
        <v>76</v>
      </c>
    </row>
    <row r="200" spans="1:15" ht="13.5">
      <c r="A200" s="8" t="s">
        <v>98</v>
      </c>
      <c r="B200" s="6">
        <v>23</v>
      </c>
      <c r="C200" s="7">
        <v>94</v>
      </c>
      <c r="E200" s="8" t="s">
        <v>143</v>
      </c>
      <c r="F200" s="6">
        <v>52</v>
      </c>
      <c r="G200" s="7">
        <v>127</v>
      </c>
      <c r="I200" s="18" t="s">
        <v>1400</v>
      </c>
      <c r="J200" s="6">
        <v>53</v>
      </c>
      <c r="K200" s="7">
        <v>148</v>
      </c>
      <c r="M200" s="26" t="s">
        <v>205</v>
      </c>
      <c r="N200" s="6">
        <v>13</v>
      </c>
      <c r="O200" s="28">
        <v>40</v>
      </c>
    </row>
    <row r="201" spans="1:15" ht="13.5">
      <c r="A201" s="8" t="s">
        <v>99</v>
      </c>
      <c r="B201" s="6">
        <v>43</v>
      </c>
      <c r="C201" s="7">
        <v>47</v>
      </c>
      <c r="E201" s="8" t="s">
        <v>144</v>
      </c>
      <c r="F201" s="6">
        <v>24</v>
      </c>
      <c r="G201" s="7">
        <v>47</v>
      </c>
      <c r="I201" s="18" t="s">
        <v>1401</v>
      </c>
      <c r="J201" s="6">
        <v>52</v>
      </c>
      <c r="K201" s="7">
        <v>164</v>
      </c>
      <c r="M201" s="26" t="s">
        <v>206</v>
      </c>
      <c r="N201" s="6">
        <v>55</v>
      </c>
      <c r="O201" s="28">
        <v>163</v>
      </c>
    </row>
    <row r="202" spans="1:15" ht="13.5">
      <c r="A202" s="8" t="s">
        <v>1381</v>
      </c>
      <c r="B202" s="6">
        <v>14</v>
      </c>
      <c r="C202" s="7">
        <v>31</v>
      </c>
      <c r="E202" s="8" t="s">
        <v>145</v>
      </c>
      <c r="F202" s="6">
        <v>66</v>
      </c>
      <c r="G202" s="7">
        <v>139</v>
      </c>
      <c r="I202" s="18" t="s">
        <v>1402</v>
      </c>
      <c r="J202" s="6">
        <v>62</v>
      </c>
      <c r="K202" s="7">
        <v>136</v>
      </c>
      <c r="M202" s="26" t="s">
        <v>207</v>
      </c>
      <c r="N202" s="6">
        <v>262</v>
      </c>
      <c r="O202" s="28">
        <v>691</v>
      </c>
    </row>
    <row r="203" spans="1:15" ht="13.5">
      <c r="A203" s="8" t="s">
        <v>100</v>
      </c>
      <c r="B203" s="6">
        <v>23</v>
      </c>
      <c r="C203" s="7">
        <v>84</v>
      </c>
      <c r="E203" s="8" t="s">
        <v>146</v>
      </c>
      <c r="F203" s="6">
        <v>88</v>
      </c>
      <c r="G203" s="7">
        <v>173</v>
      </c>
      <c r="I203" s="8" t="s">
        <v>1403</v>
      </c>
      <c r="J203" s="6">
        <v>7</v>
      </c>
      <c r="K203" s="7">
        <v>15</v>
      </c>
      <c r="M203" s="8" t="s">
        <v>208</v>
      </c>
      <c r="N203" s="6">
        <v>69</v>
      </c>
      <c r="O203" s="7">
        <v>154</v>
      </c>
    </row>
    <row r="204" spans="1:15" ht="13.5">
      <c r="A204" s="8" t="s">
        <v>101</v>
      </c>
      <c r="B204" s="6">
        <v>2</v>
      </c>
      <c r="C204" s="7">
        <v>8</v>
      </c>
      <c r="E204" s="8" t="s">
        <v>147</v>
      </c>
      <c r="F204" s="6">
        <v>65</v>
      </c>
      <c r="G204" s="7">
        <v>133</v>
      </c>
      <c r="I204" s="8" t="s">
        <v>1404</v>
      </c>
      <c r="J204" s="6">
        <v>1</v>
      </c>
      <c r="K204" s="7">
        <v>2</v>
      </c>
      <c r="M204" s="8" t="s">
        <v>209</v>
      </c>
      <c r="N204" s="6">
        <v>159</v>
      </c>
      <c r="O204" s="7">
        <v>444</v>
      </c>
    </row>
    <row r="205" spans="1:15" ht="13.5">
      <c r="A205" s="8" t="s">
        <v>102</v>
      </c>
      <c r="B205" s="6">
        <v>125</v>
      </c>
      <c r="C205" s="7">
        <v>433</v>
      </c>
      <c r="E205" s="8" t="s">
        <v>148</v>
      </c>
      <c r="F205" s="6">
        <v>85</v>
      </c>
      <c r="G205" s="7">
        <v>203</v>
      </c>
      <c r="I205" s="8" t="s">
        <v>1405</v>
      </c>
      <c r="J205" s="6">
        <v>2</v>
      </c>
      <c r="K205" s="7">
        <v>4</v>
      </c>
      <c r="M205" s="8" t="s">
        <v>210</v>
      </c>
      <c r="N205" s="6">
        <v>146</v>
      </c>
      <c r="O205" s="7">
        <v>417</v>
      </c>
    </row>
    <row r="206" spans="1:15" ht="13.5">
      <c r="A206" s="8" t="s">
        <v>103</v>
      </c>
      <c r="B206" s="6">
        <v>134</v>
      </c>
      <c r="C206" s="7">
        <v>261</v>
      </c>
      <c r="E206" s="8" t="s">
        <v>149</v>
      </c>
      <c r="F206" s="6">
        <v>54</v>
      </c>
      <c r="G206" s="7">
        <v>121</v>
      </c>
      <c r="I206" s="8" t="s">
        <v>1406</v>
      </c>
      <c r="J206" s="6">
        <v>5</v>
      </c>
      <c r="K206" s="7">
        <v>10</v>
      </c>
      <c r="M206" s="8" t="s">
        <v>211</v>
      </c>
      <c r="N206" s="6">
        <v>160</v>
      </c>
      <c r="O206" s="7">
        <v>413</v>
      </c>
    </row>
    <row r="207" spans="1:15" ht="13.5">
      <c r="A207" s="8" t="s">
        <v>104</v>
      </c>
      <c r="B207" s="6">
        <v>74</v>
      </c>
      <c r="C207" s="7">
        <v>140</v>
      </c>
      <c r="E207" s="8" t="s">
        <v>150</v>
      </c>
      <c r="F207" s="6">
        <v>69</v>
      </c>
      <c r="G207" s="7">
        <v>166</v>
      </c>
      <c r="I207" s="8" t="s">
        <v>1407</v>
      </c>
      <c r="J207" s="6">
        <v>46</v>
      </c>
      <c r="K207" s="7">
        <v>110</v>
      </c>
      <c r="M207" s="8" t="s">
        <v>212</v>
      </c>
      <c r="N207" s="6">
        <v>156</v>
      </c>
      <c r="O207" s="7">
        <v>434</v>
      </c>
    </row>
    <row r="208" spans="1:15" ht="13.5">
      <c r="A208" s="8" t="s">
        <v>105</v>
      </c>
      <c r="B208" s="6">
        <v>61</v>
      </c>
      <c r="C208" s="7">
        <v>122</v>
      </c>
      <c r="E208" s="8" t="s">
        <v>151</v>
      </c>
      <c r="F208" s="6">
        <v>139</v>
      </c>
      <c r="G208" s="7">
        <v>332</v>
      </c>
      <c r="I208" s="8" t="s">
        <v>174</v>
      </c>
      <c r="J208" s="6">
        <v>48</v>
      </c>
      <c r="K208" s="7">
        <v>102</v>
      </c>
      <c r="M208" s="8" t="s">
        <v>213</v>
      </c>
      <c r="N208" s="6">
        <v>119</v>
      </c>
      <c r="O208" s="7">
        <v>315</v>
      </c>
    </row>
    <row r="209" spans="1:15" ht="13.5">
      <c r="A209" s="8" t="s">
        <v>106</v>
      </c>
      <c r="B209" s="6">
        <v>107</v>
      </c>
      <c r="C209" s="7">
        <v>322</v>
      </c>
      <c r="E209" s="8" t="s">
        <v>152</v>
      </c>
      <c r="F209" s="6">
        <v>44</v>
      </c>
      <c r="G209" s="7">
        <v>104</v>
      </c>
      <c r="I209" s="8" t="s">
        <v>175</v>
      </c>
      <c r="J209" s="6">
        <v>76</v>
      </c>
      <c r="K209" s="7">
        <v>143</v>
      </c>
      <c r="M209" s="8" t="s">
        <v>214</v>
      </c>
      <c r="N209" s="6">
        <v>159</v>
      </c>
      <c r="O209" s="7">
        <v>442</v>
      </c>
    </row>
    <row r="210" spans="1:15" ht="13.5">
      <c r="A210" s="8" t="s">
        <v>107</v>
      </c>
      <c r="B210" s="6">
        <v>21</v>
      </c>
      <c r="C210" s="7">
        <v>58</v>
      </c>
      <c r="E210" s="8" t="s">
        <v>153</v>
      </c>
      <c r="F210" s="6">
        <v>63</v>
      </c>
      <c r="G210" s="7">
        <v>170</v>
      </c>
      <c r="I210" s="8" t="s">
        <v>176</v>
      </c>
      <c r="J210" s="6">
        <v>25</v>
      </c>
      <c r="K210" s="7">
        <v>63</v>
      </c>
      <c r="M210" s="8" t="s">
        <v>215</v>
      </c>
      <c r="N210" s="6">
        <v>98</v>
      </c>
      <c r="O210" s="7">
        <v>245</v>
      </c>
    </row>
    <row r="211" spans="1:15" ht="13.5">
      <c r="A211" s="8" t="s">
        <v>108</v>
      </c>
      <c r="B211" s="6">
        <v>6</v>
      </c>
      <c r="C211" s="7">
        <v>14</v>
      </c>
      <c r="E211" s="8" t="s">
        <v>154</v>
      </c>
      <c r="F211" s="6">
        <v>79</v>
      </c>
      <c r="G211" s="7">
        <v>238</v>
      </c>
      <c r="I211" s="8" t="s">
        <v>1408</v>
      </c>
      <c r="J211" s="6">
        <v>34</v>
      </c>
      <c r="K211" s="7">
        <v>76</v>
      </c>
      <c r="M211" s="8" t="s">
        <v>216</v>
      </c>
      <c r="N211" s="6">
        <v>90</v>
      </c>
      <c r="O211" s="7">
        <v>279</v>
      </c>
    </row>
    <row r="212" spans="1:15" ht="13.5">
      <c r="A212" s="8" t="s">
        <v>109</v>
      </c>
      <c r="B212" s="6">
        <v>20</v>
      </c>
      <c r="C212" s="7">
        <v>51</v>
      </c>
      <c r="E212" s="8" t="s">
        <v>155</v>
      </c>
      <c r="F212" s="6">
        <v>24</v>
      </c>
      <c r="G212" s="7">
        <v>71</v>
      </c>
      <c r="I212" s="8" t="s">
        <v>177</v>
      </c>
      <c r="J212" s="6">
        <v>80</v>
      </c>
      <c r="K212" s="7">
        <v>189</v>
      </c>
      <c r="M212" s="8" t="s">
        <v>217</v>
      </c>
      <c r="N212" s="6">
        <v>108</v>
      </c>
      <c r="O212" s="7">
        <v>292</v>
      </c>
    </row>
    <row r="213" spans="1:15" ht="13.5">
      <c r="A213" s="8" t="s">
        <v>110</v>
      </c>
      <c r="B213" s="6">
        <v>28</v>
      </c>
      <c r="C213" s="7">
        <v>72</v>
      </c>
      <c r="E213" s="8" t="s">
        <v>156</v>
      </c>
      <c r="F213" s="6">
        <v>46</v>
      </c>
      <c r="G213" s="7">
        <v>148</v>
      </c>
      <c r="I213" s="8" t="s">
        <v>178</v>
      </c>
      <c r="J213" s="6">
        <v>53</v>
      </c>
      <c r="K213" s="7">
        <v>125</v>
      </c>
      <c r="M213" s="8" t="s">
        <v>218</v>
      </c>
      <c r="N213" s="6">
        <v>88</v>
      </c>
      <c r="O213" s="7">
        <v>272</v>
      </c>
    </row>
    <row r="214" spans="1:15" ht="13.5">
      <c r="A214" s="8" t="s">
        <v>111</v>
      </c>
      <c r="B214" s="6">
        <v>10</v>
      </c>
      <c r="C214" s="7">
        <v>31</v>
      </c>
      <c r="E214" s="8" t="s">
        <v>157</v>
      </c>
      <c r="F214" s="6">
        <v>27</v>
      </c>
      <c r="G214" s="7">
        <v>87</v>
      </c>
      <c r="I214" s="8" t="s">
        <v>179</v>
      </c>
      <c r="J214" s="6">
        <v>38</v>
      </c>
      <c r="K214" s="7">
        <v>96</v>
      </c>
      <c r="M214" s="8" t="s">
        <v>219</v>
      </c>
      <c r="N214" s="6">
        <v>85</v>
      </c>
      <c r="O214" s="7">
        <v>258</v>
      </c>
    </row>
    <row r="215" spans="1:15" ht="13.5">
      <c r="A215" s="8" t="s">
        <v>112</v>
      </c>
      <c r="B215" s="6">
        <v>59</v>
      </c>
      <c r="C215" s="7">
        <v>152</v>
      </c>
      <c r="E215" s="8" t="s">
        <v>158</v>
      </c>
      <c r="F215" s="6">
        <v>118</v>
      </c>
      <c r="G215" s="7">
        <v>304</v>
      </c>
      <c r="I215" s="8" t="s">
        <v>1409</v>
      </c>
      <c r="J215" s="6">
        <v>50</v>
      </c>
      <c r="K215" s="7">
        <v>119</v>
      </c>
      <c r="M215" s="8" t="s">
        <v>220</v>
      </c>
      <c r="N215" s="6">
        <v>84</v>
      </c>
      <c r="O215" s="7">
        <v>213</v>
      </c>
    </row>
    <row r="216" spans="1:15" ht="13.5">
      <c r="A216" s="8" t="s">
        <v>113</v>
      </c>
      <c r="B216" s="6">
        <v>118</v>
      </c>
      <c r="C216" s="7">
        <v>286</v>
      </c>
      <c r="E216" s="8" t="s">
        <v>159</v>
      </c>
      <c r="F216" s="6">
        <v>113</v>
      </c>
      <c r="G216" s="7">
        <v>251</v>
      </c>
      <c r="I216" s="8" t="s">
        <v>180</v>
      </c>
      <c r="J216" s="6">
        <v>39</v>
      </c>
      <c r="K216" s="7">
        <v>102</v>
      </c>
      <c r="M216" s="8" t="s">
        <v>221</v>
      </c>
      <c r="N216" s="6">
        <v>38</v>
      </c>
      <c r="O216" s="7">
        <v>98</v>
      </c>
    </row>
    <row r="217" spans="1:15" ht="13.5">
      <c r="A217" s="8" t="s">
        <v>114</v>
      </c>
      <c r="B217" s="6">
        <v>30</v>
      </c>
      <c r="C217" s="7">
        <v>70</v>
      </c>
      <c r="E217" s="8" t="s">
        <v>160</v>
      </c>
      <c r="F217" s="6">
        <v>128</v>
      </c>
      <c r="G217" s="7">
        <v>286</v>
      </c>
      <c r="I217" s="8" t="s">
        <v>181</v>
      </c>
      <c r="J217" s="6">
        <v>149</v>
      </c>
      <c r="K217" s="7">
        <v>316</v>
      </c>
      <c r="M217" s="8" t="s">
        <v>1416</v>
      </c>
      <c r="N217" s="6">
        <v>233</v>
      </c>
      <c r="O217" s="7">
        <v>568</v>
      </c>
    </row>
    <row r="218" spans="1:15" ht="13.5">
      <c r="A218" s="8" t="s">
        <v>115</v>
      </c>
      <c r="B218" s="6">
        <v>33</v>
      </c>
      <c r="C218" s="7">
        <v>104</v>
      </c>
      <c r="E218" s="8" t="s">
        <v>161</v>
      </c>
      <c r="F218" s="6">
        <v>107</v>
      </c>
      <c r="G218" s="7">
        <v>260</v>
      </c>
      <c r="I218" s="8" t="s">
        <v>182</v>
      </c>
      <c r="J218" s="6">
        <v>150</v>
      </c>
      <c r="K218" s="7">
        <v>292</v>
      </c>
      <c r="M218" s="8" t="s">
        <v>1417</v>
      </c>
      <c r="N218" s="6">
        <v>1</v>
      </c>
      <c r="O218" s="7">
        <v>3</v>
      </c>
    </row>
    <row r="219" spans="1:15" ht="13.5">
      <c r="A219" s="8" t="s">
        <v>1373</v>
      </c>
      <c r="B219" s="6">
        <v>3</v>
      </c>
      <c r="C219" s="7">
        <v>3</v>
      </c>
      <c r="E219" s="8" t="s">
        <v>162</v>
      </c>
      <c r="F219" s="6">
        <v>81</v>
      </c>
      <c r="G219" s="7">
        <v>188</v>
      </c>
      <c r="I219" s="8" t="s">
        <v>41</v>
      </c>
      <c r="J219" s="6">
        <v>109</v>
      </c>
      <c r="K219" s="7">
        <v>218</v>
      </c>
      <c r="M219" s="8" t="s">
        <v>42</v>
      </c>
      <c r="N219" s="6">
        <v>115</v>
      </c>
      <c r="O219" s="7">
        <v>297</v>
      </c>
    </row>
    <row r="220" spans="1:15" ht="13.5">
      <c r="A220" s="5"/>
      <c r="B220" s="6"/>
      <c r="C220" s="7"/>
      <c r="E220" s="8" t="s">
        <v>163</v>
      </c>
      <c r="F220" s="6">
        <v>82</v>
      </c>
      <c r="G220" s="7">
        <v>211</v>
      </c>
      <c r="I220" s="8" t="s">
        <v>1236</v>
      </c>
      <c r="J220" s="6">
        <v>51</v>
      </c>
      <c r="K220" s="7">
        <v>105</v>
      </c>
      <c r="M220" s="8" t="s">
        <v>43</v>
      </c>
      <c r="N220" s="6">
        <v>85</v>
      </c>
      <c r="O220" s="7">
        <v>296</v>
      </c>
    </row>
    <row r="221" spans="1:15" ht="13.5">
      <c r="A221" s="5"/>
      <c r="B221" s="6"/>
      <c r="C221" s="7"/>
      <c r="E221" s="8" t="s">
        <v>2086</v>
      </c>
      <c r="F221" s="6">
        <v>18</v>
      </c>
      <c r="G221" s="7">
        <v>38</v>
      </c>
      <c r="I221" s="8" t="s">
        <v>183</v>
      </c>
      <c r="J221" s="6">
        <v>53</v>
      </c>
      <c r="K221" s="7">
        <v>106</v>
      </c>
      <c r="M221" s="8" t="s">
        <v>1237</v>
      </c>
      <c r="N221" s="6">
        <v>1</v>
      </c>
      <c r="O221" s="7">
        <v>1</v>
      </c>
    </row>
    <row r="222" spans="1:15" ht="13.5">
      <c r="A222" s="8" t="s">
        <v>116</v>
      </c>
      <c r="B222" s="6">
        <v>15050</v>
      </c>
      <c r="C222" s="7">
        <v>36733</v>
      </c>
      <c r="E222" s="8" t="s">
        <v>164</v>
      </c>
      <c r="F222" s="6">
        <v>87</v>
      </c>
      <c r="G222" s="7">
        <v>212</v>
      </c>
      <c r="I222" s="8" t="s">
        <v>184</v>
      </c>
      <c r="J222" s="6">
        <v>41</v>
      </c>
      <c r="K222" s="7">
        <v>98</v>
      </c>
      <c r="M222" s="8" t="s">
        <v>1014</v>
      </c>
      <c r="N222" s="6">
        <v>122</v>
      </c>
      <c r="O222" s="7">
        <v>244</v>
      </c>
    </row>
    <row r="223" spans="1:15" ht="14.25" thickBot="1">
      <c r="A223" s="33"/>
      <c r="B223" s="10"/>
      <c r="C223" s="11"/>
      <c r="E223" s="9" t="s">
        <v>165</v>
      </c>
      <c r="F223" s="10">
        <v>94</v>
      </c>
      <c r="G223" s="11">
        <v>218</v>
      </c>
      <c r="I223" s="9" t="s">
        <v>185</v>
      </c>
      <c r="J223" s="10">
        <v>62</v>
      </c>
      <c r="K223" s="11">
        <v>136</v>
      </c>
      <c r="M223" s="9" t="s">
        <v>1015</v>
      </c>
      <c r="N223" s="10">
        <v>169</v>
      </c>
      <c r="O223" s="11">
        <v>309</v>
      </c>
    </row>
    <row r="224" spans="5:15" ht="13.5">
      <c r="E224" s="19"/>
      <c r="F224" s="20"/>
      <c r="G224" s="20"/>
      <c r="I224" s="19"/>
      <c r="J224" s="20"/>
      <c r="K224" s="20"/>
      <c r="M224" s="19"/>
      <c r="N224" s="20"/>
      <c r="O224" s="20"/>
    </row>
    <row r="225" spans="1:15" ht="13.5">
      <c r="A225" s="21"/>
      <c r="B225" s="20"/>
      <c r="C225" s="20"/>
      <c r="E225" s="21"/>
      <c r="F225" s="20"/>
      <c r="G225" s="20"/>
      <c r="I225" s="21"/>
      <c r="J225" s="20"/>
      <c r="K225" s="20"/>
      <c r="M225" s="21"/>
      <c r="N225" s="20"/>
      <c r="O225" s="20"/>
    </row>
    <row r="226" spans="1:15" ht="13.5">
      <c r="A226" t="s">
        <v>1300</v>
      </c>
      <c r="O226" s="23" t="s">
        <v>1506</v>
      </c>
    </row>
    <row r="227" spans="1:15" ht="24" customHeight="1">
      <c r="A227" s="171" t="s">
        <v>1501</v>
      </c>
      <c r="B227" s="171"/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</row>
    <row r="228" spans="13:14" ht="14.25" thickBot="1">
      <c r="M228" s="170" t="s">
        <v>1010</v>
      </c>
      <c r="N228" s="170"/>
    </row>
    <row r="229" spans="1:15" ht="15">
      <c r="A229" s="15" t="s">
        <v>1798</v>
      </c>
      <c r="B229" s="16" t="s">
        <v>1799</v>
      </c>
      <c r="C229" s="17" t="s">
        <v>1299</v>
      </c>
      <c r="D229" s="1"/>
      <c r="E229" s="15" t="s">
        <v>1798</v>
      </c>
      <c r="F229" s="16" t="s">
        <v>1799</v>
      </c>
      <c r="G229" s="17" t="s">
        <v>1299</v>
      </c>
      <c r="H229" s="2"/>
      <c r="I229" s="15" t="s">
        <v>1798</v>
      </c>
      <c r="J229" s="16" t="s">
        <v>1799</v>
      </c>
      <c r="K229" s="17" t="s">
        <v>1299</v>
      </c>
      <c r="L229" s="2"/>
      <c r="M229" s="15" t="s">
        <v>1798</v>
      </c>
      <c r="N229" s="16" t="s">
        <v>1799</v>
      </c>
      <c r="O229" s="17" t="s">
        <v>1299</v>
      </c>
    </row>
    <row r="230" spans="1:15" ht="13.5">
      <c r="A230" s="8" t="s">
        <v>1418</v>
      </c>
      <c r="B230" s="6">
        <v>58</v>
      </c>
      <c r="C230" s="7">
        <v>124</v>
      </c>
      <c r="E230" s="8" t="s">
        <v>485</v>
      </c>
      <c r="F230" s="6">
        <v>182</v>
      </c>
      <c r="G230" s="7">
        <v>508</v>
      </c>
      <c r="I230" s="8" t="s">
        <v>533</v>
      </c>
      <c r="J230" s="6">
        <v>115</v>
      </c>
      <c r="K230" s="7">
        <v>353</v>
      </c>
      <c r="M230" s="8" t="s">
        <v>580</v>
      </c>
      <c r="N230" s="6">
        <v>14</v>
      </c>
      <c r="O230" s="7">
        <v>46</v>
      </c>
    </row>
    <row r="231" spans="1:15" ht="13.5">
      <c r="A231" s="8" t="s">
        <v>222</v>
      </c>
      <c r="B231" s="6">
        <v>156</v>
      </c>
      <c r="C231" s="7">
        <v>245</v>
      </c>
      <c r="E231" s="8" t="s">
        <v>486</v>
      </c>
      <c r="F231" s="6">
        <v>67</v>
      </c>
      <c r="G231" s="7">
        <v>169</v>
      </c>
      <c r="I231" s="8" t="s">
        <v>534</v>
      </c>
      <c r="J231" s="6">
        <v>158</v>
      </c>
      <c r="K231" s="7">
        <v>388</v>
      </c>
      <c r="M231" s="8" t="s">
        <v>581</v>
      </c>
      <c r="N231" s="6">
        <v>244</v>
      </c>
      <c r="O231" s="7">
        <v>541</v>
      </c>
    </row>
    <row r="232" spans="1:15" ht="13.5">
      <c r="A232" s="8" t="s">
        <v>1419</v>
      </c>
      <c r="B232" s="6">
        <v>118</v>
      </c>
      <c r="C232" s="7">
        <v>242</v>
      </c>
      <c r="E232" s="8" t="s">
        <v>487</v>
      </c>
      <c r="F232" s="6">
        <v>23</v>
      </c>
      <c r="G232" s="7">
        <v>60</v>
      </c>
      <c r="I232" s="8" t="s">
        <v>535</v>
      </c>
      <c r="J232" s="6">
        <v>41</v>
      </c>
      <c r="K232" s="7">
        <v>124</v>
      </c>
      <c r="M232" s="8" t="s">
        <v>582</v>
      </c>
      <c r="N232" s="6">
        <v>194</v>
      </c>
      <c r="O232" s="7">
        <v>467</v>
      </c>
    </row>
    <row r="233" spans="1:15" ht="13.5">
      <c r="A233" s="8" t="s">
        <v>1420</v>
      </c>
      <c r="B233" s="6">
        <v>251</v>
      </c>
      <c r="C233" s="7">
        <v>571</v>
      </c>
      <c r="E233" s="8" t="s">
        <v>488</v>
      </c>
      <c r="F233" s="6">
        <v>65</v>
      </c>
      <c r="G233" s="7">
        <v>180</v>
      </c>
      <c r="I233" s="8" t="s">
        <v>536</v>
      </c>
      <c r="J233" s="6">
        <v>55</v>
      </c>
      <c r="K233" s="7">
        <v>171</v>
      </c>
      <c r="M233" s="8" t="s">
        <v>583</v>
      </c>
      <c r="N233" s="6">
        <v>85</v>
      </c>
      <c r="O233" s="7">
        <v>247</v>
      </c>
    </row>
    <row r="234" spans="1:15" ht="13.5">
      <c r="A234" s="8" t="s">
        <v>1421</v>
      </c>
      <c r="B234" s="6">
        <v>226</v>
      </c>
      <c r="C234" s="7">
        <v>551</v>
      </c>
      <c r="E234" s="8" t="s">
        <v>489</v>
      </c>
      <c r="F234" s="6">
        <v>71</v>
      </c>
      <c r="G234" s="7">
        <v>226</v>
      </c>
      <c r="I234" s="8" t="s">
        <v>537</v>
      </c>
      <c r="J234" s="6">
        <v>82</v>
      </c>
      <c r="K234" s="7">
        <v>293</v>
      </c>
      <c r="M234" s="8" t="s">
        <v>584</v>
      </c>
      <c r="N234" s="6">
        <v>51</v>
      </c>
      <c r="O234" s="7">
        <v>130</v>
      </c>
    </row>
    <row r="235" spans="1:15" ht="13.5">
      <c r="A235" s="8" t="s">
        <v>1422</v>
      </c>
      <c r="B235" s="6">
        <v>169</v>
      </c>
      <c r="C235" s="7">
        <v>424</v>
      </c>
      <c r="E235" s="8" t="s">
        <v>490</v>
      </c>
      <c r="F235" s="6">
        <v>43</v>
      </c>
      <c r="G235" s="7">
        <v>109</v>
      </c>
      <c r="I235" s="8" t="s">
        <v>538</v>
      </c>
      <c r="J235" s="6">
        <v>142</v>
      </c>
      <c r="K235" s="7">
        <v>463</v>
      </c>
      <c r="M235" s="8" t="s">
        <v>585</v>
      </c>
      <c r="N235" s="6">
        <v>72</v>
      </c>
      <c r="O235" s="7">
        <v>169</v>
      </c>
    </row>
    <row r="236" spans="1:15" ht="13.5">
      <c r="A236" s="8" t="s">
        <v>1423</v>
      </c>
      <c r="B236" s="6">
        <v>130</v>
      </c>
      <c r="C236" s="7">
        <v>331</v>
      </c>
      <c r="E236" s="8" t="s">
        <v>491</v>
      </c>
      <c r="F236" s="6">
        <v>53</v>
      </c>
      <c r="G236" s="7">
        <v>128</v>
      </c>
      <c r="I236" s="8" t="s">
        <v>539</v>
      </c>
      <c r="J236" s="6">
        <v>267</v>
      </c>
      <c r="K236" s="7">
        <v>752</v>
      </c>
      <c r="M236" s="8" t="s">
        <v>586</v>
      </c>
      <c r="N236" s="6">
        <v>77</v>
      </c>
      <c r="O236" s="7">
        <v>190</v>
      </c>
    </row>
    <row r="237" spans="1:15" ht="13.5">
      <c r="A237" s="8" t="s">
        <v>1424</v>
      </c>
      <c r="B237" s="6">
        <v>164</v>
      </c>
      <c r="C237" s="7">
        <v>425</v>
      </c>
      <c r="E237" s="8" t="s">
        <v>492</v>
      </c>
      <c r="F237" s="6">
        <v>62</v>
      </c>
      <c r="G237" s="7">
        <v>138</v>
      </c>
      <c r="I237" s="8" t="s">
        <v>540</v>
      </c>
      <c r="J237" s="6">
        <v>271</v>
      </c>
      <c r="K237" s="7">
        <v>563</v>
      </c>
      <c r="M237" s="8" t="s">
        <v>587</v>
      </c>
      <c r="N237" s="6">
        <v>50</v>
      </c>
      <c r="O237" s="7">
        <v>140</v>
      </c>
    </row>
    <row r="238" spans="1:15" ht="13.5">
      <c r="A238" s="8" t="s">
        <v>1425</v>
      </c>
      <c r="B238" s="6">
        <v>133</v>
      </c>
      <c r="C238" s="7">
        <v>386</v>
      </c>
      <c r="E238" s="8" t="s">
        <v>493</v>
      </c>
      <c r="F238" s="6">
        <v>245</v>
      </c>
      <c r="G238" s="7">
        <v>860</v>
      </c>
      <c r="I238" s="8" t="s">
        <v>541</v>
      </c>
      <c r="J238" s="6">
        <v>21</v>
      </c>
      <c r="K238" s="7">
        <v>70</v>
      </c>
      <c r="M238" s="8" t="s">
        <v>588</v>
      </c>
      <c r="N238" s="6">
        <v>36</v>
      </c>
      <c r="O238" s="7">
        <v>94</v>
      </c>
    </row>
    <row r="239" spans="1:15" ht="13.5">
      <c r="A239" s="8" t="s">
        <v>1426</v>
      </c>
      <c r="B239" s="6">
        <v>84</v>
      </c>
      <c r="C239" s="7">
        <v>202</v>
      </c>
      <c r="E239" s="8" t="s">
        <v>494</v>
      </c>
      <c r="F239" s="6">
        <v>148</v>
      </c>
      <c r="G239" s="7">
        <v>366</v>
      </c>
      <c r="I239" s="8" t="s">
        <v>542</v>
      </c>
      <c r="J239" s="6">
        <v>22</v>
      </c>
      <c r="K239" s="7">
        <v>77</v>
      </c>
      <c r="M239" s="8" t="s">
        <v>589</v>
      </c>
      <c r="N239" s="6">
        <v>45</v>
      </c>
      <c r="O239" s="7">
        <v>112</v>
      </c>
    </row>
    <row r="240" spans="1:15" ht="13.5">
      <c r="A240" s="8" t="s">
        <v>1427</v>
      </c>
      <c r="B240" s="6">
        <v>133</v>
      </c>
      <c r="C240" s="7">
        <v>396</v>
      </c>
      <c r="E240" s="8" t="s">
        <v>495</v>
      </c>
      <c r="F240" s="6">
        <v>174</v>
      </c>
      <c r="G240" s="7">
        <v>438</v>
      </c>
      <c r="I240" s="8" t="s">
        <v>543</v>
      </c>
      <c r="J240" s="6">
        <v>91</v>
      </c>
      <c r="K240" s="7">
        <v>322</v>
      </c>
      <c r="M240" s="8" t="s">
        <v>590</v>
      </c>
      <c r="N240" s="6">
        <v>20</v>
      </c>
      <c r="O240" s="7">
        <v>48</v>
      </c>
    </row>
    <row r="241" spans="1:15" ht="13.5">
      <c r="A241" s="8" t="s">
        <v>1428</v>
      </c>
      <c r="B241" s="6">
        <v>163</v>
      </c>
      <c r="C241" s="7">
        <v>479</v>
      </c>
      <c r="E241" s="8" t="s">
        <v>496</v>
      </c>
      <c r="F241" s="6">
        <v>165</v>
      </c>
      <c r="G241" s="7">
        <v>485</v>
      </c>
      <c r="I241" s="8" t="s">
        <v>544</v>
      </c>
      <c r="J241" s="6">
        <v>203</v>
      </c>
      <c r="K241" s="7">
        <v>546</v>
      </c>
      <c r="M241" s="8" t="s">
        <v>591</v>
      </c>
      <c r="N241" s="6">
        <v>33</v>
      </c>
      <c r="O241" s="7">
        <v>88</v>
      </c>
    </row>
    <row r="242" spans="1:15" ht="13.5">
      <c r="A242" s="8" t="s">
        <v>1429</v>
      </c>
      <c r="B242" s="6">
        <v>134</v>
      </c>
      <c r="C242" s="7">
        <v>418</v>
      </c>
      <c r="E242" s="8" t="s">
        <v>497</v>
      </c>
      <c r="F242" s="6">
        <v>55</v>
      </c>
      <c r="G242" s="7">
        <v>107</v>
      </c>
      <c r="I242" s="8" t="s">
        <v>545</v>
      </c>
      <c r="J242" s="6">
        <v>80</v>
      </c>
      <c r="K242" s="7">
        <v>234</v>
      </c>
      <c r="M242" s="8" t="s">
        <v>592</v>
      </c>
      <c r="N242" s="6">
        <v>22</v>
      </c>
      <c r="O242" s="7">
        <v>64</v>
      </c>
    </row>
    <row r="243" spans="1:15" ht="13.5">
      <c r="A243" s="8" t="s">
        <v>1430</v>
      </c>
      <c r="B243" s="6">
        <v>67</v>
      </c>
      <c r="C243" s="7">
        <v>211</v>
      </c>
      <c r="E243" s="8" t="s">
        <v>498</v>
      </c>
      <c r="F243" s="6">
        <v>31</v>
      </c>
      <c r="G243" s="7">
        <v>86</v>
      </c>
      <c r="I243" s="8" t="s">
        <v>546</v>
      </c>
      <c r="J243" s="6">
        <v>182</v>
      </c>
      <c r="K243" s="7">
        <v>515</v>
      </c>
      <c r="M243" s="8" t="s">
        <v>593</v>
      </c>
      <c r="N243" s="6">
        <v>20</v>
      </c>
      <c r="O243" s="7">
        <v>55</v>
      </c>
    </row>
    <row r="244" spans="1:15" ht="13.5">
      <c r="A244" s="8" t="s">
        <v>1431</v>
      </c>
      <c r="B244" s="6">
        <v>112</v>
      </c>
      <c r="C244" s="7">
        <v>295</v>
      </c>
      <c r="E244" s="8" t="s">
        <v>499</v>
      </c>
      <c r="F244" s="6">
        <v>26</v>
      </c>
      <c r="G244" s="7">
        <v>68</v>
      </c>
      <c r="I244" s="8" t="s">
        <v>547</v>
      </c>
      <c r="J244" s="6">
        <v>114</v>
      </c>
      <c r="K244" s="7">
        <v>293</v>
      </c>
      <c r="M244" s="8" t="s">
        <v>594</v>
      </c>
      <c r="N244" s="6">
        <v>49</v>
      </c>
      <c r="O244" s="7">
        <v>109</v>
      </c>
    </row>
    <row r="245" spans="1:15" ht="13.5">
      <c r="A245" s="8" t="s">
        <v>223</v>
      </c>
      <c r="B245" s="6">
        <v>72</v>
      </c>
      <c r="C245" s="7">
        <v>203</v>
      </c>
      <c r="E245" s="8" t="s">
        <v>500</v>
      </c>
      <c r="F245" s="6">
        <v>43</v>
      </c>
      <c r="G245" s="7">
        <v>134</v>
      </c>
      <c r="I245" s="8" t="s">
        <v>548</v>
      </c>
      <c r="J245" s="6">
        <v>171</v>
      </c>
      <c r="K245" s="7">
        <v>421</v>
      </c>
      <c r="M245" s="8" t="s">
        <v>595</v>
      </c>
      <c r="N245" s="6">
        <v>43</v>
      </c>
      <c r="O245" s="7">
        <v>123</v>
      </c>
    </row>
    <row r="246" spans="1:15" ht="13.5">
      <c r="A246" s="8" t="s">
        <v>224</v>
      </c>
      <c r="B246" s="6">
        <v>58</v>
      </c>
      <c r="C246" s="7">
        <v>154</v>
      </c>
      <c r="E246" s="8" t="s">
        <v>501</v>
      </c>
      <c r="F246" s="6">
        <v>16</v>
      </c>
      <c r="G246" s="7">
        <v>38</v>
      </c>
      <c r="I246" s="8" t="s">
        <v>1019</v>
      </c>
      <c r="J246" s="6">
        <v>1</v>
      </c>
      <c r="K246" s="7">
        <v>4</v>
      </c>
      <c r="M246" s="8" t="s">
        <v>596</v>
      </c>
      <c r="N246" s="6">
        <v>55</v>
      </c>
      <c r="O246" s="7">
        <v>194</v>
      </c>
    </row>
    <row r="247" spans="1:15" ht="13.5">
      <c r="A247" s="8" t="s">
        <v>225</v>
      </c>
      <c r="B247" s="6">
        <v>88</v>
      </c>
      <c r="C247" s="7">
        <v>207</v>
      </c>
      <c r="E247" s="8" t="s">
        <v>502</v>
      </c>
      <c r="F247" s="6">
        <v>15</v>
      </c>
      <c r="G247" s="7">
        <v>37</v>
      </c>
      <c r="I247" s="8" t="s">
        <v>1434</v>
      </c>
      <c r="J247" s="6">
        <v>145</v>
      </c>
      <c r="K247" s="7">
        <v>356</v>
      </c>
      <c r="M247" s="8" t="s">
        <v>597</v>
      </c>
      <c r="N247" s="6">
        <v>42</v>
      </c>
      <c r="O247" s="7">
        <v>122</v>
      </c>
    </row>
    <row r="248" spans="1:15" ht="13.5">
      <c r="A248" s="8" t="s">
        <v>226</v>
      </c>
      <c r="B248" s="6">
        <v>114</v>
      </c>
      <c r="C248" s="7">
        <v>317</v>
      </c>
      <c r="E248" s="8" t="s">
        <v>503</v>
      </c>
      <c r="F248" s="6">
        <v>9</v>
      </c>
      <c r="G248" s="7">
        <v>26</v>
      </c>
      <c r="I248" s="8" t="s">
        <v>549</v>
      </c>
      <c r="J248" s="6">
        <v>128</v>
      </c>
      <c r="K248" s="7">
        <v>370</v>
      </c>
      <c r="M248" s="8" t="s">
        <v>598</v>
      </c>
      <c r="N248" s="6">
        <v>45</v>
      </c>
      <c r="O248" s="7">
        <v>108</v>
      </c>
    </row>
    <row r="249" spans="1:15" ht="13.5">
      <c r="A249" s="8" t="s">
        <v>227</v>
      </c>
      <c r="B249" s="6">
        <v>89</v>
      </c>
      <c r="C249" s="7">
        <v>239</v>
      </c>
      <c r="E249" s="8" t="s">
        <v>504</v>
      </c>
      <c r="F249" s="6">
        <v>256</v>
      </c>
      <c r="G249" s="7">
        <v>667</v>
      </c>
      <c r="I249" s="8" t="s">
        <v>550</v>
      </c>
      <c r="J249" s="6">
        <v>109</v>
      </c>
      <c r="K249" s="7">
        <v>303</v>
      </c>
      <c r="M249" s="8" t="s">
        <v>599</v>
      </c>
      <c r="N249" s="6">
        <v>41</v>
      </c>
      <c r="O249" s="7">
        <v>91</v>
      </c>
    </row>
    <row r="250" spans="1:15" ht="13.5">
      <c r="A250" s="8" t="s">
        <v>228</v>
      </c>
      <c r="B250" s="6">
        <v>125</v>
      </c>
      <c r="C250" s="7">
        <v>324</v>
      </c>
      <c r="E250" s="8" t="s">
        <v>505</v>
      </c>
      <c r="F250" s="6">
        <v>10</v>
      </c>
      <c r="G250" s="7">
        <v>25</v>
      </c>
      <c r="I250" s="8" t="s">
        <v>551</v>
      </c>
      <c r="J250" s="6">
        <v>15</v>
      </c>
      <c r="K250" s="7">
        <v>35</v>
      </c>
      <c r="M250" s="8" t="s">
        <v>600</v>
      </c>
      <c r="N250" s="6">
        <v>24</v>
      </c>
      <c r="O250" s="7">
        <v>51</v>
      </c>
    </row>
    <row r="251" spans="1:15" ht="13.5">
      <c r="A251" s="8" t="s">
        <v>229</v>
      </c>
      <c r="B251" s="6">
        <v>143</v>
      </c>
      <c r="C251" s="7">
        <v>355</v>
      </c>
      <c r="E251" s="8" t="s">
        <v>506</v>
      </c>
      <c r="F251" s="6">
        <v>71</v>
      </c>
      <c r="G251" s="7">
        <v>210</v>
      </c>
      <c r="I251" s="8" t="s">
        <v>552</v>
      </c>
      <c r="J251" s="6">
        <v>51</v>
      </c>
      <c r="K251" s="7">
        <v>137</v>
      </c>
      <c r="M251" s="8" t="s">
        <v>601</v>
      </c>
      <c r="N251" s="6">
        <v>52</v>
      </c>
      <c r="O251" s="7">
        <v>142</v>
      </c>
    </row>
    <row r="252" spans="1:15" ht="13.5">
      <c r="A252" s="8" t="s">
        <v>230</v>
      </c>
      <c r="B252" s="6">
        <v>61</v>
      </c>
      <c r="C252" s="7">
        <v>167</v>
      </c>
      <c r="E252" s="8" t="s">
        <v>507</v>
      </c>
      <c r="F252" s="6">
        <v>103</v>
      </c>
      <c r="G252" s="7">
        <v>272</v>
      </c>
      <c r="I252" s="8" t="s">
        <v>553</v>
      </c>
      <c r="J252" s="6">
        <v>123</v>
      </c>
      <c r="K252" s="7">
        <v>333</v>
      </c>
      <c r="M252" s="8" t="s">
        <v>602</v>
      </c>
      <c r="N252" s="6">
        <v>133</v>
      </c>
      <c r="O252" s="7">
        <v>359</v>
      </c>
    </row>
    <row r="253" spans="1:15" ht="13.5">
      <c r="A253" s="8" t="s">
        <v>231</v>
      </c>
      <c r="B253" s="6">
        <v>46</v>
      </c>
      <c r="C253" s="7">
        <v>151</v>
      </c>
      <c r="E253" s="8" t="s">
        <v>508</v>
      </c>
      <c r="F253" s="6">
        <v>65</v>
      </c>
      <c r="G253" s="7">
        <v>155</v>
      </c>
      <c r="I253" s="8" t="s">
        <v>554</v>
      </c>
      <c r="J253" s="6">
        <v>85</v>
      </c>
      <c r="K253" s="7">
        <v>182</v>
      </c>
      <c r="M253" s="8" t="s">
        <v>603</v>
      </c>
      <c r="N253" s="6">
        <v>48</v>
      </c>
      <c r="O253" s="7">
        <v>124</v>
      </c>
    </row>
    <row r="254" spans="1:15" ht="13.5">
      <c r="A254" s="8" t="s">
        <v>467</v>
      </c>
      <c r="B254" s="6">
        <v>27</v>
      </c>
      <c r="C254" s="7">
        <v>76</v>
      </c>
      <c r="E254" s="8" t="s">
        <v>509</v>
      </c>
      <c r="F254" s="6">
        <v>58</v>
      </c>
      <c r="G254" s="7">
        <v>151</v>
      </c>
      <c r="I254" s="8" t="s">
        <v>555</v>
      </c>
      <c r="J254" s="6">
        <v>180</v>
      </c>
      <c r="K254" s="7">
        <v>441</v>
      </c>
      <c r="M254" s="8" t="s">
        <v>604</v>
      </c>
      <c r="N254" s="6">
        <v>61</v>
      </c>
      <c r="O254" s="7">
        <v>169</v>
      </c>
    </row>
    <row r="255" spans="1:15" ht="13.5">
      <c r="A255" s="8" t="s">
        <v>468</v>
      </c>
      <c r="B255" s="6">
        <v>64</v>
      </c>
      <c r="C255" s="7">
        <v>195</v>
      </c>
      <c r="E255" s="8" t="s">
        <v>510</v>
      </c>
      <c r="F255" s="6">
        <v>44</v>
      </c>
      <c r="G255" s="7">
        <v>111</v>
      </c>
      <c r="I255" s="8" t="s">
        <v>556</v>
      </c>
      <c r="J255" s="6">
        <v>178</v>
      </c>
      <c r="K255" s="7">
        <v>422</v>
      </c>
      <c r="M255" s="8" t="s">
        <v>605</v>
      </c>
      <c r="N255" s="6">
        <v>73</v>
      </c>
      <c r="O255" s="7">
        <v>212</v>
      </c>
    </row>
    <row r="256" spans="1:15" ht="13.5">
      <c r="A256" s="8" t="s">
        <v>469</v>
      </c>
      <c r="B256" s="6">
        <v>144</v>
      </c>
      <c r="C256" s="7">
        <v>425</v>
      </c>
      <c r="E256" s="8" t="s">
        <v>511</v>
      </c>
      <c r="F256" s="6">
        <v>54</v>
      </c>
      <c r="G256" s="7">
        <v>141</v>
      </c>
      <c r="I256" s="8" t="s">
        <v>557</v>
      </c>
      <c r="J256" s="6">
        <v>171</v>
      </c>
      <c r="K256" s="7">
        <v>404</v>
      </c>
      <c r="M256" s="8" t="s">
        <v>606</v>
      </c>
      <c r="N256" s="6">
        <v>40</v>
      </c>
      <c r="O256" s="7">
        <v>113</v>
      </c>
    </row>
    <row r="257" spans="1:15" ht="13.5">
      <c r="A257" s="8" t="s">
        <v>470</v>
      </c>
      <c r="B257" s="6">
        <v>85</v>
      </c>
      <c r="C257" s="7">
        <v>233</v>
      </c>
      <c r="E257" s="8" t="s">
        <v>512</v>
      </c>
      <c r="F257" s="6">
        <v>57</v>
      </c>
      <c r="G257" s="7">
        <v>160</v>
      </c>
      <c r="I257" s="8" t="s">
        <v>558</v>
      </c>
      <c r="J257" s="6">
        <v>182</v>
      </c>
      <c r="K257" s="7">
        <v>514</v>
      </c>
      <c r="M257" s="8" t="s">
        <v>607</v>
      </c>
      <c r="N257" s="6">
        <v>62</v>
      </c>
      <c r="O257" s="7">
        <v>147</v>
      </c>
    </row>
    <row r="258" spans="1:15" ht="13.5">
      <c r="A258" s="8" t="s">
        <v>1432</v>
      </c>
      <c r="B258" s="6">
        <v>35</v>
      </c>
      <c r="C258" s="7">
        <v>86</v>
      </c>
      <c r="E258" s="8" t="s">
        <v>513</v>
      </c>
      <c r="F258" s="6">
        <v>118</v>
      </c>
      <c r="G258" s="7">
        <v>305</v>
      </c>
      <c r="I258" s="8" t="s">
        <v>559</v>
      </c>
      <c r="J258" s="6">
        <v>120</v>
      </c>
      <c r="K258" s="7">
        <v>329</v>
      </c>
      <c r="M258" s="8" t="s">
        <v>608</v>
      </c>
      <c r="N258" s="6">
        <v>69</v>
      </c>
      <c r="O258" s="7">
        <v>145</v>
      </c>
    </row>
    <row r="259" spans="1:15" ht="13.5">
      <c r="A259" s="8" t="s">
        <v>471</v>
      </c>
      <c r="B259" s="6">
        <v>139</v>
      </c>
      <c r="C259" s="7">
        <v>263</v>
      </c>
      <c r="E259" s="8" t="s">
        <v>514</v>
      </c>
      <c r="F259" s="6">
        <v>77</v>
      </c>
      <c r="G259" s="7">
        <v>206</v>
      </c>
      <c r="I259" s="8" t="s">
        <v>560</v>
      </c>
      <c r="J259" s="6">
        <v>104</v>
      </c>
      <c r="K259" s="7">
        <v>275</v>
      </c>
      <c r="M259" s="8" t="s">
        <v>609</v>
      </c>
      <c r="N259" s="6">
        <v>67</v>
      </c>
      <c r="O259" s="7">
        <v>187</v>
      </c>
    </row>
    <row r="260" spans="1:15" ht="13.5">
      <c r="A260" s="8" t="s">
        <v>472</v>
      </c>
      <c r="B260" s="6">
        <v>84</v>
      </c>
      <c r="C260" s="7">
        <v>173</v>
      </c>
      <c r="E260" s="8" t="s">
        <v>515</v>
      </c>
      <c r="F260" s="6">
        <v>127</v>
      </c>
      <c r="G260" s="7">
        <v>385</v>
      </c>
      <c r="I260" s="8" t="s">
        <v>561</v>
      </c>
      <c r="J260" s="6">
        <v>48</v>
      </c>
      <c r="K260" s="7">
        <v>138</v>
      </c>
      <c r="M260" s="8" t="s">
        <v>610</v>
      </c>
      <c r="N260" s="6">
        <v>73</v>
      </c>
      <c r="O260" s="7">
        <v>207</v>
      </c>
    </row>
    <row r="261" spans="1:15" ht="13.5">
      <c r="A261" s="8" t="s">
        <v>473</v>
      </c>
      <c r="B261" s="6">
        <v>20</v>
      </c>
      <c r="C261" s="7">
        <v>21</v>
      </c>
      <c r="E261" s="8" t="s">
        <v>516</v>
      </c>
      <c r="F261" s="6">
        <v>83</v>
      </c>
      <c r="G261" s="7">
        <v>210</v>
      </c>
      <c r="I261" s="8" t="s">
        <v>562</v>
      </c>
      <c r="J261" s="6">
        <v>90</v>
      </c>
      <c r="K261" s="7">
        <v>244</v>
      </c>
      <c r="M261" s="8" t="s">
        <v>611</v>
      </c>
      <c r="N261" s="6">
        <v>24</v>
      </c>
      <c r="O261" s="7">
        <v>66</v>
      </c>
    </row>
    <row r="262" spans="1:15" ht="13.5">
      <c r="A262" s="8"/>
      <c r="B262" s="6"/>
      <c r="C262" s="7"/>
      <c r="E262" s="8" t="s">
        <v>517</v>
      </c>
      <c r="F262" s="6">
        <v>49</v>
      </c>
      <c r="G262" s="7">
        <v>138</v>
      </c>
      <c r="I262" s="8" t="s">
        <v>563</v>
      </c>
      <c r="J262" s="6">
        <v>74</v>
      </c>
      <c r="K262" s="7">
        <v>208</v>
      </c>
      <c r="M262" s="8" t="s">
        <v>612</v>
      </c>
      <c r="N262" s="6">
        <v>32</v>
      </c>
      <c r="O262" s="7">
        <v>69</v>
      </c>
    </row>
    <row r="263" spans="1:15" ht="13.5">
      <c r="A263" s="8" t="s">
        <v>1800</v>
      </c>
      <c r="B263" s="6"/>
      <c r="C263" s="7"/>
      <c r="E263" s="8" t="s">
        <v>518</v>
      </c>
      <c r="F263" s="6">
        <v>73</v>
      </c>
      <c r="G263" s="7">
        <v>181</v>
      </c>
      <c r="I263" s="8" t="s">
        <v>564</v>
      </c>
      <c r="J263" s="6">
        <v>125</v>
      </c>
      <c r="K263" s="7">
        <v>318</v>
      </c>
      <c r="M263" s="8" t="s">
        <v>613</v>
      </c>
      <c r="N263" s="6">
        <v>45</v>
      </c>
      <c r="O263" s="7">
        <v>121</v>
      </c>
    </row>
    <row r="264" spans="1:15" ht="13.5">
      <c r="A264" s="8" t="s">
        <v>474</v>
      </c>
      <c r="B264" s="6">
        <v>15868</v>
      </c>
      <c r="C264" s="7">
        <v>39241</v>
      </c>
      <c r="E264" s="8" t="s">
        <v>519</v>
      </c>
      <c r="F264" s="6">
        <v>121</v>
      </c>
      <c r="G264" s="7">
        <v>343</v>
      </c>
      <c r="I264" s="8" t="s">
        <v>565</v>
      </c>
      <c r="J264" s="6">
        <v>129</v>
      </c>
      <c r="K264" s="7">
        <v>357</v>
      </c>
      <c r="M264" s="8" t="s">
        <v>614</v>
      </c>
      <c r="N264" s="6">
        <v>94</v>
      </c>
      <c r="O264" s="7">
        <v>216</v>
      </c>
    </row>
    <row r="265" spans="1:15" ht="13.5">
      <c r="A265" s="8" t="s">
        <v>1800</v>
      </c>
      <c r="B265" s="6"/>
      <c r="C265" s="7"/>
      <c r="E265" s="8" t="s">
        <v>520</v>
      </c>
      <c r="F265" s="6">
        <v>74</v>
      </c>
      <c r="G265" s="7">
        <v>194</v>
      </c>
      <c r="I265" s="8" t="s">
        <v>566</v>
      </c>
      <c r="J265" s="6">
        <v>85</v>
      </c>
      <c r="K265" s="7">
        <v>217</v>
      </c>
      <c r="M265" s="8" t="s">
        <v>615</v>
      </c>
      <c r="N265" s="6">
        <v>34</v>
      </c>
      <c r="O265" s="7">
        <v>62</v>
      </c>
    </row>
    <row r="266" spans="1:15" ht="13.5">
      <c r="A266" s="8" t="s">
        <v>475</v>
      </c>
      <c r="B266" s="6">
        <v>1678</v>
      </c>
      <c r="C266" s="7">
        <v>1757</v>
      </c>
      <c r="E266" s="8" t="s">
        <v>521</v>
      </c>
      <c r="F266" s="6">
        <v>71</v>
      </c>
      <c r="G266" s="7">
        <v>185</v>
      </c>
      <c r="I266" s="8" t="s">
        <v>567</v>
      </c>
      <c r="J266" s="6">
        <v>124</v>
      </c>
      <c r="K266" s="7">
        <v>312</v>
      </c>
      <c r="M266" s="8" t="s">
        <v>616</v>
      </c>
      <c r="N266" s="6">
        <v>91</v>
      </c>
      <c r="O266" s="7">
        <v>235</v>
      </c>
    </row>
    <row r="267" spans="1:15" ht="13.5">
      <c r="A267" s="8" t="s">
        <v>1433</v>
      </c>
      <c r="B267" s="6">
        <v>1</v>
      </c>
      <c r="C267" s="7">
        <v>1</v>
      </c>
      <c r="E267" s="8" t="s">
        <v>522</v>
      </c>
      <c r="F267" s="6">
        <v>29</v>
      </c>
      <c r="G267" s="7">
        <v>74</v>
      </c>
      <c r="I267" s="8" t="s">
        <v>568</v>
      </c>
      <c r="J267" s="6">
        <v>103</v>
      </c>
      <c r="K267" s="7">
        <v>288</v>
      </c>
      <c r="M267" s="8" t="s">
        <v>617</v>
      </c>
      <c r="N267" s="6">
        <v>8</v>
      </c>
      <c r="O267" s="7">
        <v>13</v>
      </c>
    </row>
    <row r="268" spans="1:15" ht="13.5">
      <c r="A268" s="8" t="s">
        <v>476</v>
      </c>
      <c r="B268" s="6">
        <v>60</v>
      </c>
      <c r="C268" s="7">
        <v>71</v>
      </c>
      <c r="E268" s="8" t="s">
        <v>523</v>
      </c>
      <c r="F268" s="6">
        <v>79</v>
      </c>
      <c r="G268" s="7">
        <v>230</v>
      </c>
      <c r="I268" s="8" t="s">
        <v>569</v>
      </c>
      <c r="J268" s="6">
        <v>151</v>
      </c>
      <c r="K268" s="7">
        <v>384</v>
      </c>
      <c r="M268" s="8" t="s">
        <v>618</v>
      </c>
      <c r="N268" s="6">
        <v>184</v>
      </c>
      <c r="O268" s="7">
        <v>323</v>
      </c>
    </row>
    <row r="269" spans="1:15" ht="13.5">
      <c r="A269" s="8" t="s">
        <v>477</v>
      </c>
      <c r="B269" s="6">
        <v>145</v>
      </c>
      <c r="C269" s="7">
        <v>370</v>
      </c>
      <c r="E269" s="8" t="s">
        <v>524</v>
      </c>
      <c r="F269" s="6">
        <v>144</v>
      </c>
      <c r="G269" s="7">
        <v>418</v>
      </c>
      <c r="I269" s="8" t="s">
        <v>570</v>
      </c>
      <c r="J269" s="6">
        <v>84</v>
      </c>
      <c r="K269" s="7">
        <v>207</v>
      </c>
      <c r="M269" s="8" t="s">
        <v>619</v>
      </c>
      <c r="N269" s="6">
        <v>155</v>
      </c>
      <c r="O269" s="7">
        <v>296</v>
      </c>
    </row>
    <row r="270" spans="1:15" ht="13.5">
      <c r="A270" s="8" t="s">
        <v>478</v>
      </c>
      <c r="B270" s="6">
        <v>58</v>
      </c>
      <c r="C270" s="7">
        <v>132</v>
      </c>
      <c r="E270" s="8" t="s">
        <v>525</v>
      </c>
      <c r="F270" s="6">
        <v>95</v>
      </c>
      <c r="G270" s="7">
        <v>301</v>
      </c>
      <c r="I270" s="8" t="s">
        <v>571</v>
      </c>
      <c r="J270" s="6">
        <v>121</v>
      </c>
      <c r="K270" s="7">
        <v>342</v>
      </c>
      <c r="M270" s="8" t="s">
        <v>620</v>
      </c>
      <c r="N270" s="6">
        <v>97</v>
      </c>
      <c r="O270" s="7">
        <v>222</v>
      </c>
    </row>
    <row r="271" spans="1:15" ht="13.5">
      <c r="A271" s="8" t="s">
        <v>479</v>
      </c>
      <c r="B271" s="6">
        <v>52</v>
      </c>
      <c r="C271" s="7">
        <v>133</v>
      </c>
      <c r="E271" s="8" t="s">
        <v>526</v>
      </c>
      <c r="F271" s="6">
        <v>91</v>
      </c>
      <c r="G271" s="7">
        <v>270</v>
      </c>
      <c r="I271" s="8" t="s">
        <v>572</v>
      </c>
      <c r="J271" s="6">
        <v>41</v>
      </c>
      <c r="K271" s="7">
        <v>114</v>
      </c>
      <c r="M271" s="8" t="s">
        <v>621</v>
      </c>
      <c r="N271" s="6">
        <v>59</v>
      </c>
      <c r="O271" s="7">
        <v>122</v>
      </c>
    </row>
    <row r="272" spans="1:15" ht="13.5">
      <c r="A272" s="8" t="s">
        <v>480</v>
      </c>
      <c r="B272" s="6">
        <v>49</v>
      </c>
      <c r="C272" s="7">
        <v>130</v>
      </c>
      <c r="E272" s="8" t="s">
        <v>527</v>
      </c>
      <c r="F272" s="6">
        <v>50</v>
      </c>
      <c r="G272" s="7">
        <v>169</v>
      </c>
      <c r="I272" s="8" t="s">
        <v>573</v>
      </c>
      <c r="J272" s="6">
        <v>42</v>
      </c>
      <c r="K272" s="7">
        <v>121</v>
      </c>
      <c r="M272" s="8" t="s">
        <v>627</v>
      </c>
      <c r="N272" s="6">
        <v>84</v>
      </c>
      <c r="O272" s="7">
        <v>301</v>
      </c>
    </row>
    <row r="273" spans="1:15" ht="13.5">
      <c r="A273" s="8" t="s">
        <v>481</v>
      </c>
      <c r="B273" s="6">
        <v>48</v>
      </c>
      <c r="C273" s="7">
        <v>125</v>
      </c>
      <c r="E273" s="8" t="s">
        <v>528</v>
      </c>
      <c r="F273" s="6">
        <v>53</v>
      </c>
      <c r="G273" s="7">
        <v>155</v>
      </c>
      <c r="I273" s="8" t="s">
        <v>574</v>
      </c>
      <c r="J273" s="6">
        <v>35</v>
      </c>
      <c r="K273" s="7">
        <v>103</v>
      </c>
      <c r="M273" s="8" t="s">
        <v>1435</v>
      </c>
      <c r="N273" s="6">
        <v>190</v>
      </c>
      <c r="O273" s="7">
        <v>622</v>
      </c>
    </row>
    <row r="274" spans="1:15" ht="13.5">
      <c r="A274" s="8" t="s">
        <v>482</v>
      </c>
      <c r="B274" s="6">
        <v>55</v>
      </c>
      <c r="C274" s="7">
        <v>131</v>
      </c>
      <c r="E274" s="8" t="s">
        <v>1076</v>
      </c>
      <c r="F274" s="6">
        <v>111</v>
      </c>
      <c r="G274" s="7">
        <v>266</v>
      </c>
      <c r="I274" s="8" t="s">
        <v>1500</v>
      </c>
      <c r="J274" s="6">
        <v>16</v>
      </c>
      <c r="K274" s="7">
        <v>18</v>
      </c>
      <c r="M274" s="8" t="s">
        <v>622</v>
      </c>
      <c r="N274" s="6">
        <v>113</v>
      </c>
      <c r="O274" s="7">
        <v>251</v>
      </c>
    </row>
    <row r="275" spans="1:15" ht="13.5">
      <c r="A275" s="8" t="s">
        <v>483</v>
      </c>
      <c r="B275" s="6">
        <v>123</v>
      </c>
      <c r="C275" s="7">
        <v>307</v>
      </c>
      <c r="E275" s="8" t="s">
        <v>529</v>
      </c>
      <c r="F275" s="6">
        <v>133</v>
      </c>
      <c r="G275" s="7">
        <v>421</v>
      </c>
      <c r="I275" s="8" t="s">
        <v>575</v>
      </c>
      <c r="J275" s="6">
        <v>45</v>
      </c>
      <c r="K275" s="7">
        <v>123</v>
      </c>
      <c r="M275" s="8" t="s">
        <v>623</v>
      </c>
      <c r="N275" s="6">
        <v>18</v>
      </c>
      <c r="O275" s="7">
        <v>52</v>
      </c>
    </row>
    <row r="276" spans="1:15" ht="13.5">
      <c r="A276" s="8" t="s">
        <v>1238</v>
      </c>
      <c r="B276" s="6">
        <v>82</v>
      </c>
      <c r="C276" s="7">
        <v>204</v>
      </c>
      <c r="E276" s="8" t="s">
        <v>530</v>
      </c>
      <c r="F276" s="6">
        <v>118</v>
      </c>
      <c r="G276" s="7">
        <v>324</v>
      </c>
      <c r="I276" s="8" t="s">
        <v>576</v>
      </c>
      <c r="J276" s="6">
        <v>18</v>
      </c>
      <c r="K276" s="7">
        <v>59</v>
      </c>
      <c r="M276" s="8" t="s">
        <v>624</v>
      </c>
      <c r="N276" s="6">
        <v>41</v>
      </c>
      <c r="O276" s="7">
        <v>90</v>
      </c>
    </row>
    <row r="277" spans="1:15" ht="13.5">
      <c r="A277" s="8" t="s">
        <v>1016</v>
      </c>
      <c r="B277" s="6">
        <v>104</v>
      </c>
      <c r="C277" s="7">
        <v>278</v>
      </c>
      <c r="E277" s="8" t="s">
        <v>531</v>
      </c>
      <c r="F277" s="6">
        <v>51</v>
      </c>
      <c r="G277" s="7">
        <v>146</v>
      </c>
      <c r="I277" s="8" t="s">
        <v>577</v>
      </c>
      <c r="J277" s="6">
        <v>115</v>
      </c>
      <c r="K277" s="7">
        <v>277</v>
      </c>
      <c r="M277" s="8" t="s">
        <v>625</v>
      </c>
      <c r="N277" s="6">
        <v>53</v>
      </c>
      <c r="O277" s="7">
        <v>104</v>
      </c>
    </row>
    <row r="278" spans="1:15" ht="13.5">
      <c r="A278" s="8" t="s">
        <v>1017</v>
      </c>
      <c r="B278" s="6">
        <v>213</v>
      </c>
      <c r="C278" s="7">
        <v>469</v>
      </c>
      <c r="E278" s="8" t="s">
        <v>1018</v>
      </c>
      <c r="F278" s="6">
        <v>103</v>
      </c>
      <c r="G278" s="7">
        <v>295</v>
      </c>
      <c r="I278" s="8" t="s">
        <v>578</v>
      </c>
      <c r="J278" s="6">
        <v>149</v>
      </c>
      <c r="K278" s="7">
        <v>378</v>
      </c>
      <c r="M278" s="8" t="s">
        <v>626</v>
      </c>
      <c r="N278" s="6">
        <v>57</v>
      </c>
      <c r="O278" s="7">
        <v>145</v>
      </c>
    </row>
    <row r="279" spans="1:15" ht="14.25" thickBot="1">
      <c r="A279" s="9" t="s">
        <v>484</v>
      </c>
      <c r="B279" s="10">
        <v>205</v>
      </c>
      <c r="C279" s="11">
        <v>489</v>
      </c>
      <c r="E279" s="9" t="s">
        <v>532</v>
      </c>
      <c r="F279" s="10">
        <v>111</v>
      </c>
      <c r="G279" s="11">
        <v>341</v>
      </c>
      <c r="I279" s="9" t="s">
        <v>579</v>
      </c>
      <c r="J279" s="10">
        <v>54</v>
      </c>
      <c r="K279" s="11">
        <v>140</v>
      </c>
      <c r="M279" s="9" t="s">
        <v>1020</v>
      </c>
      <c r="N279" s="10">
        <v>42</v>
      </c>
      <c r="O279" s="11">
        <v>132</v>
      </c>
    </row>
    <row r="280" spans="5:11" ht="13.5">
      <c r="E280" s="19"/>
      <c r="F280" s="20"/>
      <c r="G280" s="20"/>
      <c r="I280" s="19"/>
      <c r="J280" s="20"/>
      <c r="K280" s="20"/>
    </row>
    <row r="281" spans="1:15" ht="13.5">
      <c r="A281" s="21"/>
      <c r="B281" s="20"/>
      <c r="C281" s="20"/>
      <c r="E281" s="21"/>
      <c r="F281" s="20"/>
      <c r="G281" s="20"/>
      <c r="I281" s="21"/>
      <c r="J281" s="20"/>
      <c r="K281" s="20"/>
      <c r="M281" s="21"/>
      <c r="N281" s="20"/>
      <c r="O281" s="20"/>
    </row>
    <row r="282" spans="1:15" ht="13.5">
      <c r="A282" t="s">
        <v>1300</v>
      </c>
      <c r="O282" s="23" t="s">
        <v>1507</v>
      </c>
    </row>
    <row r="283" spans="1:15" ht="24" customHeight="1">
      <c r="A283" s="171" t="s">
        <v>1501</v>
      </c>
      <c r="B283" s="171"/>
      <c r="C283" s="171"/>
      <c r="D283" s="171"/>
      <c r="E283" s="171"/>
      <c r="F283" s="171"/>
      <c r="G283" s="171"/>
      <c r="H283" s="171"/>
      <c r="I283" s="171"/>
      <c r="J283" s="171"/>
      <c r="K283" s="171"/>
      <c r="L283" s="171"/>
      <c r="M283" s="171"/>
      <c r="N283" s="171"/>
      <c r="O283" s="171"/>
    </row>
    <row r="284" spans="13:14" ht="14.25" thickBot="1">
      <c r="M284" s="170" t="s">
        <v>1010</v>
      </c>
      <c r="N284" s="170"/>
    </row>
    <row r="285" spans="1:15" ht="15">
      <c r="A285" s="15" t="s">
        <v>1798</v>
      </c>
      <c r="B285" s="16" t="s">
        <v>1799</v>
      </c>
      <c r="C285" s="17" t="s">
        <v>1299</v>
      </c>
      <c r="D285" s="1"/>
      <c r="E285" s="15" t="s">
        <v>1798</v>
      </c>
      <c r="F285" s="16" t="s">
        <v>1799</v>
      </c>
      <c r="G285" s="17" t="s">
        <v>1299</v>
      </c>
      <c r="H285" s="2"/>
      <c r="I285" s="15" t="s">
        <v>1798</v>
      </c>
      <c r="J285" s="16" t="s">
        <v>1799</v>
      </c>
      <c r="K285" s="17" t="s">
        <v>1299</v>
      </c>
      <c r="L285" s="2"/>
      <c r="M285" s="15" t="s">
        <v>1798</v>
      </c>
      <c r="N285" s="16" t="s">
        <v>1799</v>
      </c>
      <c r="O285" s="17" t="s">
        <v>1299</v>
      </c>
    </row>
    <row r="286" spans="1:15" ht="13.5">
      <c r="A286" s="8" t="s">
        <v>1436</v>
      </c>
      <c r="B286" s="6">
        <v>40</v>
      </c>
      <c r="C286" s="7">
        <v>115</v>
      </c>
      <c r="E286" s="8" t="s">
        <v>680</v>
      </c>
      <c r="F286" s="6">
        <v>25</v>
      </c>
      <c r="G286" s="7">
        <v>59</v>
      </c>
      <c r="I286" s="8" t="s">
        <v>710</v>
      </c>
      <c r="J286" s="6">
        <v>36</v>
      </c>
      <c r="K286" s="7">
        <v>91</v>
      </c>
      <c r="M286" s="8" t="s">
        <v>731</v>
      </c>
      <c r="N286" s="6">
        <v>57</v>
      </c>
      <c r="O286" s="7">
        <v>176</v>
      </c>
    </row>
    <row r="287" spans="1:15" ht="13.5">
      <c r="A287" s="8" t="s">
        <v>634</v>
      </c>
      <c r="B287" s="6">
        <v>63</v>
      </c>
      <c r="C287" s="7">
        <v>168</v>
      </c>
      <c r="E287" s="8" t="s">
        <v>681</v>
      </c>
      <c r="F287" s="6">
        <v>24</v>
      </c>
      <c r="G287" s="7">
        <v>50</v>
      </c>
      <c r="I287" s="8" t="s">
        <v>711</v>
      </c>
      <c r="J287" s="6">
        <v>52</v>
      </c>
      <c r="K287" s="7">
        <v>126</v>
      </c>
      <c r="M287" s="8" t="s">
        <v>732</v>
      </c>
      <c r="N287" s="6">
        <v>14</v>
      </c>
      <c r="O287" s="7">
        <v>40</v>
      </c>
    </row>
    <row r="288" spans="1:15" ht="13.5">
      <c r="A288" s="8" t="s">
        <v>635</v>
      </c>
      <c r="B288" s="6">
        <v>42</v>
      </c>
      <c r="C288" s="7">
        <v>116</v>
      </c>
      <c r="E288" s="8" t="s">
        <v>682</v>
      </c>
      <c r="F288" s="6">
        <v>57</v>
      </c>
      <c r="G288" s="7">
        <v>136</v>
      </c>
      <c r="I288" s="8" t="s">
        <v>712</v>
      </c>
      <c r="J288" s="6">
        <v>44</v>
      </c>
      <c r="K288" s="7">
        <v>121</v>
      </c>
      <c r="M288" s="8" t="s">
        <v>733</v>
      </c>
      <c r="N288" s="6">
        <v>8</v>
      </c>
      <c r="O288" s="7">
        <v>14</v>
      </c>
    </row>
    <row r="289" spans="1:15" ht="13.5">
      <c r="A289" s="8" t="s">
        <v>636</v>
      </c>
      <c r="B289" s="6">
        <v>61</v>
      </c>
      <c r="C289" s="7">
        <v>159</v>
      </c>
      <c r="E289" s="8" t="s">
        <v>683</v>
      </c>
      <c r="F289" s="6">
        <v>28</v>
      </c>
      <c r="G289" s="7">
        <v>72</v>
      </c>
      <c r="I289" s="8" t="s">
        <v>713</v>
      </c>
      <c r="J289" s="6">
        <v>43</v>
      </c>
      <c r="K289" s="7">
        <v>111</v>
      </c>
      <c r="M289" s="8" t="s">
        <v>734</v>
      </c>
      <c r="N289" s="6">
        <v>22</v>
      </c>
      <c r="O289" s="7">
        <v>74</v>
      </c>
    </row>
    <row r="290" spans="1:15" ht="13.5">
      <c r="A290" s="8" t="s">
        <v>1800</v>
      </c>
      <c r="B290" s="6"/>
      <c r="C290" s="7"/>
      <c r="E290" s="8" t="s">
        <v>684</v>
      </c>
      <c r="F290" s="6">
        <v>22</v>
      </c>
      <c r="G290" s="7">
        <v>52</v>
      </c>
      <c r="I290" s="8" t="s">
        <v>714</v>
      </c>
      <c r="J290" s="6">
        <v>19</v>
      </c>
      <c r="K290" s="7">
        <v>58</v>
      </c>
      <c r="M290" s="8" t="s">
        <v>735</v>
      </c>
      <c r="N290" s="6">
        <v>2</v>
      </c>
      <c r="O290" s="7">
        <v>8</v>
      </c>
    </row>
    <row r="291" spans="1:15" ht="13.5">
      <c r="A291" s="8" t="s">
        <v>1800</v>
      </c>
      <c r="B291" s="6"/>
      <c r="C291" s="7"/>
      <c r="E291" s="8" t="s">
        <v>685</v>
      </c>
      <c r="F291" s="6">
        <v>55</v>
      </c>
      <c r="G291" s="7">
        <v>148</v>
      </c>
      <c r="I291" s="8" t="s">
        <v>1454</v>
      </c>
      <c r="J291" s="6">
        <v>31</v>
      </c>
      <c r="K291" s="7">
        <v>76</v>
      </c>
      <c r="M291" s="8" t="s">
        <v>736</v>
      </c>
      <c r="N291" s="6">
        <v>11</v>
      </c>
      <c r="O291" s="7">
        <v>34</v>
      </c>
    </row>
    <row r="292" spans="1:15" ht="13.5">
      <c r="A292" s="8" t="s">
        <v>637</v>
      </c>
      <c r="B292" s="6">
        <v>12669</v>
      </c>
      <c r="C292" s="7">
        <v>34421</v>
      </c>
      <c r="E292" s="8" t="s">
        <v>686</v>
      </c>
      <c r="F292" s="6">
        <v>55</v>
      </c>
      <c r="G292" s="7">
        <v>157</v>
      </c>
      <c r="I292" s="8" t="s">
        <v>1455</v>
      </c>
      <c r="J292" s="6">
        <v>27</v>
      </c>
      <c r="K292" s="7">
        <v>87</v>
      </c>
      <c r="M292" s="8" t="s">
        <v>737</v>
      </c>
      <c r="N292" s="6">
        <v>15</v>
      </c>
      <c r="O292" s="7">
        <v>44</v>
      </c>
    </row>
    <row r="293" spans="1:15" ht="13.5">
      <c r="A293" s="8" t="s">
        <v>1800</v>
      </c>
      <c r="B293" s="6"/>
      <c r="C293" s="7"/>
      <c r="E293" s="8" t="s">
        <v>687</v>
      </c>
      <c r="F293" s="6">
        <v>53</v>
      </c>
      <c r="G293" s="7">
        <v>135</v>
      </c>
      <c r="I293" s="8" t="s">
        <v>1456</v>
      </c>
      <c r="J293" s="6">
        <v>5</v>
      </c>
      <c r="K293" s="7">
        <v>15</v>
      </c>
      <c r="M293" s="8" t="s">
        <v>738</v>
      </c>
      <c r="N293" s="6">
        <v>11</v>
      </c>
      <c r="O293" s="7">
        <v>26</v>
      </c>
    </row>
    <row r="294" spans="1:15" ht="13.5">
      <c r="A294" s="8" t="s">
        <v>638</v>
      </c>
      <c r="B294" s="6">
        <v>32</v>
      </c>
      <c r="C294" s="7">
        <v>69</v>
      </c>
      <c r="E294" s="8" t="s">
        <v>688</v>
      </c>
      <c r="F294" s="6">
        <v>50</v>
      </c>
      <c r="G294" s="7">
        <v>138</v>
      </c>
      <c r="I294" s="8" t="s">
        <v>1457</v>
      </c>
      <c r="J294" s="6">
        <v>49</v>
      </c>
      <c r="K294" s="7">
        <v>128</v>
      </c>
      <c r="M294" s="8" t="s">
        <v>1477</v>
      </c>
      <c r="N294" s="6">
        <v>6</v>
      </c>
      <c r="O294" s="7">
        <v>13</v>
      </c>
    </row>
    <row r="295" spans="1:15" ht="13.5">
      <c r="A295" s="8" t="s">
        <v>639</v>
      </c>
      <c r="B295" s="6">
        <v>1</v>
      </c>
      <c r="C295" s="7">
        <v>2</v>
      </c>
      <c r="E295" s="8" t="s">
        <v>689</v>
      </c>
      <c r="F295" s="6">
        <v>78</v>
      </c>
      <c r="G295" s="7">
        <v>199</v>
      </c>
      <c r="I295" s="8" t="s">
        <v>1458</v>
      </c>
      <c r="J295" s="6">
        <v>49</v>
      </c>
      <c r="K295" s="7">
        <v>141</v>
      </c>
      <c r="M295" s="8" t="s">
        <v>739</v>
      </c>
      <c r="N295" s="6">
        <v>26</v>
      </c>
      <c r="O295" s="7">
        <v>83</v>
      </c>
    </row>
    <row r="296" spans="1:15" ht="13.5">
      <c r="A296" s="8" t="s">
        <v>640</v>
      </c>
      <c r="B296" s="6">
        <v>37</v>
      </c>
      <c r="C296" s="7">
        <v>115</v>
      </c>
      <c r="E296" s="8" t="s">
        <v>690</v>
      </c>
      <c r="F296" s="6">
        <v>30</v>
      </c>
      <c r="G296" s="7">
        <v>72</v>
      </c>
      <c r="I296" s="8" t="s">
        <v>1459</v>
      </c>
      <c r="J296" s="6">
        <v>56</v>
      </c>
      <c r="K296" s="7">
        <v>149</v>
      </c>
      <c r="M296" s="8" t="s">
        <v>740</v>
      </c>
      <c r="N296" s="6">
        <v>67</v>
      </c>
      <c r="O296" s="7">
        <v>235</v>
      </c>
    </row>
    <row r="297" spans="1:15" ht="13.5">
      <c r="A297" s="8" t="s">
        <v>641</v>
      </c>
      <c r="B297" s="6">
        <v>69</v>
      </c>
      <c r="C297" s="7">
        <v>178</v>
      </c>
      <c r="E297" s="8" t="s">
        <v>691</v>
      </c>
      <c r="F297" s="6">
        <v>51</v>
      </c>
      <c r="G297" s="7">
        <v>133</v>
      </c>
      <c r="I297" s="8" t="s">
        <v>1460</v>
      </c>
      <c r="J297" s="6">
        <v>79</v>
      </c>
      <c r="K297" s="7">
        <v>224</v>
      </c>
      <c r="M297" s="8" t="s">
        <v>741</v>
      </c>
      <c r="N297" s="6">
        <v>486</v>
      </c>
      <c r="O297" s="7">
        <v>1641</v>
      </c>
    </row>
    <row r="298" spans="1:15" ht="13.5">
      <c r="A298" s="8" t="s">
        <v>642</v>
      </c>
      <c r="B298" s="6">
        <v>36</v>
      </c>
      <c r="C298" s="7">
        <v>90</v>
      </c>
      <c r="E298" s="8" t="s">
        <v>692</v>
      </c>
      <c r="F298" s="6">
        <v>34</v>
      </c>
      <c r="G298" s="7">
        <v>86</v>
      </c>
      <c r="I298" s="8" t="s">
        <v>1461</v>
      </c>
      <c r="J298" s="6">
        <v>76</v>
      </c>
      <c r="K298" s="7">
        <v>219</v>
      </c>
      <c r="M298" s="8" t="s">
        <v>742</v>
      </c>
      <c r="N298" s="6">
        <v>106</v>
      </c>
      <c r="O298" s="7">
        <v>299</v>
      </c>
    </row>
    <row r="299" spans="1:15" ht="13.5">
      <c r="A299" s="8" t="s">
        <v>643</v>
      </c>
      <c r="B299" s="6">
        <v>54</v>
      </c>
      <c r="C299" s="7">
        <v>132</v>
      </c>
      <c r="E299" s="8" t="s">
        <v>693</v>
      </c>
      <c r="F299" s="6">
        <v>53</v>
      </c>
      <c r="G299" s="7">
        <v>143</v>
      </c>
      <c r="I299" s="8" t="s">
        <v>1462</v>
      </c>
      <c r="J299" s="6">
        <v>62</v>
      </c>
      <c r="K299" s="7">
        <v>196</v>
      </c>
      <c r="M299" s="8" t="s">
        <v>743</v>
      </c>
      <c r="N299" s="6">
        <v>623</v>
      </c>
      <c r="O299" s="7">
        <v>1726</v>
      </c>
    </row>
    <row r="300" spans="1:15" ht="13.5">
      <c r="A300" s="8" t="s">
        <v>644</v>
      </c>
      <c r="B300" s="6">
        <v>49</v>
      </c>
      <c r="C300" s="7">
        <v>130</v>
      </c>
      <c r="E300" s="8" t="s">
        <v>694</v>
      </c>
      <c r="F300" s="6">
        <v>40</v>
      </c>
      <c r="G300" s="7">
        <v>113</v>
      </c>
      <c r="I300" s="8" t="s">
        <v>1463</v>
      </c>
      <c r="J300" s="6">
        <v>10</v>
      </c>
      <c r="K300" s="7">
        <v>34</v>
      </c>
      <c r="M300" s="8" t="s">
        <v>744</v>
      </c>
      <c r="N300" s="6">
        <v>105</v>
      </c>
      <c r="O300" s="7">
        <v>288</v>
      </c>
    </row>
    <row r="301" spans="1:15" ht="13.5">
      <c r="A301" s="8" t="s">
        <v>645</v>
      </c>
      <c r="B301" s="6">
        <v>54</v>
      </c>
      <c r="C301" s="7">
        <v>131</v>
      </c>
      <c r="E301" s="8" t="s">
        <v>1443</v>
      </c>
      <c r="F301" s="6">
        <v>6</v>
      </c>
      <c r="G301" s="7">
        <v>26</v>
      </c>
      <c r="I301" s="8" t="s">
        <v>715</v>
      </c>
      <c r="J301" s="6">
        <v>33</v>
      </c>
      <c r="K301" s="7">
        <v>80</v>
      </c>
      <c r="M301" s="8" t="s">
        <v>745</v>
      </c>
      <c r="N301" s="6">
        <v>43</v>
      </c>
      <c r="O301" s="7">
        <v>124</v>
      </c>
    </row>
    <row r="302" spans="1:15" ht="13.5">
      <c r="A302" s="8" t="s">
        <v>646</v>
      </c>
      <c r="B302" s="6">
        <v>66</v>
      </c>
      <c r="C302" s="7">
        <v>175</v>
      </c>
      <c r="E302" s="8" t="s">
        <v>695</v>
      </c>
      <c r="F302" s="6">
        <v>62</v>
      </c>
      <c r="G302" s="7">
        <v>153</v>
      </c>
      <c r="I302" s="8" t="s">
        <v>716</v>
      </c>
      <c r="J302" s="6">
        <v>34</v>
      </c>
      <c r="K302" s="7">
        <v>94</v>
      </c>
      <c r="M302" s="8" t="s">
        <v>746</v>
      </c>
      <c r="N302" s="6">
        <v>72</v>
      </c>
      <c r="O302" s="7">
        <v>236</v>
      </c>
    </row>
    <row r="303" spans="1:15" ht="13.5">
      <c r="A303" s="8" t="s">
        <v>647</v>
      </c>
      <c r="B303" s="6">
        <v>52</v>
      </c>
      <c r="C303" s="7">
        <v>121</v>
      </c>
      <c r="E303" s="8" t="s">
        <v>696</v>
      </c>
      <c r="F303" s="6">
        <v>74</v>
      </c>
      <c r="G303" s="7">
        <v>174</v>
      </c>
      <c r="I303" s="8" t="s">
        <v>717</v>
      </c>
      <c r="J303" s="6">
        <v>37</v>
      </c>
      <c r="K303" s="7">
        <v>103</v>
      </c>
      <c r="M303" s="8" t="s">
        <v>747</v>
      </c>
      <c r="N303" s="6">
        <v>18</v>
      </c>
      <c r="O303" s="7">
        <v>55</v>
      </c>
    </row>
    <row r="304" spans="1:15" ht="13.5">
      <c r="A304" s="8" t="s">
        <v>648</v>
      </c>
      <c r="B304" s="6">
        <v>49</v>
      </c>
      <c r="C304" s="7">
        <v>133</v>
      </c>
      <c r="E304" s="8" t="s">
        <v>697</v>
      </c>
      <c r="F304" s="6">
        <v>41</v>
      </c>
      <c r="G304" s="7">
        <v>99</v>
      </c>
      <c r="I304" s="8" t="s">
        <v>718</v>
      </c>
      <c r="J304" s="6">
        <v>35</v>
      </c>
      <c r="K304" s="7">
        <v>113</v>
      </c>
      <c r="M304" s="8" t="s">
        <v>748</v>
      </c>
      <c r="N304" s="6">
        <v>63</v>
      </c>
      <c r="O304" s="7">
        <v>196</v>
      </c>
    </row>
    <row r="305" spans="1:15" ht="13.5">
      <c r="A305" s="8" t="s">
        <v>649</v>
      </c>
      <c r="B305" s="6">
        <v>73</v>
      </c>
      <c r="C305" s="7">
        <v>167</v>
      </c>
      <c r="E305" s="8" t="s">
        <v>1444</v>
      </c>
      <c r="F305" s="6">
        <v>65</v>
      </c>
      <c r="G305" s="7">
        <v>167</v>
      </c>
      <c r="I305" s="8" t="s">
        <v>719</v>
      </c>
      <c r="J305" s="6">
        <v>25</v>
      </c>
      <c r="K305" s="7">
        <v>65</v>
      </c>
      <c r="M305" s="8" t="s">
        <v>1478</v>
      </c>
      <c r="N305" s="6">
        <v>7</v>
      </c>
      <c r="O305" s="7">
        <v>15</v>
      </c>
    </row>
    <row r="306" spans="1:15" ht="13.5">
      <c r="A306" s="8" t="s">
        <v>650</v>
      </c>
      <c r="B306" s="6">
        <v>74</v>
      </c>
      <c r="C306" s="7">
        <v>164</v>
      </c>
      <c r="E306" s="8" t="s">
        <v>1445</v>
      </c>
      <c r="F306" s="6">
        <v>44</v>
      </c>
      <c r="G306" s="7">
        <v>96</v>
      </c>
      <c r="I306" s="8" t="s">
        <v>720</v>
      </c>
      <c r="J306" s="6">
        <v>33</v>
      </c>
      <c r="K306" s="7">
        <v>107</v>
      </c>
      <c r="M306" s="8" t="s">
        <v>1479</v>
      </c>
      <c r="N306" s="6">
        <v>3</v>
      </c>
      <c r="O306" s="7">
        <v>13</v>
      </c>
    </row>
    <row r="307" spans="1:15" ht="13.5">
      <c r="A307" s="8" t="s">
        <v>651</v>
      </c>
      <c r="B307" s="6">
        <v>66</v>
      </c>
      <c r="C307" s="7">
        <v>151</v>
      </c>
      <c r="E307" s="8" t="s">
        <v>1446</v>
      </c>
      <c r="F307" s="6">
        <v>60</v>
      </c>
      <c r="G307" s="7">
        <v>115</v>
      </c>
      <c r="I307" s="8" t="s">
        <v>721</v>
      </c>
      <c r="J307" s="6">
        <v>21</v>
      </c>
      <c r="K307" s="7">
        <v>67</v>
      </c>
      <c r="M307" s="8" t="s">
        <v>749</v>
      </c>
      <c r="N307" s="6">
        <v>65</v>
      </c>
      <c r="O307" s="7">
        <v>200</v>
      </c>
    </row>
    <row r="308" spans="1:15" ht="13.5">
      <c r="A308" s="8" t="s">
        <v>652</v>
      </c>
      <c r="B308" s="6">
        <v>48</v>
      </c>
      <c r="C308" s="7">
        <v>141</v>
      </c>
      <c r="E308" s="8" t="s">
        <v>1447</v>
      </c>
      <c r="F308" s="6">
        <v>44</v>
      </c>
      <c r="G308" s="7">
        <v>109</v>
      </c>
      <c r="I308" s="8" t="s">
        <v>722</v>
      </c>
      <c r="J308" s="6">
        <v>36</v>
      </c>
      <c r="K308" s="7">
        <v>114</v>
      </c>
      <c r="M308" s="8" t="s">
        <v>750</v>
      </c>
      <c r="N308" s="6">
        <v>8</v>
      </c>
      <c r="O308" s="7">
        <v>16</v>
      </c>
    </row>
    <row r="309" spans="1:15" ht="13.5">
      <c r="A309" s="8" t="s">
        <v>653</v>
      </c>
      <c r="B309" s="6">
        <v>43</v>
      </c>
      <c r="C309" s="7">
        <v>147</v>
      </c>
      <c r="E309" s="8" t="s">
        <v>1448</v>
      </c>
      <c r="F309" s="6">
        <v>30</v>
      </c>
      <c r="G309" s="7">
        <v>78</v>
      </c>
      <c r="I309" s="8" t="s">
        <v>1464</v>
      </c>
      <c r="J309" s="6">
        <v>22</v>
      </c>
      <c r="K309" s="7">
        <v>62</v>
      </c>
      <c r="M309" s="8" t="s">
        <v>751</v>
      </c>
      <c r="N309" s="6">
        <v>174</v>
      </c>
      <c r="O309" s="7">
        <v>385</v>
      </c>
    </row>
    <row r="310" spans="1:15" ht="13.5">
      <c r="A310" s="8" t="s">
        <v>654</v>
      </c>
      <c r="B310" s="6">
        <v>18</v>
      </c>
      <c r="C310" s="7">
        <v>57</v>
      </c>
      <c r="E310" s="8" t="s">
        <v>1449</v>
      </c>
      <c r="F310" s="6">
        <v>39</v>
      </c>
      <c r="G310" s="7">
        <v>111</v>
      </c>
      <c r="I310" s="8" t="s">
        <v>1465</v>
      </c>
      <c r="J310" s="6">
        <v>37</v>
      </c>
      <c r="K310" s="7">
        <v>100</v>
      </c>
      <c r="M310" s="8" t="s">
        <v>752</v>
      </c>
      <c r="N310" s="6">
        <v>90</v>
      </c>
      <c r="O310" s="7">
        <v>193</v>
      </c>
    </row>
    <row r="311" spans="1:15" ht="13.5">
      <c r="A311" s="8" t="s">
        <v>655</v>
      </c>
      <c r="B311" s="6">
        <v>26</v>
      </c>
      <c r="C311" s="7">
        <v>69</v>
      </c>
      <c r="E311" s="8" t="s">
        <v>1450</v>
      </c>
      <c r="F311" s="6">
        <v>83</v>
      </c>
      <c r="G311" s="7">
        <v>204</v>
      </c>
      <c r="I311" s="8" t="s">
        <v>1466</v>
      </c>
      <c r="J311" s="6">
        <v>29</v>
      </c>
      <c r="K311" s="7">
        <v>69</v>
      </c>
      <c r="M311" s="8" t="s">
        <v>753</v>
      </c>
      <c r="N311" s="6">
        <v>76</v>
      </c>
      <c r="O311" s="7">
        <v>202</v>
      </c>
    </row>
    <row r="312" spans="1:15" ht="13.5">
      <c r="A312" s="29" t="s">
        <v>656</v>
      </c>
      <c r="B312" s="30">
        <v>10</v>
      </c>
      <c r="C312" s="22">
        <v>20</v>
      </c>
      <c r="E312" s="8" t="s">
        <v>1451</v>
      </c>
      <c r="F312" s="6">
        <v>61</v>
      </c>
      <c r="G312" s="7">
        <v>192</v>
      </c>
      <c r="I312" s="8" t="s">
        <v>1467</v>
      </c>
      <c r="J312" s="6">
        <v>29</v>
      </c>
      <c r="K312" s="7">
        <v>69</v>
      </c>
      <c r="M312" s="8" t="s">
        <v>754</v>
      </c>
      <c r="N312" s="6">
        <v>113</v>
      </c>
      <c r="O312" s="7">
        <v>312</v>
      </c>
    </row>
    <row r="313" spans="1:15" ht="13.5">
      <c r="A313" s="18" t="s">
        <v>657</v>
      </c>
      <c r="B313" s="13">
        <v>11</v>
      </c>
      <c r="C313" s="14">
        <v>30</v>
      </c>
      <c r="E313" s="8" t="s">
        <v>1452</v>
      </c>
      <c r="F313" s="6">
        <v>53</v>
      </c>
      <c r="G313" s="7">
        <v>162</v>
      </c>
      <c r="I313" s="8" t="s">
        <v>1468</v>
      </c>
      <c r="J313" s="6">
        <v>29</v>
      </c>
      <c r="K313" s="7">
        <v>92</v>
      </c>
      <c r="M313" s="8" t="s">
        <v>755</v>
      </c>
      <c r="N313" s="6">
        <v>72</v>
      </c>
      <c r="O313" s="7">
        <v>180</v>
      </c>
    </row>
    <row r="314" spans="1:15" ht="13.5">
      <c r="A314" s="8" t="s">
        <v>658</v>
      </c>
      <c r="B314" s="6">
        <v>31</v>
      </c>
      <c r="C314" s="7">
        <v>83</v>
      </c>
      <c r="E314" s="8" t="s">
        <v>698</v>
      </c>
      <c r="F314" s="6">
        <v>8</v>
      </c>
      <c r="G314" s="7">
        <v>15</v>
      </c>
      <c r="I314" s="8" t="s">
        <v>1469</v>
      </c>
      <c r="J314" s="6">
        <v>29</v>
      </c>
      <c r="K314" s="7">
        <v>71</v>
      </c>
      <c r="M314" s="8" t="s">
        <v>756</v>
      </c>
      <c r="N314" s="6">
        <v>50</v>
      </c>
      <c r="O314" s="7">
        <v>142</v>
      </c>
    </row>
    <row r="315" spans="1:15" ht="13.5">
      <c r="A315" s="8" t="s">
        <v>659</v>
      </c>
      <c r="B315" s="6">
        <v>33</v>
      </c>
      <c r="C315" s="7">
        <v>93</v>
      </c>
      <c r="E315" s="8" t="s">
        <v>699</v>
      </c>
      <c r="F315" s="6">
        <v>5</v>
      </c>
      <c r="G315" s="7">
        <v>13</v>
      </c>
      <c r="I315" s="8" t="s">
        <v>1470</v>
      </c>
      <c r="J315" s="6">
        <v>58</v>
      </c>
      <c r="K315" s="7">
        <v>157</v>
      </c>
      <c r="M315" s="8" t="s">
        <v>757</v>
      </c>
      <c r="N315" s="6">
        <v>30</v>
      </c>
      <c r="O315" s="7">
        <v>70</v>
      </c>
    </row>
    <row r="316" spans="1:15" ht="13.5">
      <c r="A316" s="8" t="s">
        <v>660</v>
      </c>
      <c r="B316" s="6">
        <v>32</v>
      </c>
      <c r="C316" s="7">
        <v>91</v>
      </c>
      <c r="E316" s="8" t="s">
        <v>700</v>
      </c>
      <c r="F316" s="6">
        <v>66</v>
      </c>
      <c r="G316" s="7">
        <v>181</v>
      </c>
      <c r="I316" s="8" t="s">
        <v>1471</v>
      </c>
      <c r="J316" s="6">
        <v>43</v>
      </c>
      <c r="K316" s="7">
        <v>121</v>
      </c>
      <c r="M316" s="8" t="s">
        <v>758</v>
      </c>
      <c r="N316" s="6">
        <v>8</v>
      </c>
      <c r="O316" s="7">
        <v>29</v>
      </c>
    </row>
    <row r="317" spans="1:15" ht="13.5">
      <c r="A317" s="8" t="s">
        <v>661</v>
      </c>
      <c r="B317" s="6">
        <v>41</v>
      </c>
      <c r="C317" s="7">
        <v>105</v>
      </c>
      <c r="E317" s="8" t="s">
        <v>701</v>
      </c>
      <c r="F317" s="6">
        <v>55</v>
      </c>
      <c r="G317" s="7">
        <v>164</v>
      </c>
      <c r="I317" s="8" t="s">
        <v>1472</v>
      </c>
      <c r="J317" s="6">
        <v>26</v>
      </c>
      <c r="K317" s="7">
        <v>74</v>
      </c>
      <c r="M317" s="8" t="s">
        <v>759</v>
      </c>
      <c r="N317" s="6">
        <v>66</v>
      </c>
      <c r="O317" s="7">
        <v>195</v>
      </c>
    </row>
    <row r="318" spans="1:15" ht="13.5">
      <c r="A318" s="8" t="s">
        <v>662</v>
      </c>
      <c r="B318" s="6">
        <v>2</v>
      </c>
      <c r="C318" s="7">
        <v>6</v>
      </c>
      <c r="E318" s="8" t="s">
        <v>702</v>
      </c>
      <c r="F318" s="6">
        <v>69</v>
      </c>
      <c r="G318" s="7">
        <v>200</v>
      </c>
      <c r="I318" s="8" t="s">
        <v>1473</v>
      </c>
      <c r="J318" s="6">
        <v>56</v>
      </c>
      <c r="K318" s="7">
        <v>144</v>
      </c>
      <c r="M318" s="8" t="s">
        <v>760</v>
      </c>
      <c r="N318" s="6">
        <v>24</v>
      </c>
      <c r="O318" s="7">
        <v>75</v>
      </c>
    </row>
    <row r="319" spans="1:15" ht="13.5">
      <c r="A319" s="8" t="s">
        <v>663</v>
      </c>
      <c r="B319" s="6">
        <v>54</v>
      </c>
      <c r="C319" s="7">
        <v>129</v>
      </c>
      <c r="E319" s="8" t="s">
        <v>703</v>
      </c>
      <c r="F319" s="6">
        <v>77</v>
      </c>
      <c r="G319" s="7">
        <v>190</v>
      </c>
      <c r="I319" s="8" t="s">
        <v>723</v>
      </c>
      <c r="J319" s="6">
        <v>33</v>
      </c>
      <c r="K319" s="7">
        <v>92</v>
      </c>
      <c r="M319" s="8" t="s">
        <v>761</v>
      </c>
      <c r="N319" s="6">
        <v>114</v>
      </c>
      <c r="O319" s="7">
        <v>356</v>
      </c>
    </row>
    <row r="320" spans="1:15" ht="13.5">
      <c r="A320" s="8" t="s">
        <v>664</v>
      </c>
      <c r="B320" s="6">
        <v>28</v>
      </c>
      <c r="C320" s="7">
        <v>74</v>
      </c>
      <c r="E320" s="8" t="s">
        <v>704</v>
      </c>
      <c r="F320" s="6">
        <v>73</v>
      </c>
      <c r="G320" s="7">
        <v>213</v>
      </c>
      <c r="I320" s="8" t="s">
        <v>724</v>
      </c>
      <c r="J320" s="6">
        <v>49</v>
      </c>
      <c r="K320" s="7">
        <v>118</v>
      </c>
      <c r="M320" s="8" t="s">
        <v>762</v>
      </c>
      <c r="N320" s="6">
        <v>154</v>
      </c>
      <c r="O320" s="7">
        <v>434</v>
      </c>
    </row>
    <row r="321" spans="1:15" ht="13.5">
      <c r="A321" s="8" t="s">
        <v>665</v>
      </c>
      <c r="B321" s="6">
        <v>20</v>
      </c>
      <c r="C321" s="7">
        <v>47</v>
      </c>
      <c r="E321" s="8" t="s">
        <v>705</v>
      </c>
      <c r="F321" s="6">
        <v>46</v>
      </c>
      <c r="G321" s="7">
        <v>116</v>
      </c>
      <c r="I321" s="8" t="s">
        <v>725</v>
      </c>
      <c r="J321" s="6">
        <v>33</v>
      </c>
      <c r="K321" s="7">
        <v>98</v>
      </c>
      <c r="M321" s="8" t="s">
        <v>763</v>
      </c>
      <c r="N321" s="6">
        <v>151</v>
      </c>
      <c r="O321" s="7">
        <v>466</v>
      </c>
    </row>
    <row r="322" spans="1:15" ht="13.5">
      <c r="A322" s="8" t="s">
        <v>666</v>
      </c>
      <c r="B322" s="6">
        <v>17</v>
      </c>
      <c r="C322" s="7">
        <v>49</v>
      </c>
      <c r="E322" s="8" t="s">
        <v>706</v>
      </c>
      <c r="F322" s="6">
        <v>57</v>
      </c>
      <c r="G322" s="7">
        <v>147</v>
      </c>
      <c r="I322" s="8" t="s">
        <v>726</v>
      </c>
      <c r="J322" s="6">
        <v>29</v>
      </c>
      <c r="K322" s="7">
        <v>87</v>
      </c>
      <c r="M322" s="8" t="s">
        <v>764</v>
      </c>
      <c r="N322" s="6">
        <v>91</v>
      </c>
      <c r="O322" s="7">
        <v>264</v>
      </c>
    </row>
    <row r="323" spans="1:15" ht="13.5">
      <c r="A323" s="8" t="s">
        <v>667</v>
      </c>
      <c r="B323" s="6">
        <v>51</v>
      </c>
      <c r="C323" s="7">
        <v>98</v>
      </c>
      <c r="E323" s="8" t="s">
        <v>1437</v>
      </c>
      <c r="F323" s="6">
        <v>31</v>
      </c>
      <c r="G323" s="7">
        <v>89</v>
      </c>
      <c r="I323" s="8" t="s">
        <v>727</v>
      </c>
      <c r="J323" s="6">
        <v>26</v>
      </c>
      <c r="K323" s="7">
        <v>67</v>
      </c>
      <c r="M323" s="8" t="s">
        <v>765</v>
      </c>
      <c r="N323" s="6">
        <v>109</v>
      </c>
      <c r="O323" s="7">
        <v>313</v>
      </c>
    </row>
    <row r="324" spans="1:15" ht="13.5">
      <c r="A324" s="8" t="s">
        <v>668</v>
      </c>
      <c r="B324" s="6">
        <v>41</v>
      </c>
      <c r="C324" s="7">
        <v>107</v>
      </c>
      <c r="E324" s="8" t="s">
        <v>1438</v>
      </c>
      <c r="F324" s="6">
        <v>70</v>
      </c>
      <c r="G324" s="7">
        <v>126</v>
      </c>
      <c r="I324" s="8" t="s">
        <v>728</v>
      </c>
      <c r="J324" s="6">
        <v>38</v>
      </c>
      <c r="K324" s="7">
        <v>119</v>
      </c>
      <c r="M324" s="8" t="s">
        <v>766</v>
      </c>
      <c r="N324" s="6">
        <v>105</v>
      </c>
      <c r="O324" s="7">
        <v>311</v>
      </c>
    </row>
    <row r="325" spans="1:15" ht="13.5">
      <c r="A325" s="8" t="s">
        <v>669</v>
      </c>
      <c r="B325" s="6">
        <v>39</v>
      </c>
      <c r="C325" s="7">
        <v>101</v>
      </c>
      <c r="E325" s="8" t="s">
        <v>1439</v>
      </c>
      <c r="F325" s="6">
        <v>113</v>
      </c>
      <c r="G325" s="7">
        <v>195</v>
      </c>
      <c r="I325" s="8" t="s">
        <v>729</v>
      </c>
      <c r="J325" s="6">
        <v>39</v>
      </c>
      <c r="K325" s="7">
        <v>105</v>
      </c>
      <c r="M325" s="8" t="s">
        <v>767</v>
      </c>
      <c r="N325" s="6">
        <v>214</v>
      </c>
      <c r="O325" s="7">
        <v>611</v>
      </c>
    </row>
    <row r="326" spans="1:15" ht="13.5">
      <c r="A326" s="8" t="s">
        <v>670</v>
      </c>
      <c r="B326" s="6">
        <v>28</v>
      </c>
      <c r="C326" s="7">
        <v>78</v>
      </c>
      <c r="E326" s="8" t="s">
        <v>1440</v>
      </c>
      <c r="F326" s="6">
        <v>34</v>
      </c>
      <c r="G326" s="7">
        <v>88</v>
      </c>
      <c r="I326" s="8" t="s">
        <v>730</v>
      </c>
      <c r="J326" s="6">
        <v>48</v>
      </c>
      <c r="K326" s="7">
        <v>141</v>
      </c>
      <c r="M326" s="8" t="s">
        <v>768</v>
      </c>
      <c r="N326" s="6">
        <v>120</v>
      </c>
      <c r="O326" s="7">
        <v>313</v>
      </c>
    </row>
    <row r="327" spans="1:15" ht="13.5">
      <c r="A327" s="8" t="s">
        <v>671</v>
      </c>
      <c r="B327" s="6">
        <v>52</v>
      </c>
      <c r="C327" s="7">
        <v>151</v>
      </c>
      <c r="E327" s="8" t="s">
        <v>1441</v>
      </c>
      <c r="F327" s="6">
        <v>33</v>
      </c>
      <c r="G327" s="7">
        <v>98</v>
      </c>
      <c r="I327" s="8" t="s">
        <v>1474</v>
      </c>
      <c r="J327" s="6">
        <v>81</v>
      </c>
      <c r="K327" s="7">
        <v>185</v>
      </c>
      <c r="M327" s="8" t="s">
        <v>769</v>
      </c>
      <c r="N327" s="6">
        <v>279</v>
      </c>
      <c r="O327" s="7">
        <v>860</v>
      </c>
    </row>
    <row r="328" spans="1:15" ht="13.5">
      <c r="A328" s="8" t="s">
        <v>672</v>
      </c>
      <c r="B328" s="6">
        <v>45</v>
      </c>
      <c r="C328" s="7">
        <v>111</v>
      </c>
      <c r="E328" s="8" t="s">
        <v>1442</v>
      </c>
      <c r="F328" s="6">
        <v>24</v>
      </c>
      <c r="G328" s="7">
        <v>61</v>
      </c>
      <c r="I328" s="8" t="s">
        <v>1475</v>
      </c>
      <c r="J328" s="6">
        <v>22</v>
      </c>
      <c r="K328" s="7">
        <v>63</v>
      </c>
      <c r="M328" s="8" t="s">
        <v>770</v>
      </c>
      <c r="N328" s="6">
        <v>71</v>
      </c>
      <c r="O328" s="7">
        <v>218</v>
      </c>
    </row>
    <row r="329" spans="1:15" ht="13.5">
      <c r="A329" s="8" t="s">
        <v>673</v>
      </c>
      <c r="B329" s="6">
        <v>68</v>
      </c>
      <c r="C329" s="7">
        <v>187</v>
      </c>
      <c r="E329" s="8" t="s">
        <v>628</v>
      </c>
      <c r="F329" s="6">
        <v>46</v>
      </c>
      <c r="G329" s="7">
        <v>130</v>
      </c>
      <c r="I329" s="8" t="s">
        <v>629</v>
      </c>
      <c r="J329" s="6">
        <v>15</v>
      </c>
      <c r="K329" s="7">
        <v>40</v>
      </c>
      <c r="M329" s="8" t="s">
        <v>771</v>
      </c>
      <c r="N329" s="6">
        <v>36</v>
      </c>
      <c r="O329" s="7">
        <v>81</v>
      </c>
    </row>
    <row r="330" spans="1:15" ht="13.5">
      <c r="A330" s="8" t="s">
        <v>674</v>
      </c>
      <c r="B330" s="6">
        <v>5</v>
      </c>
      <c r="C330" s="7">
        <v>15</v>
      </c>
      <c r="E330" s="8" t="s">
        <v>1453</v>
      </c>
      <c r="F330" s="6">
        <v>42</v>
      </c>
      <c r="G330" s="7">
        <v>115</v>
      </c>
      <c r="I330" s="8" t="s">
        <v>630</v>
      </c>
      <c r="J330" s="6">
        <v>59</v>
      </c>
      <c r="K330" s="7">
        <v>157</v>
      </c>
      <c r="M330" s="8" t="s">
        <v>772</v>
      </c>
      <c r="N330" s="6">
        <v>2</v>
      </c>
      <c r="O330" s="7">
        <v>4</v>
      </c>
    </row>
    <row r="331" spans="1:15" ht="13.5">
      <c r="A331" s="8" t="s">
        <v>675</v>
      </c>
      <c r="B331" s="6">
        <v>21</v>
      </c>
      <c r="C331" s="7">
        <v>62</v>
      </c>
      <c r="E331" s="8" t="s">
        <v>1544</v>
      </c>
      <c r="F331" s="6">
        <v>42</v>
      </c>
      <c r="G331" s="7">
        <v>125</v>
      </c>
      <c r="I331" s="8" t="s">
        <v>1545</v>
      </c>
      <c r="J331" s="6">
        <v>32</v>
      </c>
      <c r="K331" s="7">
        <v>84</v>
      </c>
      <c r="M331" s="8" t="s">
        <v>773</v>
      </c>
      <c r="N331" s="6">
        <v>101</v>
      </c>
      <c r="O331" s="7">
        <v>275</v>
      </c>
    </row>
    <row r="332" spans="1:15" ht="13.5">
      <c r="A332" s="8" t="s">
        <v>676</v>
      </c>
      <c r="B332" s="6">
        <v>53</v>
      </c>
      <c r="C332" s="7">
        <v>130</v>
      </c>
      <c r="E332" s="8" t="s">
        <v>232</v>
      </c>
      <c r="F332" s="6">
        <v>15</v>
      </c>
      <c r="G332" s="7">
        <v>46</v>
      </c>
      <c r="I332" s="8" t="s">
        <v>1546</v>
      </c>
      <c r="J332" s="6">
        <v>29</v>
      </c>
      <c r="K332" s="7">
        <v>83</v>
      </c>
      <c r="M332" s="8" t="s">
        <v>774</v>
      </c>
      <c r="N332" s="6">
        <v>76</v>
      </c>
      <c r="O332" s="7">
        <v>222</v>
      </c>
    </row>
    <row r="333" spans="1:15" ht="13.5">
      <c r="A333" s="8" t="s">
        <v>677</v>
      </c>
      <c r="B333" s="6">
        <v>24</v>
      </c>
      <c r="C333" s="7">
        <v>49</v>
      </c>
      <c r="E333" s="8" t="s">
        <v>707</v>
      </c>
      <c r="F333" s="6">
        <v>49</v>
      </c>
      <c r="G333" s="7">
        <v>125</v>
      </c>
      <c r="I333" s="8" t="s">
        <v>233</v>
      </c>
      <c r="J333" s="6">
        <v>39</v>
      </c>
      <c r="K333" s="7">
        <v>109</v>
      </c>
      <c r="M333" s="8" t="s">
        <v>775</v>
      </c>
      <c r="N333" s="6">
        <v>181</v>
      </c>
      <c r="O333" s="7">
        <v>478</v>
      </c>
    </row>
    <row r="334" spans="1:15" ht="13.5">
      <c r="A334" s="8" t="s">
        <v>678</v>
      </c>
      <c r="B334" s="6">
        <v>3</v>
      </c>
      <c r="C334" s="7">
        <v>9</v>
      </c>
      <c r="E334" s="8" t="s">
        <v>708</v>
      </c>
      <c r="F334" s="6">
        <v>39</v>
      </c>
      <c r="G334" s="7">
        <v>115</v>
      </c>
      <c r="I334" s="8" t="s">
        <v>2088</v>
      </c>
      <c r="J334" s="6">
        <v>18</v>
      </c>
      <c r="K334" s="7">
        <v>48</v>
      </c>
      <c r="M334" s="8" t="s">
        <v>776</v>
      </c>
      <c r="N334" s="6">
        <v>104</v>
      </c>
      <c r="O334" s="7">
        <v>250</v>
      </c>
    </row>
    <row r="335" spans="1:15" ht="14.25" thickBot="1">
      <c r="A335" s="9" t="s">
        <v>679</v>
      </c>
      <c r="B335" s="10">
        <v>14</v>
      </c>
      <c r="C335" s="11">
        <v>35</v>
      </c>
      <c r="E335" s="9" t="s">
        <v>709</v>
      </c>
      <c r="F335" s="10">
        <v>34</v>
      </c>
      <c r="G335" s="11">
        <v>98</v>
      </c>
      <c r="I335" s="9" t="s">
        <v>1476</v>
      </c>
      <c r="J335" s="10">
        <v>111</v>
      </c>
      <c r="K335" s="11">
        <v>313</v>
      </c>
      <c r="M335" s="9" t="s">
        <v>777</v>
      </c>
      <c r="N335" s="10">
        <v>128</v>
      </c>
      <c r="O335" s="11">
        <v>310</v>
      </c>
    </row>
    <row r="336" spans="1:15" ht="13.5">
      <c r="A336" s="19"/>
      <c r="B336" s="20"/>
      <c r="C336" s="20"/>
      <c r="E336" s="19"/>
      <c r="F336" s="20"/>
      <c r="G336" s="20"/>
      <c r="I336" s="19"/>
      <c r="J336" s="20"/>
      <c r="K336" s="20"/>
      <c r="M336" s="19"/>
      <c r="N336" s="20"/>
      <c r="O336" s="20"/>
    </row>
    <row r="337" spans="1:15" ht="13.5">
      <c r="A337" s="21"/>
      <c r="B337" s="20"/>
      <c r="C337" s="20"/>
      <c r="E337" s="21"/>
      <c r="F337" s="20"/>
      <c r="G337" s="20"/>
      <c r="I337" s="21"/>
      <c r="J337" s="20"/>
      <c r="K337" s="20"/>
      <c r="M337" s="21"/>
      <c r="N337" s="20"/>
      <c r="O337" s="20"/>
    </row>
    <row r="338" spans="1:15" ht="13.5">
      <c r="A338" t="s">
        <v>1300</v>
      </c>
      <c r="O338" s="23" t="s">
        <v>1508</v>
      </c>
    </row>
    <row r="339" spans="1:15" ht="24" customHeight="1">
      <c r="A339" s="171" t="s">
        <v>1501</v>
      </c>
      <c r="B339" s="171"/>
      <c r="C339" s="171"/>
      <c r="D339" s="171"/>
      <c r="E339" s="171"/>
      <c r="F339" s="171"/>
      <c r="G339" s="171"/>
      <c r="H339" s="171"/>
      <c r="I339" s="171"/>
      <c r="J339" s="171"/>
      <c r="K339" s="171"/>
      <c r="L339" s="171"/>
      <c r="M339" s="171"/>
      <c r="N339" s="171"/>
      <c r="O339" s="171"/>
    </row>
    <row r="340" spans="13:14" ht="14.25" thickBot="1">
      <c r="M340" s="170" t="s">
        <v>1010</v>
      </c>
      <c r="N340" s="170"/>
    </row>
    <row r="341" spans="1:15" ht="15">
      <c r="A341" s="15" t="s">
        <v>1798</v>
      </c>
      <c r="B341" s="16" t="s">
        <v>1799</v>
      </c>
      <c r="C341" s="17" t="s">
        <v>1299</v>
      </c>
      <c r="D341" s="1"/>
      <c r="E341" s="15" t="s">
        <v>1798</v>
      </c>
      <c r="F341" s="16" t="s">
        <v>1799</v>
      </c>
      <c r="G341" s="17" t="s">
        <v>1299</v>
      </c>
      <c r="H341" s="2"/>
      <c r="I341" s="15" t="s">
        <v>1798</v>
      </c>
      <c r="J341" s="16" t="s">
        <v>1799</v>
      </c>
      <c r="K341" s="17" t="s">
        <v>1299</v>
      </c>
      <c r="L341" s="2"/>
      <c r="M341" s="15" t="s">
        <v>1798</v>
      </c>
      <c r="N341" s="16" t="s">
        <v>1799</v>
      </c>
      <c r="O341" s="17" t="s">
        <v>1299</v>
      </c>
    </row>
    <row r="342" spans="1:15" ht="13.5">
      <c r="A342" s="8" t="s">
        <v>778</v>
      </c>
      <c r="B342" s="6">
        <v>144</v>
      </c>
      <c r="C342" s="7">
        <v>332</v>
      </c>
      <c r="E342" s="8" t="s">
        <v>1487</v>
      </c>
      <c r="F342" s="6">
        <v>53</v>
      </c>
      <c r="G342" s="7">
        <v>170</v>
      </c>
      <c r="I342" s="8" t="s">
        <v>854</v>
      </c>
      <c r="J342" s="6">
        <v>43</v>
      </c>
      <c r="K342" s="7">
        <v>110</v>
      </c>
      <c r="M342" s="8" t="s">
        <v>903</v>
      </c>
      <c r="N342" s="6">
        <v>90</v>
      </c>
      <c r="O342" s="7">
        <v>271</v>
      </c>
    </row>
    <row r="343" spans="1:15" ht="13.5">
      <c r="A343" s="8" t="s">
        <v>779</v>
      </c>
      <c r="B343" s="6">
        <v>69</v>
      </c>
      <c r="C343" s="7">
        <v>161</v>
      </c>
      <c r="E343" s="8" t="s">
        <v>1488</v>
      </c>
      <c r="F343" s="6">
        <v>77</v>
      </c>
      <c r="G343" s="7">
        <v>264</v>
      </c>
      <c r="I343" s="8" t="s">
        <v>855</v>
      </c>
      <c r="J343" s="6">
        <v>42</v>
      </c>
      <c r="K343" s="7">
        <v>107</v>
      </c>
      <c r="M343" s="8" t="s">
        <v>904</v>
      </c>
      <c r="N343" s="6">
        <v>43</v>
      </c>
      <c r="O343" s="7">
        <v>94</v>
      </c>
    </row>
    <row r="344" spans="1:15" ht="13.5">
      <c r="A344" s="8" t="s">
        <v>780</v>
      </c>
      <c r="B344" s="6">
        <v>45</v>
      </c>
      <c r="C344" s="7">
        <v>117</v>
      </c>
      <c r="E344" s="8" t="s">
        <v>817</v>
      </c>
      <c r="F344" s="6">
        <v>61</v>
      </c>
      <c r="G344" s="7">
        <v>176</v>
      </c>
      <c r="I344" s="8" t="s">
        <v>856</v>
      </c>
      <c r="J344" s="6">
        <v>102</v>
      </c>
      <c r="K344" s="7">
        <v>182</v>
      </c>
      <c r="M344" s="8" t="s">
        <v>905</v>
      </c>
      <c r="N344" s="6">
        <v>70</v>
      </c>
      <c r="O344" s="7">
        <v>192</v>
      </c>
    </row>
    <row r="345" spans="1:15" ht="13.5">
      <c r="A345" s="8" t="s">
        <v>781</v>
      </c>
      <c r="B345" s="6">
        <v>40</v>
      </c>
      <c r="C345" s="7">
        <v>115</v>
      </c>
      <c r="E345" s="8" t="s">
        <v>632</v>
      </c>
      <c r="F345" s="6">
        <v>1</v>
      </c>
      <c r="G345" s="7">
        <v>1</v>
      </c>
      <c r="I345" s="8" t="s">
        <v>857</v>
      </c>
      <c r="J345" s="6">
        <v>24</v>
      </c>
      <c r="K345" s="7">
        <v>59</v>
      </c>
      <c r="M345" s="8" t="s">
        <v>906</v>
      </c>
      <c r="N345" s="6">
        <v>89</v>
      </c>
      <c r="O345" s="7">
        <v>249</v>
      </c>
    </row>
    <row r="346" spans="1:15" ht="13.5">
      <c r="A346" s="8" t="s">
        <v>782</v>
      </c>
      <c r="B346" s="6">
        <v>129</v>
      </c>
      <c r="C346" s="7">
        <v>364</v>
      </c>
      <c r="E346" s="8" t="s">
        <v>818</v>
      </c>
      <c r="F346" s="6">
        <v>38</v>
      </c>
      <c r="G346" s="7">
        <v>92</v>
      </c>
      <c r="I346" s="8" t="s">
        <v>858</v>
      </c>
      <c r="J346" s="6">
        <v>87</v>
      </c>
      <c r="K346" s="7">
        <v>218</v>
      </c>
      <c r="M346" s="8" t="s">
        <v>907</v>
      </c>
      <c r="N346" s="6">
        <v>92</v>
      </c>
      <c r="O346" s="7">
        <v>277</v>
      </c>
    </row>
    <row r="347" spans="1:15" ht="13.5">
      <c r="A347" s="8" t="s">
        <v>783</v>
      </c>
      <c r="B347" s="6">
        <v>119</v>
      </c>
      <c r="C347" s="7">
        <v>285</v>
      </c>
      <c r="E347" s="8" t="s">
        <v>819</v>
      </c>
      <c r="F347" s="6">
        <v>20</v>
      </c>
      <c r="G347" s="7">
        <v>55</v>
      </c>
      <c r="I347" s="8" t="s">
        <v>859</v>
      </c>
      <c r="J347" s="6">
        <v>4</v>
      </c>
      <c r="K347" s="7">
        <v>10</v>
      </c>
      <c r="M347" s="8" t="s">
        <v>908</v>
      </c>
      <c r="N347" s="6">
        <v>26</v>
      </c>
      <c r="O347" s="7">
        <v>76</v>
      </c>
    </row>
    <row r="348" spans="1:15" ht="13.5">
      <c r="A348" s="8" t="s">
        <v>784</v>
      </c>
      <c r="B348" s="6">
        <v>171</v>
      </c>
      <c r="C348" s="7">
        <v>388</v>
      </c>
      <c r="E348" s="8" t="s">
        <v>820</v>
      </c>
      <c r="F348" s="6">
        <v>3</v>
      </c>
      <c r="G348" s="7">
        <v>11</v>
      </c>
      <c r="I348" s="8" t="s">
        <v>860</v>
      </c>
      <c r="J348" s="6">
        <v>15</v>
      </c>
      <c r="K348" s="7">
        <v>35</v>
      </c>
      <c r="M348" s="8" t="s">
        <v>909</v>
      </c>
      <c r="N348" s="6">
        <v>68</v>
      </c>
      <c r="O348" s="7">
        <v>186</v>
      </c>
    </row>
    <row r="349" spans="1:15" ht="13.5">
      <c r="A349" s="8" t="s">
        <v>785</v>
      </c>
      <c r="B349" s="6">
        <v>98</v>
      </c>
      <c r="C349" s="7">
        <v>205</v>
      </c>
      <c r="E349" s="8" t="s">
        <v>821</v>
      </c>
      <c r="F349" s="6">
        <v>8</v>
      </c>
      <c r="G349" s="7">
        <v>14</v>
      </c>
      <c r="I349" s="8" t="s">
        <v>861</v>
      </c>
      <c r="J349" s="6">
        <v>74</v>
      </c>
      <c r="K349" s="7">
        <v>164</v>
      </c>
      <c r="M349" s="8" t="s">
        <v>910</v>
      </c>
      <c r="N349" s="6">
        <v>25</v>
      </c>
      <c r="O349" s="7">
        <v>70</v>
      </c>
    </row>
    <row r="350" spans="1:15" ht="13.5">
      <c r="A350" s="8" t="s">
        <v>786</v>
      </c>
      <c r="B350" s="6">
        <v>24</v>
      </c>
      <c r="C350" s="7">
        <v>61</v>
      </c>
      <c r="E350" s="8" t="s">
        <v>822</v>
      </c>
      <c r="F350" s="6">
        <v>4</v>
      </c>
      <c r="G350" s="7">
        <v>12</v>
      </c>
      <c r="I350" s="8" t="s">
        <v>862</v>
      </c>
      <c r="J350" s="6">
        <v>26</v>
      </c>
      <c r="K350" s="7">
        <v>68</v>
      </c>
      <c r="M350" s="8" t="s">
        <v>911</v>
      </c>
      <c r="N350" s="6">
        <v>83</v>
      </c>
      <c r="O350" s="7">
        <v>247</v>
      </c>
    </row>
    <row r="351" spans="1:15" ht="13.5">
      <c r="A351" s="8" t="s">
        <v>787</v>
      </c>
      <c r="B351" s="6">
        <v>47</v>
      </c>
      <c r="C351" s="7">
        <v>141</v>
      </c>
      <c r="E351" s="8" t="s">
        <v>823</v>
      </c>
      <c r="F351" s="6">
        <v>37</v>
      </c>
      <c r="G351" s="7">
        <v>81</v>
      </c>
      <c r="I351" s="8" t="s">
        <v>863</v>
      </c>
      <c r="J351" s="6">
        <v>34</v>
      </c>
      <c r="K351" s="7">
        <v>85</v>
      </c>
      <c r="M351" s="8" t="s">
        <v>912</v>
      </c>
      <c r="N351" s="6">
        <v>75</v>
      </c>
      <c r="O351" s="7">
        <v>211</v>
      </c>
    </row>
    <row r="352" spans="1:15" ht="13.5">
      <c r="A352" s="8" t="s">
        <v>788</v>
      </c>
      <c r="B352" s="6">
        <v>57</v>
      </c>
      <c r="C352" s="7">
        <v>127</v>
      </c>
      <c r="E352" s="8" t="s">
        <v>1516</v>
      </c>
      <c r="F352" s="6">
        <v>2</v>
      </c>
      <c r="G352" s="7">
        <v>2</v>
      </c>
      <c r="I352" s="8" t="s">
        <v>864</v>
      </c>
      <c r="J352" s="6">
        <v>16</v>
      </c>
      <c r="K352" s="7">
        <v>39</v>
      </c>
      <c r="M352" s="8" t="s">
        <v>913</v>
      </c>
      <c r="N352" s="6">
        <v>68</v>
      </c>
      <c r="O352" s="7">
        <v>194</v>
      </c>
    </row>
    <row r="353" spans="1:15" ht="13.5">
      <c r="A353" s="8" t="s">
        <v>789</v>
      </c>
      <c r="B353" s="6">
        <v>98</v>
      </c>
      <c r="C353" s="7">
        <v>298</v>
      </c>
      <c r="E353" s="8" t="s">
        <v>824</v>
      </c>
      <c r="F353" s="6">
        <v>23</v>
      </c>
      <c r="G353" s="7">
        <v>61</v>
      </c>
      <c r="I353" s="8" t="s">
        <v>865</v>
      </c>
      <c r="J353" s="6">
        <v>9</v>
      </c>
      <c r="K353" s="7">
        <v>34</v>
      </c>
      <c r="M353" s="8" t="s">
        <v>914</v>
      </c>
      <c r="N353" s="6">
        <v>23</v>
      </c>
      <c r="O353" s="7">
        <v>76</v>
      </c>
    </row>
    <row r="354" spans="1:15" ht="13.5">
      <c r="A354" s="8" t="s">
        <v>790</v>
      </c>
      <c r="B354" s="6">
        <v>34</v>
      </c>
      <c r="C354" s="7">
        <v>105</v>
      </c>
      <c r="E354" s="8" t="s">
        <v>825</v>
      </c>
      <c r="F354" s="6">
        <v>22</v>
      </c>
      <c r="G354" s="7">
        <v>47</v>
      </c>
      <c r="I354" s="8" t="s">
        <v>866</v>
      </c>
      <c r="J354" s="6">
        <v>13</v>
      </c>
      <c r="K354" s="7">
        <v>23</v>
      </c>
      <c r="M354" s="8" t="s">
        <v>915</v>
      </c>
      <c r="N354" s="6">
        <v>63</v>
      </c>
      <c r="O354" s="7">
        <v>176</v>
      </c>
    </row>
    <row r="355" spans="1:15" ht="13.5">
      <c r="A355" s="8" t="s">
        <v>791</v>
      </c>
      <c r="B355" s="6">
        <v>151</v>
      </c>
      <c r="C355" s="7">
        <v>386</v>
      </c>
      <c r="E355" s="8" t="s">
        <v>826</v>
      </c>
      <c r="F355" s="6">
        <v>63</v>
      </c>
      <c r="G355" s="7">
        <v>171</v>
      </c>
      <c r="I355" s="8" t="s">
        <v>867</v>
      </c>
      <c r="J355" s="6">
        <v>17</v>
      </c>
      <c r="K355" s="7">
        <v>58</v>
      </c>
      <c r="M355" s="8" t="s">
        <v>916</v>
      </c>
      <c r="N355" s="6">
        <v>29</v>
      </c>
      <c r="O355" s="7">
        <v>83</v>
      </c>
    </row>
    <row r="356" spans="1:15" ht="13.5">
      <c r="A356" s="8" t="s">
        <v>792</v>
      </c>
      <c r="B356" s="6">
        <v>139</v>
      </c>
      <c r="C356" s="7">
        <v>359</v>
      </c>
      <c r="E356" s="8" t="s">
        <v>827</v>
      </c>
      <c r="F356" s="6">
        <v>4</v>
      </c>
      <c r="G356" s="7">
        <v>14</v>
      </c>
      <c r="I356" s="8" t="s">
        <v>868</v>
      </c>
      <c r="J356" s="6">
        <v>16</v>
      </c>
      <c r="K356" s="7">
        <v>39</v>
      </c>
      <c r="M356" s="8" t="s">
        <v>917</v>
      </c>
      <c r="N356" s="6">
        <v>85</v>
      </c>
      <c r="O356" s="7">
        <v>222</v>
      </c>
    </row>
    <row r="357" spans="1:15" ht="13.5">
      <c r="A357" s="8" t="s">
        <v>793</v>
      </c>
      <c r="B357" s="6">
        <v>92</v>
      </c>
      <c r="C357" s="7">
        <v>238</v>
      </c>
      <c r="E357" s="8" t="s">
        <v>828</v>
      </c>
      <c r="F357" s="6">
        <v>63</v>
      </c>
      <c r="G357" s="7">
        <v>154</v>
      </c>
      <c r="I357" s="8" t="s">
        <v>869</v>
      </c>
      <c r="J357" s="6">
        <v>54</v>
      </c>
      <c r="K357" s="7">
        <v>143</v>
      </c>
      <c r="M357" s="8" t="s">
        <v>918</v>
      </c>
      <c r="N357" s="6">
        <v>78</v>
      </c>
      <c r="O357" s="7">
        <v>172</v>
      </c>
    </row>
    <row r="358" spans="1:15" ht="13.5">
      <c r="A358" s="8" t="s">
        <v>794</v>
      </c>
      <c r="B358" s="6">
        <v>23</v>
      </c>
      <c r="C358" s="7">
        <v>56</v>
      </c>
      <c r="E358" s="8" t="s">
        <v>829</v>
      </c>
      <c r="F358" s="6">
        <v>8</v>
      </c>
      <c r="G358" s="7">
        <v>28</v>
      </c>
      <c r="I358" s="8" t="s">
        <v>870</v>
      </c>
      <c r="J358" s="6">
        <v>20</v>
      </c>
      <c r="K358" s="7">
        <v>63</v>
      </c>
      <c r="M358" s="8" t="s">
        <v>919</v>
      </c>
      <c r="N358" s="6">
        <v>106</v>
      </c>
      <c r="O358" s="7">
        <v>269</v>
      </c>
    </row>
    <row r="359" spans="1:15" ht="13.5">
      <c r="A359" s="8" t="s">
        <v>795</v>
      </c>
      <c r="B359" s="6">
        <v>44</v>
      </c>
      <c r="C359" s="7">
        <v>136</v>
      </c>
      <c r="E359" s="8" t="s">
        <v>830</v>
      </c>
      <c r="F359" s="6">
        <v>33</v>
      </c>
      <c r="G359" s="7">
        <v>110</v>
      </c>
      <c r="I359" s="8" t="s">
        <v>871</v>
      </c>
      <c r="J359" s="6">
        <v>10</v>
      </c>
      <c r="K359" s="7">
        <v>32</v>
      </c>
      <c r="M359" s="8" t="s">
        <v>920</v>
      </c>
      <c r="N359" s="6">
        <v>26</v>
      </c>
      <c r="O359" s="7">
        <v>64</v>
      </c>
    </row>
    <row r="360" spans="1:15" ht="13.5">
      <c r="A360" s="8" t="s">
        <v>796</v>
      </c>
      <c r="B360" s="6">
        <v>72</v>
      </c>
      <c r="C360" s="7">
        <v>217</v>
      </c>
      <c r="E360" s="8" t="s">
        <v>831</v>
      </c>
      <c r="F360" s="6">
        <v>44</v>
      </c>
      <c r="G360" s="7">
        <v>119</v>
      </c>
      <c r="I360" s="8" t="s">
        <v>872</v>
      </c>
      <c r="J360" s="6">
        <v>109</v>
      </c>
      <c r="K360" s="7">
        <v>288</v>
      </c>
      <c r="M360" s="8" t="s">
        <v>921</v>
      </c>
      <c r="N360" s="6">
        <v>19</v>
      </c>
      <c r="O360" s="7">
        <v>57</v>
      </c>
    </row>
    <row r="361" spans="1:15" ht="13.5">
      <c r="A361" s="8" t="s">
        <v>797</v>
      </c>
      <c r="B361" s="6">
        <v>123</v>
      </c>
      <c r="C361" s="7">
        <v>376</v>
      </c>
      <c r="E361" s="8" t="s">
        <v>832</v>
      </c>
      <c r="F361" s="6">
        <v>53</v>
      </c>
      <c r="G361" s="7">
        <v>159</v>
      </c>
      <c r="I361" s="8" t="s">
        <v>873</v>
      </c>
      <c r="J361" s="6">
        <v>72</v>
      </c>
      <c r="K361" s="7">
        <v>192</v>
      </c>
      <c r="M361" s="8" t="s">
        <v>922</v>
      </c>
      <c r="N361" s="6">
        <v>5</v>
      </c>
      <c r="O361" s="7">
        <v>11</v>
      </c>
    </row>
    <row r="362" spans="1:15" ht="13.5">
      <c r="A362" s="8" t="s">
        <v>798</v>
      </c>
      <c r="B362" s="6">
        <v>107</v>
      </c>
      <c r="C362" s="7">
        <v>268</v>
      </c>
      <c r="E362" s="8" t="s">
        <v>833</v>
      </c>
      <c r="F362" s="6">
        <v>9</v>
      </c>
      <c r="G362" s="7">
        <v>35</v>
      </c>
      <c r="I362" s="8" t="s">
        <v>874</v>
      </c>
      <c r="J362" s="6">
        <v>62</v>
      </c>
      <c r="K362" s="7">
        <v>181</v>
      </c>
      <c r="M362" s="8" t="s">
        <v>923</v>
      </c>
      <c r="N362" s="6">
        <v>1</v>
      </c>
      <c r="O362" s="7">
        <v>2</v>
      </c>
    </row>
    <row r="363" spans="1:15" ht="13.5">
      <c r="A363" s="8" t="s">
        <v>799</v>
      </c>
      <c r="B363" s="6">
        <v>57</v>
      </c>
      <c r="C363" s="7">
        <v>158</v>
      </c>
      <c r="E363" s="8" t="s">
        <v>834</v>
      </c>
      <c r="F363" s="6">
        <v>7</v>
      </c>
      <c r="G363" s="7">
        <v>15</v>
      </c>
      <c r="I363" s="8" t="s">
        <v>875</v>
      </c>
      <c r="J363" s="6">
        <v>46</v>
      </c>
      <c r="K363" s="7">
        <v>118</v>
      </c>
      <c r="M363" s="8" t="s">
        <v>924</v>
      </c>
      <c r="N363" s="6">
        <v>63</v>
      </c>
      <c r="O363" s="7">
        <v>185</v>
      </c>
    </row>
    <row r="364" spans="1:15" ht="13.5">
      <c r="A364" s="8" t="s">
        <v>1480</v>
      </c>
      <c r="B364" s="6">
        <v>70</v>
      </c>
      <c r="C364" s="7">
        <v>220</v>
      </c>
      <c r="E364" s="8" t="s">
        <v>835</v>
      </c>
      <c r="F364" s="6">
        <v>77</v>
      </c>
      <c r="G364" s="7">
        <v>235</v>
      </c>
      <c r="I364" s="8" t="s">
        <v>876</v>
      </c>
      <c r="J364" s="6">
        <v>95</v>
      </c>
      <c r="K364" s="7">
        <v>231</v>
      </c>
      <c r="M364" s="8" t="s">
        <v>925</v>
      </c>
      <c r="N364" s="6">
        <v>70</v>
      </c>
      <c r="O364" s="7">
        <v>216</v>
      </c>
    </row>
    <row r="365" spans="1:15" ht="13.5">
      <c r="A365" s="8" t="s">
        <v>800</v>
      </c>
      <c r="B365" s="6">
        <v>90</v>
      </c>
      <c r="C365" s="7">
        <v>256</v>
      </c>
      <c r="E365" s="8" t="s">
        <v>836</v>
      </c>
      <c r="F365" s="6">
        <v>80</v>
      </c>
      <c r="G365" s="7">
        <v>226</v>
      </c>
      <c r="I365" s="8" t="s">
        <v>877</v>
      </c>
      <c r="J365" s="6">
        <v>65</v>
      </c>
      <c r="K365" s="7">
        <v>158</v>
      </c>
      <c r="M365" s="8" t="s">
        <v>926</v>
      </c>
      <c r="N365" s="6">
        <v>58</v>
      </c>
      <c r="O365" s="7">
        <v>176</v>
      </c>
    </row>
    <row r="366" spans="1:15" ht="13.5">
      <c r="A366" s="8" t="s">
        <v>801</v>
      </c>
      <c r="B366" s="6">
        <v>140</v>
      </c>
      <c r="C366" s="7">
        <v>403</v>
      </c>
      <c r="E366" s="8" t="s">
        <v>837</v>
      </c>
      <c r="F366" s="6">
        <v>80</v>
      </c>
      <c r="G366" s="7">
        <v>165</v>
      </c>
      <c r="I366" s="8" t="s">
        <v>878</v>
      </c>
      <c r="J366" s="6">
        <v>106</v>
      </c>
      <c r="K366" s="7">
        <v>208</v>
      </c>
      <c r="M366" s="8" t="s">
        <v>927</v>
      </c>
      <c r="N366" s="6">
        <v>91</v>
      </c>
      <c r="O366" s="7">
        <v>213</v>
      </c>
    </row>
    <row r="367" spans="1:15" ht="13.5">
      <c r="A367" s="8" t="s">
        <v>802</v>
      </c>
      <c r="B367" s="6">
        <v>43</v>
      </c>
      <c r="C367" s="7">
        <v>96</v>
      </c>
      <c r="E367" s="8" t="s">
        <v>838</v>
      </c>
      <c r="F367" s="6">
        <v>8</v>
      </c>
      <c r="G367" s="7">
        <v>9</v>
      </c>
      <c r="I367" s="8" t="s">
        <v>879</v>
      </c>
      <c r="J367" s="6">
        <v>21</v>
      </c>
      <c r="K367" s="7">
        <v>67</v>
      </c>
      <c r="M367" s="8" t="s">
        <v>928</v>
      </c>
      <c r="N367" s="6">
        <v>9</v>
      </c>
      <c r="O367" s="7">
        <v>30</v>
      </c>
    </row>
    <row r="368" spans="1:15" ht="13.5">
      <c r="A368" s="5"/>
      <c r="B368" s="6"/>
      <c r="C368" s="7"/>
      <c r="E368" s="8" t="s">
        <v>839</v>
      </c>
      <c r="F368" s="6">
        <v>101</v>
      </c>
      <c r="G368" s="7">
        <v>169</v>
      </c>
      <c r="I368" s="8" t="s">
        <v>880</v>
      </c>
      <c r="J368" s="6">
        <v>26</v>
      </c>
      <c r="K368" s="7">
        <v>62</v>
      </c>
      <c r="M368" s="8" t="s">
        <v>929</v>
      </c>
      <c r="N368" s="6">
        <v>94</v>
      </c>
      <c r="O368" s="7">
        <v>241</v>
      </c>
    </row>
    <row r="369" spans="1:15" ht="13.5">
      <c r="A369" s="5"/>
      <c r="B369" s="6"/>
      <c r="C369" s="7"/>
      <c r="E369" s="8" t="s">
        <v>840</v>
      </c>
      <c r="F369" s="6">
        <v>104</v>
      </c>
      <c r="G369" s="7">
        <v>237</v>
      </c>
      <c r="I369" s="8" t="s">
        <v>881</v>
      </c>
      <c r="J369" s="6">
        <v>58</v>
      </c>
      <c r="K369" s="7">
        <v>161</v>
      </c>
      <c r="M369" s="8" t="s">
        <v>930</v>
      </c>
      <c r="N369" s="6">
        <v>85</v>
      </c>
      <c r="O369" s="7">
        <v>227</v>
      </c>
    </row>
    <row r="370" spans="1:15" ht="13.5">
      <c r="A370" s="8" t="s">
        <v>803</v>
      </c>
      <c r="B370" s="6">
        <v>14149</v>
      </c>
      <c r="C370" s="7">
        <v>40108</v>
      </c>
      <c r="E370" s="8" t="s">
        <v>841</v>
      </c>
      <c r="F370" s="6">
        <v>53</v>
      </c>
      <c r="G370" s="7">
        <v>124</v>
      </c>
      <c r="I370" s="8" t="s">
        <v>882</v>
      </c>
      <c r="J370" s="6">
        <v>79</v>
      </c>
      <c r="K370" s="7">
        <v>214</v>
      </c>
      <c r="M370" s="8" t="s">
        <v>931</v>
      </c>
      <c r="N370" s="6">
        <v>142</v>
      </c>
      <c r="O370" s="7">
        <v>387</v>
      </c>
    </row>
    <row r="371" spans="1:15" ht="13.5">
      <c r="A371" s="8" t="s">
        <v>1800</v>
      </c>
      <c r="B371" s="6"/>
      <c r="C371" s="7"/>
      <c r="E371" s="8" t="s">
        <v>842</v>
      </c>
      <c r="F371" s="6">
        <v>85</v>
      </c>
      <c r="G371" s="7">
        <v>215</v>
      </c>
      <c r="I371" s="8" t="s">
        <v>883</v>
      </c>
      <c r="J371" s="6">
        <v>89</v>
      </c>
      <c r="K371" s="7">
        <v>246</v>
      </c>
      <c r="M371" s="8" t="s">
        <v>932</v>
      </c>
      <c r="N371" s="6">
        <v>93</v>
      </c>
      <c r="O371" s="7">
        <v>274</v>
      </c>
    </row>
    <row r="372" spans="1:15" ht="13.5">
      <c r="A372" s="8" t="s">
        <v>804</v>
      </c>
      <c r="B372" s="6">
        <v>167</v>
      </c>
      <c r="C372" s="7">
        <v>479</v>
      </c>
      <c r="E372" s="8" t="s">
        <v>843</v>
      </c>
      <c r="F372" s="6">
        <v>78</v>
      </c>
      <c r="G372" s="7">
        <v>171</v>
      </c>
      <c r="I372" s="8" t="s">
        <v>884</v>
      </c>
      <c r="J372" s="6">
        <v>103</v>
      </c>
      <c r="K372" s="7">
        <v>271</v>
      </c>
      <c r="M372" s="8" t="s">
        <v>933</v>
      </c>
      <c r="N372" s="6">
        <v>123</v>
      </c>
      <c r="O372" s="7">
        <v>363</v>
      </c>
    </row>
    <row r="373" spans="1:15" ht="13.5">
      <c r="A373" s="8" t="s">
        <v>805</v>
      </c>
      <c r="B373" s="6">
        <v>178</v>
      </c>
      <c r="C373" s="7">
        <v>481</v>
      </c>
      <c r="E373" s="8" t="s">
        <v>844</v>
      </c>
      <c r="F373" s="6">
        <v>69</v>
      </c>
      <c r="G373" s="7">
        <v>213</v>
      </c>
      <c r="I373" s="8" t="s">
        <v>885</v>
      </c>
      <c r="J373" s="6">
        <v>21</v>
      </c>
      <c r="K373" s="7">
        <v>66</v>
      </c>
      <c r="M373" s="8" t="s">
        <v>934</v>
      </c>
      <c r="N373" s="6">
        <v>98</v>
      </c>
      <c r="O373" s="7">
        <v>295</v>
      </c>
    </row>
    <row r="374" spans="1:15" ht="13.5">
      <c r="A374" s="8" t="s">
        <v>806</v>
      </c>
      <c r="B374" s="6">
        <v>198</v>
      </c>
      <c r="C374" s="7">
        <v>538</v>
      </c>
      <c r="E374" s="8" t="s">
        <v>845</v>
      </c>
      <c r="F374" s="6">
        <v>16</v>
      </c>
      <c r="G374" s="7">
        <v>38</v>
      </c>
      <c r="I374" s="8" t="s">
        <v>886</v>
      </c>
      <c r="J374" s="6">
        <v>30</v>
      </c>
      <c r="K374" s="7">
        <v>71</v>
      </c>
      <c r="M374" s="8" t="s">
        <v>935</v>
      </c>
      <c r="N374" s="6">
        <v>148</v>
      </c>
      <c r="O374" s="7">
        <v>452</v>
      </c>
    </row>
    <row r="375" spans="1:15" ht="13.5">
      <c r="A375" s="8" t="s">
        <v>807</v>
      </c>
      <c r="B375" s="6">
        <v>184</v>
      </c>
      <c r="C375" s="7">
        <v>429</v>
      </c>
      <c r="E375" s="8" t="s">
        <v>846</v>
      </c>
      <c r="F375" s="6">
        <v>42</v>
      </c>
      <c r="G375" s="7">
        <v>82</v>
      </c>
      <c r="I375" s="8" t="s">
        <v>887</v>
      </c>
      <c r="J375" s="6">
        <v>82</v>
      </c>
      <c r="K375" s="7">
        <v>234</v>
      </c>
      <c r="M375" s="8" t="s">
        <v>936</v>
      </c>
      <c r="N375" s="6">
        <v>150</v>
      </c>
      <c r="O375" s="7">
        <v>373</v>
      </c>
    </row>
    <row r="376" spans="1:15" ht="13.5">
      <c r="A376" s="8" t="s">
        <v>808</v>
      </c>
      <c r="B376" s="6">
        <v>132</v>
      </c>
      <c r="C376" s="7">
        <v>363</v>
      </c>
      <c r="E376" s="8" t="s">
        <v>847</v>
      </c>
      <c r="F376" s="6">
        <v>3</v>
      </c>
      <c r="G376" s="7">
        <v>12</v>
      </c>
      <c r="I376" s="8" t="s">
        <v>888</v>
      </c>
      <c r="J376" s="6">
        <v>57</v>
      </c>
      <c r="K376" s="7">
        <v>172</v>
      </c>
      <c r="M376" s="8" t="s">
        <v>937</v>
      </c>
      <c r="N376" s="6">
        <v>82</v>
      </c>
      <c r="O376" s="7">
        <v>205</v>
      </c>
    </row>
    <row r="377" spans="1:15" ht="13.5">
      <c r="A377" s="8" t="s">
        <v>809</v>
      </c>
      <c r="B377" s="6">
        <v>151</v>
      </c>
      <c r="C377" s="7">
        <v>362</v>
      </c>
      <c r="E377" s="8" t="s">
        <v>848</v>
      </c>
      <c r="F377" s="6">
        <v>32</v>
      </c>
      <c r="G377" s="7">
        <v>71</v>
      </c>
      <c r="I377" s="8" t="s">
        <v>889</v>
      </c>
      <c r="J377" s="6">
        <v>90</v>
      </c>
      <c r="K377" s="7">
        <v>256</v>
      </c>
      <c r="M377" s="8" t="s">
        <v>938</v>
      </c>
      <c r="N377" s="6">
        <v>91</v>
      </c>
      <c r="O377" s="7">
        <v>287</v>
      </c>
    </row>
    <row r="378" spans="1:15" ht="13.5">
      <c r="A378" s="8" t="s">
        <v>1481</v>
      </c>
      <c r="B378" s="6">
        <v>425</v>
      </c>
      <c r="C378" s="7">
        <v>1317</v>
      </c>
      <c r="E378" s="8" t="s">
        <v>849</v>
      </c>
      <c r="F378" s="6">
        <v>24</v>
      </c>
      <c r="G378" s="7">
        <v>63</v>
      </c>
      <c r="I378" s="8" t="s">
        <v>890</v>
      </c>
      <c r="J378" s="6">
        <v>32</v>
      </c>
      <c r="K378" s="7">
        <v>94</v>
      </c>
      <c r="M378" s="8" t="s">
        <v>939</v>
      </c>
      <c r="N378" s="6">
        <v>79</v>
      </c>
      <c r="O378" s="7">
        <v>233</v>
      </c>
    </row>
    <row r="379" spans="1:15" ht="13.5">
      <c r="A379" s="8" t="s">
        <v>810</v>
      </c>
      <c r="B379" s="6">
        <v>35</v>
      </c>
      <c r="C379" s="7">
        <v>117</v>
      </c>
      <c r="E379" s="8" t="s">
        <v>850</v>
      </c>
      <c r="F379" s="6">
        <v>4</v>
      </c>
      <c r="G379" s="7">
        <v>18</v>
      </c>
      <c r="I379" s="8" t="s">
        <v>891</v>
      </c>
      <c r="J379" s="6">
        <v>20</v>
      </c>
      <c r="K379" s="7">
        <v>53</v>
      </c>
      <c r="M379" s="8" t="s">
        <v>940</v>
      </c>
      <c r="N379" s="6">
        <v>55</v>
      </c>
      <c r="O379" s="7">
        <v>156</v>
      </c>
    </row>
    <row r="380" spans="1:15" ht="13.5">
      <c r="A380" s="8" t="s">
        <v>811</v>
      </c>
      <c r="B380" s="6">
        <v>17</v>
      </c>
      <c r="C380" s="7">
        <v>54</v>
      </c>
      <c r="E380" s="8" t="s">
        <v>851</v>
      </c>
      <c r="F380" s="6">
        <v>6</v>
      </c>
      <c r="G380" s="7">
        <v>20</v>
      </c>
      <c r="I380" s="8" t="s">
        <v>892</v>
      </c>
      <c r="J380" s="6">
        <v>85</v>
      </c>
      <c r="K380" s="7">
        <v>233</v>
      </c>
      <c r="M380" s="8" t="s">
        <v>1210</v>
      </c>
      <c r="N380" s="6">
        <v>107</v>
      </c>
      <c r="O380" s="7">
        <v>328</v>
      </c>
    </row>
    <row r="381" spans="1:15" ht="13.5">
      <c r="A381" s="8" t="s">
        <v>812</v>
      </c>
      <c r="B381" s="6">
        <v>19</v>
      </c>
      <c r="C381" s="7">
        <v>58</v>
      </c>
      <c r="E381" s="8" t="s">
        <v>852</v>
      </c>
      <c r="F381" s="6">
        <v>2</v>
      </c>
      <c r="G381" s="7">
        <v>5</v>
      </c>
      <c r="I381" s="8" t="s">
        <v>893</v>
      </c>
      <c r="J381" s="6">
        <v>71</v>
      </c>
      <c r="K381" s="7">
        <v>163</v>
      </c>
      <c r="M381" s="8" t="s">
        <v>941</v>
      </c>
      <c r="N381" s="6">
        <v>149</v>
      </c>
      <c r="O381" s="7">
        <v>315</v>
      </c>
    </row>
    <row r="382" spans="1:15" ht="13.5">
      <c r="A382" s="8" t="s">
        <v>813</v>
      </c>
      <c r="B382" s="6">
        <v>12</v>
      </c>
      <c r="C382" s="7">
        <v>46</v>
      </c>
      <c r="E382" s="8" t="s">
        <v>853</v>
      </c>
      <c r="F382" s="6">
        <v>34</v>
      </c>
      <c r="G382" s="7">
        <v>76</v>
      </c>
      <c r="I382" s="8" t="s">
        <v>894</v>
      </c>
      <c r="J382" s="6">
        <v>60</v>
      </c>
      <c r="K382" s="7">
        <v>147</v>
      </c>
      <c r="M382" s="8" t="s">
        <v>942</v>
      </c>
      <c r="N382" s="6">
        <v>75</v>
      </c>
      <c r="O382" s="7">
        <v>211</v>
      </c>
    </row>
    <row r="383" spans="1:15" ht="13.5">
      <c r="A383" s="8" t="s">
        <v>814</v>
      </c>
      <c r="B383" s="6">
        <v>15</v>
      </c>
      <c r="C383" s="7">
        <v>63</v>
      </c>
      <c r="E383" s="8" t="s">
        <v>1208</v>
      </c>
      <c r="F383" s="6">
        <v>46</v>
      </c>
      <c r="G383" s="7">
        <v>131</v>
      </c>
      <c r="I383" s="8" t="s">
        <v>895</v>
      </c>
      <c r="J383" s="6">
        <v>109</v>
      </c>
      <c r="K383" s="7">
        <v>303</v>
      </c>
      <c r="M383" s="8" t="s">
        <v>943</v>
      </c>
      <c r="N383" s="6">
        <v>18</v>
      </c>
      <c r="O383" s="7">
        <v>48</v>
      </c>
    </row>
    <row r="384" spans="1:15" ht="13.5">
      <c r="A384" s="8" t="s">
        <v>631</v>
      </c>
      <c r="B384" s="6">
        <v>39</v>
      </c>
      <c r="C384" s="7">
        <v>114</v>
      </c>
      <c r="E384" s="8" t="s">
        <v>1209</v>
      </c>
      <c r="F384" s="6">
        <v>27</v>
      </c>
      <c r="G384" s="7">
        <v>76</v>
      </c>
      <c r="I384" s="8" t="s">
        <v>896</v>
      </c>
      <c r="J384" s="6">
        <v>144</v>
      </c>
      <c r="K384" s="7">
        <v>413</v>
      </c>
      <c r="M384" s="8" t="s">
        <v>944</v>
      </c>
      <c r="N384" s="6">
        <v>27</v>
      </c>
      <c r="O384" s="7">
        <v>83</v>
      </c>
    </row>
    <row r="385" spans="1:15" ht="13.5">
      <c r="A385" s="8" t="s">
        <v>815</v>
      </c>
      <c r="B385" s="6">
        <v>38</v>
      </c>
      <c r="C385" s="7">
        <v>130</v>
      </c>
      <c r="E385" s="8" t="s">
        <v>1547</v>
      </c>
      <c r="F385" s="6">
        <v>5</v>
      </c>
      <c r="G385" s="7">
        <v>13</v>
      </c>
      <c r="I385" s="8" t="s">
        <v>897</v>
      </c>
      <c r="J385" s="6">
        <v>85</v>
      </c>
      <c r="K385" s="7">
        <v>224</v>
      </c>
      <c r="M385" s="8" t="s">
        <v>945</v>
      </c>
      <c r="N385" s="6">
        <v>68</v>
      </c>
      <c r="O385" s="7">
        <v>175</v>
      </c>
    </row>
    <row r="386" spans="1:15" ht="13.5">
      <c r="A386" s="8" t="s">
        <v>816</v>
      </c>
      <c r="B386" s="6">
        <v>45</v>
      </c>
      <c r="C386" s="7">
        <v>131</v>
      </c>
      <c r="E386" s="8" t="s">
        <v>1548</v>
      </c>
      <c r="F386" s="6">
        <v>42</v>
      </c>
      <c r="G386" s="7">
        <v>119</v>
      </c>
      <c r="I386" s="8" t="s">
        <v>1549</v>
      </c>
      <c r="J386" s="6">
        <v>24</v>
      </c>
      <c r="K386" s="7">
        <v>57</v>
      </c>
      <c r="M386" s="8" t="s">
        <v>946</v>
      </c>
      <c r="N386" s="6">
        <v>62</v>
      </c>
      <c r="O386" s="7">
        <v>166</v>
      </c>
    </row>
    <row r="387" spans="1:15" ht="13.5">
      <c r="A387" s="8" t="s">
        <v>1482</v>
      </c>
      <c r="B387" s="6">
        <v>253</v>
      </c>
      <c r="C387" s="7">
        <v>754</v>
      </c>
      <c r="E387" s="8" t="s">
        <v>234</v>
      </c>
      <c r="F387" s="6">
        <v>60</v>
      </c>
      <c r="G387" s="7">
        <v>161</v>
      </c>
      <c r="I387" s="8" t="s">
        <v>898</v>
      </c>
      <c r="J387" s="6">
        <v>11</v>
      </c>
      <c r="K387" s="7">
        <v>30</v>
      </c>
      <c r="M387" s="8" t="s">
        <v>947</v>
      </c>
      <c r="N387" s="6">
        <v>85</v>
      </c>
      <c r="O387" s="7">
        <v>248</v>
      </c>
    </row>
    <row r="388" spans="1:15" ht="13.5">
      <c r="A388" s="8" t="s">
        <v>1483</v>
      </c>
      <c r="B388" s="6">
        <v>127</v>
      </c>
      <c r="C388" s="7">
        <v>412</v>
      </c>
      <c r="E388" s="8" t="s">
        <v>235</v>
      </c>
      <c r="F388" s="6">
        <v>14</v>
      </c>
      <c r="G388" s="7">
        <v>43</v>
      </c>
      <c r="I388" s="8" t="s">
        <v>899</v>
      </c>
      <c r="J388" s="6">
        <v>43</v>
      </c>
      <c r="K388" s="7">
        <v>126</v>
      </c>
      <c r="M388" s="8" t="s">
        <v>948</v>
      </c>
      <c r="N388" s="6">
        <v>56</v>
      </c>
      <c r="O388" s="7">
        <v>172</v>
      </c>
    </row>
    <row r="389" spans="1:15" ht="13.5">
      <c r="A389" s="8" t="s">
        <v>1484</v>
      </c>
      <c r="B389" s="6">
        <v>66</v>
      </c>
      <c r="C389" s="7">
        <v>233</v>
      </c>
      <c r="E389" s="8" t="s">
        <v>437</v>
      </c>
      <c r="F389" s="6">
        <v>21</v>
      </c>
      <c r="G389" s="7">
        <v>65</v>
      </c>
      <c r="I389" s="8" t="s">
        <v>900</v>
      </c>
      <c r="J389" s="6">
        <v>76</v>
      </c>
      <c r="K389" s="7">
        <v>209</v>
      </c>
      <c r="M389" s="8" t="s">
        <v>440</v>
      </c>
      <c r="N389" s="6">
        <v>74</v>
      </c>
      <c r="O389" s="7">
        <v>210</v>
      </c>
    </row>
    <row r="390" spans="1:15" ht="13.5">
      <c r="A390" s="8" t="s">
        <v>1485</v>
      </c>
      <c r="B390" s="6">
        <v>33</v>
      </c>
      <c r="C390" s="7">
        <v>109</v>
      </c>
      <c r="E390" s="8" t="s">
        <v>438</v>
      </c>
      <c r="F390" s="6">
        <v>70</v>
      </c>
      <c r="G390" s="7">
        <v>144</v>
      </c>
      <c r="I390" s="8" t="s">
        <v>901</v>
      </c>
      <c r="J390" s="6">
        <v>71</v>
      </c>
      <c r="K390" s="7">
        <v>190</v>
      </c>
      <c r="M390" s="8" t="s">
        <v>441</v>
      </c>
      <c r="N390" s="6">
        <v>59</v>
      </c>
      <c r="O390" s="7">
        <v>195</v>
      </c>
    </row>
    <row r="391" spans="1:15" ht="14.25" thickBot="1">
      <c r="A391" s="9" t="s">
        <v>1486</v>
      </c>
      <c r="B391" s="10">
        <v>51</v>
      </c>
      <c r="C391" s="11">
        <v>177</v>
      </c>
      <c r="E391" s="9" t="s">
        <v>439</v>
      </c>
      <c r="F391" s="10">
        <v>119</v>
      </c>
      <c r="G391" s="11">
        <v>266</v>
      </c>
      <c r="I391" s="9" t="s">
        <v>902</v>
      </c>
      <c r="J391" s="10">
        <v>16</v>
      </c>
      <c r="K391" s="11">
        <v>35</v>
      </c>
      <c r="M391" s="9" t="s">
        <v>442</v>
      </c>
      <c r="N391" s="10">
        <v>32</v>
      </c>
      <c r="O391" s="11">
        <v>85</v>
      </c>
    </row>
    <row r="392" spans="9:15" ht="13.5">
      <c r="I392" s="19"/>
      <c r="J392" s="20"/>
      <c r="K392" s="20"/>
      <c r="M392" s="19"/>
      <c r="N392" s="20"/>
      <c r="O392" s="20"/>
    </row>
    <row r="393" spans="1:15" ht="13.5">
      <c r="A393" s="21"/>
      <c r="B393" s="20"/>
      <c r="C393" s="20"/>
      <c r="I393" s="21"/>
      <c r="J393" s="20"/>
      <c r="K393" s="20"/>
      <c r="M393" s="21"/>
      <c r="N393" s="20"/>
      <c r="O393" s="20"/>
    </row>
    <row r="394" spans="1:15" ht="13.5">
      <c r="A394" t="s">
        <v>1300</v>
      </c>
      <c r="O394" s="23" t="s">
        <v>1509</v>
      </c>
    </row>
    <row r="395" spans="1:15" ht="24" customHeight="1">
      <c r="A395" s="171" t="s">
        <v>1501</v>
      </c>
      <c r="B395" s="171"/>
      <c r="C395" s="171"/>
      <c r="D395" s="171"/>
      <c r="E395" s="171"/>
      <c r="F395" s="171"/>
      <c r="G395" s="171"/>
      <c r="H395" s="171"/>
      <c r="I395" s="171"/>
      <c r="J395" s="171"/>
      <c r="K395" s="171"/>
      <c r="L395" s="171"/>
      <c r="M395" s="171"/>
      <c r="N395" s="171"/>
      <c r="O395" s="171"/>
    </row>
    <row r="396" spans="13:14" ht="14.25" thickBot="1">
      <c r="M396" s="170" t="s">
        <v>1010</v>
      </c>
      <c r="N396" s="170"/>
    </row>
    <row r="397" spans="1:15" ht="15">
      <c r="A397" s="15" t="s">
        <v>1798</v>
      </c>
      <c r="B397" s="16" t="s">
        <v>1799</v>
      </c>
      <c r="C397" s="17" t="s">
        <v>1299</v>
      </c>
      <c r="D397" s="1"/>
      <c r="E397" s="15" t="s">
        <v>1798</v>
      </c>
      <c r="F397" s="16" t="s">
        <v>1799</v>
      </c>
      <c r="G397" s="17" t="s">
        <v>1299</v>
      </c>
      <c r="H397" s="2"/>
      <c r="I397" s="15" t="s">
        <v>1798</v>
      </c>
      <c r="J397" s="16" t="s">
        <v>1799</v>
      </c>
      <c r="K397" s="17" t="s">
        <v>1299</v>
      </c>
      <c r="L397" s="2"/>
      <c r="M397" s="15" t="s">
        <v>1798</v>
      </c>
      <c r="N397" s="16" t="s">
        <v>1799</v>
      </c>
      <c r="O397" s="17" t="s">
        <v>1299</v>
      </c>
    </row>
    <row r="398" spans="1:15" ht="13.5">
      <c r="A398" s="8" t="s">
        <v>949</v>
      </c>
      <c r="B398" s="6">
        <v>77</v>
      </c>
      <c r="C398" s="7">
        <v>231</v>
      </c>
      <c r="E398" s="8" t="s">
        <v>992</v>
      </c>
      <c r="F398" s="6">
        <v>91</v>
      </c>
      <c r="G398" s="7">
        <v>290</v>
      </c>
      <c r="I398" s="8" t="s">
        <v>1047</v>
      </c>
      <c r="J398" s="6">
        <v>178</v>
      </c>
      <c r="K398" s="7">
        <v>505</v>
      </c>
      <c r="M398" s="8" t="s">
        <v>241</v>
      </c>
      <c r="N398" s="6">
        <v>20</v>
      </c>
      <c r="O398" s="7">
        <v>69</v>
      </c>
    </row>
    <row r="399" spans="1:15" ht="13.5">
      <c r="A399" s="8" t="s">
        <v>950</v>
      </c>
      <c r="B399" s="6">
        <v>66</v>
      </c>
      <c r="C399" s="7">
        <v>189</v>
      </c>
      <c r="E399" s="8" t="s">
        <v>993</v>
      </c>
      <c r="F399" s="6">
        <v>82</v>
      </c>
      <c r="G399" s="7">
        <v>279</v>
      </c>
      <c r="I399" s="8" t="s">
        <v>1048</v>
      </c>
      <c r="J399" s="6">
        <v>201</v>
      </c>
      <c r="K399" s="7">
        <v>599</v>
      </c>
      <c r="M399" s="8" t="s">
        <v>242</v>
      </c>
      <c r="N399" s="6">
        <v>213</v>
      </c>
      <c r="O399" s="7">
        <v>666</v>
      </c>
    </row>
    <row r="400" spans="1:15" ht="13.5">
      <c r="A400" s="8" t="s">
        <v>951</v>
      </c>
      <c r="B400" s="6">
        <v>99</v>
      </c>
      <c r="C400" s="7">
        <v>307</v>
      </c>
      <c r="E400" s="8" t="s">
        <v>994</v>
      </c>
      <c r="F400" s="6">
        <v>92</v>
      </c>
      <c r="G400" s="7">
        <v>329</v>
      </c>
      <c r="I400" s="8" t="s">
        <v>1049</v>
      </c>
      <c r="J400" s="6">
        <v>127</v>
      </c>
      <c r="K400" s="7">
        <v>428</v>
      </c>
      <c r="M400" s="8" t="s">
        <v>243</v>
      </c>
      <c r="N400" s="6">
        <v>140</v>
      </c>
      <c r="O400" s="7">
        <v>440</v>
      </c>
    </row>
    <row r="401" spans="1:15" ht="13.5">
      <c r="A401" s="8" t="s">
        <v>952</v>
      </c>
      <c r="B401" s="6">
        <v>101</v>
      </c>
      <c r="C401" s="7">
        <v>340</v>
      </c>
      <c r="E401" s="8" t="s">
        <v>995</v>
      </c>
      <c r="F401" s="6">
        <v>70</v>
      </c>
      <c r="G401" s="7">
        <v>262</v>
      </c>
      <c r="I401" s="8" t="s">
        <v>1050</v>
      </c>
      <c r="J401" s="6">
        <v>96</v>
      </c>
      <c r="K401" s="7">
        <v>330</v>
      </c>
      <c r="M401" s="8" t="s">
        <v>244</v>
      </c>
      <c r="N401" s="6">
        <v>165</v>
      </c>
      <c r="O401" s="7">
        <v>444</v>
      </c>
    </row>
    <row r="402" spans="1:15" ht="13.5">
      <c r="A402" s="8" t="s">
        <v>953</v>
      </c>
      <c r="B402" s="6">
        <v>110</v>
      </c>
      <c r="C402" s="7">
        <v>335</v>
      </c>
      <c r="E402" s="8" t="s">
        <v>996</v>
      </c>
      <c r="F402" s="6">
        <v>60</v>
      </c>
      <c r="G402" s="7">
        <v>192</v>
      </c>
      <c r="I402" s="8" t="s">
        <v>1051</v>
      </c>
      <c r="J402" s="6">
        <v>35</v>
      </c>
      <c r="K402" s="7">
        <v>123</v>
      </c>
      <c r="M402" s="8" t="s">
        <v>245</v>
      </c>
      <c r="N402" s="6">
        <v>125</v>
      </c>
      <c r="O402" s="7">
        <v>384</v>
      </c>
    </row>
    <row r="403" spans="1:15" ht="13.5">
      <c r="A403" s="8" t="s">
        <v>954</v>
      </c>
      <c r="B403" s="6">
        <v>63</v>
      </c>
      <c r="C403" s="7">
        <v>199</v>
      </c>
      <c r="E403" s="8" t="s">
        <v>997</v>
      </c>
      <c r="F403" s="6">
        <v>76</v>
      </c>
      <c r="G403" s="7">
        <v>270</v>
      </c>
      <c r="I403" s="8" t="s">
        <v>1052</v>
      </c>
      <c r="J403" s="6">
        <v>117</v>
      </c>
      <c r="K403" s="7">
        <v>324</v>
      </c>
      <c r="M403" s="8" t="s">
        <v>246</v>
      </c>
      <c r="N403" s="6">
        <v>77</v>
      </c>
      <c r="O403" s="7">
        <v>237</v>
      </c>
    </row>
    <row r="404" spans="1:15" ht="13.5">
      <c r="A404" s="8" t="s">
        <v>955</v>
      </c>
      <c r="B404" s="6">
        <v>51</v>
      </c>
      <c r="C404" s="7">
        <v>145</v>
      </c>
      <c r="E404" s="8" t="s">
        <v>998</v>
      </c>
      <c r="F404" s="6">
        <v>57</v>
      </c>
      <c r="G404" s="7">
        <v>204</v>
      </c>
      <c r="I404" s="8" t="s">
        <v>1053</v>
      </c>
      <c r="J404" s="6">
        <v>61</v>
      </c>
      <c r="K404" s="7">
        <v>172</v>
      </c>
      <c r="M404" s="8" t="s">
        <v>247</v>
      </c>
      <c r="N404" s="6">
        <v>146</v>
      </c>
      <c r="O404" s="7">
        <v>435</v>
      </c>
    </row>
    <row r="405" spans="1:15" ht="13.5">
      <c r="A405" s="8" t="s">
        <v>956</v>
      </c>
      <c r="B405" s="6">
        <v>89</v>
      </c>
      <c r="C405" s="7">
        <v>295</v>
      </c>
      <c r="E405" s="5"/>
      <c r="F405" s="6"/>
      <c r="G405" s="7"/>
      <c r="I405" s="8" t="s">
        <v>1054</v>
      </c>
      <c r="J405" s="6">
        <v>83</v>
      </c>
      <c r="K405" s="7">
        <v>239</v>
      </c>
      <c r="M405" s="8" t="s">
        <v>248</v>
      </c>
      <c r="N405" s="6">
        <v>127</v>
      </c>
      <c r="O405" s="7">
        <v>341</v>
      </c>
    </row>
    <row r="406" spans="1:15" ht="13.5">
      <c r="A406" s="8" t="s">
        <v>957</v>
      </c>
      <c r="B406" s="6">
        <v>109</v>
      </c>
      <c r="C406" s="7">
        <v>331</v>
      </c>
      <c r="E406" s="5"/>
      <c r="F406" s="6"/>
      <c r="G406" s="7"/>
      <c r="I406" s="8" t="s">
        <v>1055</v>
      </c>
      <c r="J406" s="6">
        <v>44</v>
      </c>
      <c r="K406" s="7">
        <v>135</v>
      </c>
      <c r="M406" s="8" t="s">
        <v>249</v>
      </c>
      <c r="N406" s="6">
        <v>12</v>
      </c>
      <c r="O406" s="7">
        <v>33</v>
      </c>
    </row>
    <row r="407" spans="1:15" ht="13.5">
      <c r="A407" s="8" t="s">
        <v>958</v>
      </c>
      <c r="B407" s="6">
        <v>92</v>
      </c>
      <c r="C407" s="7">
        <v>272</v>
      </c>
      <c r="E407" s="8" t="s">
        <v>999</v>
      </c>
      <c r="F407" s="6">
        <v>216</v>
      </c>
      <c r="G407" s="7">
        <v>648</v>
      </c>
      <c r="I407" s="8" t="s">
        <v>1056</v>
      </c>
      <c r="J407" s="6">
        <v>161</v>
      </c>
      <c r="K407" s="7">
        <v>359</v>
      </c>
      <c r="M407" s="8" t="s">
        <v>250</v>
      </c>
      <c r="N407" s="6">
        <v>13</v>
      </c>
      <c r="O407" s="7">
        <v>39</v>
      </c>
    </row>
    <row r="408" spans="1:15" ht="13.5">
      <c r="A408" s="8" t="s">
        <v>959</v>
      </c>
      <c r="B408" s="6">
        <v>35</v>
      </c>
      <c r="C408" s="7">
        <v>123</v>
      </c>
      <c r="E408" s="8" t="s">
        <v>1800</v>
      </c>
      <c r="F408" s="6"/>
      <c r="G408" s="7"/>
      <c r="I408" s="8" t="s">
        <v>1057</v>
      </c>
      <c r="J408" s="6">
        <v>26</v>
      </c>
      <c r="K408" s="7">
        <v>90</v>
      </c>
      <c r="M408" s="8" t="s">
        <v>251</v>
      </c>
      <c r="N408" s="6">
        <v>54</v>
      </c>
      <c r="O408" s="7">
        <v>163</v>
      </c>
    </row>
    <row r="409" spans="1:15" ht="13.5">
      <c r="A409" s="8" t="s">
        <v>960</v>
      </c>
      <c r="B409" s="6">
        <v>48</v>
      </c>
      <c r="C409" s="7">
        <v>136</v>
      </c>
      <c r="E409" s="8" t="s">
        <v>1000</v>
      </c>
      <c r="F409" s="6">
        <v>27</v>
      </c>
      <c r="G409" s="7">
        <v>65</v>
      </c>
      <c r="I409" s="8" t="s">
        <v>1058</v>
      </c>
      <c r="J409" s="6">
        <v>101</v>
      </c>
      <c r="K409" s="7">
        <v>335</v>
      </c>
      <c r="M409" s="8" t="s">
        <v>252</v>
      </c>
      <c r="N409" s="6">
        <v>37</v>
      </c>
      <c r="O409" s="7">
        <v>112</v>
      </c>
    </row>
    <row r="410" spans="1:15" ht="13.5">
      <c r="A410" s="8" t="s">
        <v>961</v>
      </c>
      <c r="B410" s="6">
        <v>90</v>
      </c>
      <c r="C410" s="7">
        <v>236</v>
      </c>
      <c r="E410" s="8" t="s">
        <v>1001</v>
      </c>
      <c r="F410" s="6">
        <v>70</v>
      </c>
      <c r="G410" s="7">
        <v>229</v>
      </c>
      <c r="I410" s="8" t="s">
        <v>1059</v>
      </c>
      <c r="J410" s="6">
        <v>89</v>
      </c>
      <c r="K410" s="7">
        <v>288</v>
      </c>
      <c r="M410" s="8" t="s">
        <v>253</v>
      </c>
      <c r="N410" s="6">
        <v>41</v>
      </c>
      <c r="O410" s="7">
        <v>127</v>
      </c>
    </row>
    <row r="411" spans="1:15" ht="13.5">
      <c r="A411" s="8" t="s">
        <v>962</v>
      </c>
      <c r="B411" s="6">
        <v>17</v>
      </c>
      <c r="C411" s="7">
        <v>53</v>
      </c>
      <c r="E411" s="8" t="s">
        <v>1002</v>
      </c>
      <c r="F411" s="6">
        <v>8</v>
      </c>
      <c r="G411" s="7">
        <v>20</v>
      </c>
      <c r="I411" s="8" t="s">
        <v>1060</v>
      </c>
      <c r="J411" s="6">
        <v>14</v>
      </c>
      <c r="K411" s="7">
        <v>55</v>
      </c>
      <c r="M411" s="8" t="s">
        <v>254</v>
      </c>
      <c r="N411" s="6">
        <v>33</v>
      </c>
      <c r="O411" s="7">
        <v>101</v>
      </c>
    </row>
    <row r="412" spans="1:15" ht="13.5">
      <c r="A412" s="8" t="s">
        <v>963</v>
      </c>
      <c r="B412" s="6">
        <v>23</v>
      </c>
      <c r="C412" s="7">
        <v>82</v>
      </c>
      <c r="E412" s="8" t="s">
        <v>1003</v>
      </c>
      <c r="F412" s="6">
        <v>10</v>
      </c>
      <c r="G412" s="7">
        <v>31</v>
      </c>
      <c r="I412" s="8" t="s">
        <v>1061</v>
      </c>
      <c r="J412" s="6">
        <v>161</v>
      </c>
      <c r="K412" s="7">
        <v>384</v>
      </c>
      <c r="M412" s="8" t="s">
        <v>255</v>
      </c>
      <c r="N412" s="6">
        <v>119</v>
      </c>
      <c r="O412" s="7">
        <v>392</v>
      </c>
    </row>
    <row r="413" spans="1:15" ht="13.5">
      <c r="A413" s="8" t="s">
        <v>964</v>
      </c>
      <c r="B413" s="6">
        <v>41</v>
      </c>
      <c r="C413" s="7">
        <v>139</v>
      </c>
      <c r="E413" s="8" t="s">
        <v>1004</v>
      </c>
      <c r="F413" s="6">
        <v>19</v>
      </c>
      <c r="G413" s="7">
        <v>61</v>
      </c>
      <c r="I413" s="8" t="s">
        <v>1062</v>
      </c>
      <c r="J413" s="6">
        <v>71</v>
      </c>
      <c r="K413" s="7">
        <v>245</v>
      </c>
      <c r="M413" s="8" t="s">
        <v>256</v>
      </c>
      <c r="N413" s="6">
        <v>130</v>
      </c>
      <c r="O413" s="7">
        <v>404</v>
      </c>
    </row>
    <row r="414" spans="1:15" ht="13.5">
      <c r="A414" s="8" t="s">
        <v>965</v>
      </c>
      <c r="B414" s="6">
        <v>57</v>
      </c>
      <c r="C414" s="7">
        <v>185</v>
      </c>
      <c r="E414" s="8" t="s">
        <v>1005</v>
      </c>
      <c r="F414" s="6">
        <v>1</v>
      </c>
      <c r="G414" s="7">
        <v>2</v>
      </c>
      <c r="I414" s="8" t="s">
        <v>1063</v>
      </c>
      <c r="J414" s="6">
        <v>77</v>
      </c>
      <c r="K414" s="7">
        <v>238</v>
      </c>
      <c r="M414" s="8" t="s">
        <v>257</v>
      </c>
      <c r="N414" s="6">
        <v>85</v>
      </c>
      <c r="O414" s="7">
        <v>281</v>
      </c>
    </row>
    <row r="415" spans="1:15" ht="13.5">
      <c r="A415" s="8" t="s">
        <v>966</v>
      </c>
      <c r="B415" s="6">
        <v>56</v>
      </c>
      <c r="C415" s="7">
        <v>153</v>
      </c>
      <c r="E415" s="8" t="s">
        <v>1006</v>
      </c>
      <c r="F415" s="6">
        <v>8</v>
      </c>
      <c r="G415" s="7">
        <v>20</v>
      </c>
      <c r="I415" s="8" t="s">
        <v>1064</v>
      </c>
      <c r="J415" s="6">
        <v>78</v>
      </c>
      <c r="K415" s="7">
        <v>250</v>
      </c>
      <c r="M415" s="8" t="s">
        <v>258</v>
      </c>
      <c r="N415" s="6">
        <v>137</v>
      </c>
      <c r="O415" s="7">
        <v>432</v>
      </c>
    </row>
    <row r="416" spans="1:15" ht="13.5">
      <c r="A416" s="8" t="s">
        <v>967</v>
      </c>
      <c r="B416" s="6">
        <v>92</v>
      </c>
      <c r="C416" s="7">
        <v>300</v>
      </c>
      <c r="E416" s="8" t="s">
        <v>1007</v>
      </c>
      <c r="F416" s="6">
        <v>15</v>
      </c>
      <c r="G416" s="7">
        <v>42</v>
      </c>
      <c r="I416" s="8" t="s">
        <v>1065</v>
      </c>
      <c r="J416" s="6">
        <v>13</v>
      </c>
      <c r="K416" s="7">
        <v>48</v>
      </c>
      <c r="M416" s="8" t="s">
        <v>259</v>
      </c>
      <c r="N416" s="6">
        <v>62</v>
      </c>
      <c r="O416" s="7">
        <v>211</v>
      </c>
    </row>
    <row r="417" spans="1:15" ht="13.5">
      <c r="A417" s="8" t="s">
        <v>968</v>
      </c>
      <c r="B417" s="6">
        <v>43</v>
      </c>
      <c r="C417" s="7">
        <v>111</v>
      </c>
      <c r="E417" s="8" t="s">
        <v>1008</v>
      </c>
      <c r="F417" s="6">
        <v>13</v>
      </c>
      <c r="G417" s="7">
        <v>37</v>
      </c>
      <c r="I417" s="8" t="s">
        <v>1066</v>
      </c>
      <c r="J417" s="6">
        <v>82</v>
      </c>
      <c r="K417" s="7">
        <v>208</v>
      </c>
      <c r="M417" s="8" t="s">
        <v>260</v>
      </c>
      <c r="N417" s="6">
        <v>63</v>
      </c>
      <c r="O417" s="7">
        <v>134</v>
      </c>
    </row>
    <row r="418" spans="1:15" ht="13.5">
      <c r="A418" s="8" t="s">
        <v>969</v>
      </c>
      <c r="B418" s="6">
        <v>81</v>
      </c>
      <c r="C418" s="7">
        <v>241</v>
      </c>
      <c r="E418" s="8" t="s">
        <v>1009</v>
      </c>
      <c r="F418" s="6">
        <v>45</v>
      </c>
      <c r="G418" s="7">
        <v>141</v>
      </c>
      <c r="I418" s="8" t="s">
        <v>1067</v>
      </c>
      <c r="J418" s="6">
        <v>94</v>
      </c>
      <c r="K418" s="7">
        <v>269</v>
      </c>
      <c r="M418" s="8" t="s">
        <v>261</v>
      </c>
      <c r="N418" s="6">
        <v>35</v>
      </c>
      <c r="O418" s="7">
        <v>102</v>
      </c>
    </row>
    <row r="419" spans="1:15" ht="13.5">
      <c r="A419" s="8" t="s">
        <v>970</v>
      </c>
      <c r="B419" s="6">
        <v>95</v>
      </c>
      <c r="C419" s="7">
        <v>291</v>
      </c>
      <c r="E419" s="8" t="s">
        <v>1800</v>
      </c>
      <c r="F419" s="6"/>
      <c r="G419" s="7"/>
      <c r="I419" s="8" t="s">
        <v>1068</v>
      </c>
      <c r="J419" s="6">
        <v>88</v>
      </c>
      <c r="K419" s="7">
        <v>290</v>
      </c>
      <c r="M419" s="8" t="s">
        <v>1098</v>
      </c>
      <c r="N419" s="6">
        <v>103</v>
      </c>
      <c r="O419" s="7">
        <v>281</v>
      </c>
    </row>
    <row r="420" spans="1:15" ht="13.5">
      <c r="A420" s="8" t="s">
        <v>971</v>
      </c>
      <c r="B420" s="6">
        <v>86</v>
      </c>
      <c r="C420" s="7">
        <v>238</v>
      </c>
      <c r="E420" s="8" t="s">
        <v>1800</v>
      </c>
      <c r="F420" s="6"/>
      <c r="G420" s="7"/>
      <c r="I420" s="8" t="s">
        <v>1069</v>
      </c>
      <c r="J420" s="6">
        <v>78</v>
      </c>
      <c r="K420" s="7">
        <v>252</v>
      </c>
      <c r="M420" s="8" t="s">
        <v>1099</v>
      </c>
      <c r="N420" s="6">
        <v>82</v>
      </c>
      <c r="O420" s="7">
        <v>274</v>
      </c>
    </row>
    <row r="421" spans="1:15" ht="13.5">
      <c r="A421" s="8" t="s">
        <v>972</v>
      </c>
      <c r="B421" s="6">
        <v>96</v>
      </c>
      <c r="C421" s="7">
        <v>263</v>
      </c>
      <c r="E421" s="8" t="s">
        <v>1021</v>
      </c>
      <c r="F421" s="6">
        <v>16022</v>
      </c>
      <c r="G421" s="7">
        <v>48539</v>
      </c>
      <c r="I421" s="8" t="s">
        <v>1070</v>
      </c>
      <c r="J421" s="6">
        <v>100</v>
      </c>
      <c r="K421" s="7">
        <v>245</v>
      </c>
      <c r="M421" s="8" t="s">
        <v>1100</v>
      </c>
      <c r="N421" s="6">
        <v>40</v>
      </c>
      <c r="O421" s="7">
        <v>128</v>
      </c>
    </row>
    <row r="422" spans="1:15" ht="13.5">
      <c r="A422" s="8" t="s">
        <v>973</v>
      </c>
      <c r="B422" s="6">
        <v>93</v>
      </c>
      <c r="C422" s="7">
        <v>314</v>
      </c>
      <c r="E422" s="8" t="s">
        <v>1800</v>
      </c>
      <c r="F422" s="6"/>
      <c r="G422" s="7"/>
      <c r="I422" s="8" t="s">
        <v>1071</v>
      </c>
      <c r="J422" s="6">
        <v>82</v>
      </c>
      <c r="K422" s="7">
        <v>227</v>
      </c>
      <c r="M422" s="8" t="s">
        <v>1101</v>
      </c>
      <c r="N422" s="6">
        <v>28</v>
      </c>
      <c r="O422" s="7">
        <v>92</v>
      </c>
    </row>
    <row r="423" spans="1:15" ht="13.5">
      <c r="A423" s="8" t="s">
        <v>974</v>
      </c>
      <c r="B423" s="6">
        <v>80</v>
      </c>
      <c r="C423" s="7">
        <v>265</v>
      </c>
      <c r="E423" s="8" t="s">
        <v>1022</v>
      </c>
      <c r="F423" s="6">
        <v>53</v>
      </c>
      <c r="G423" s="7">
        <v>165</v>
      </c>
      <c r="I423" s="8" t="s">
        <v>1072</v>
      </c>
      <c r="J423" s="6">
        <v>102</v>
      </c>
      <c r="K423" s="7">
        <v>304</v>
      </c>
      <c r="M423" s="8" t="s">
        <v>262</v>
      </c>
      <c r="N423" s="6">
        <v>58</v>
      </c>
      <c r="O423" s="7">
        <v>127</v>
      </c>
    </row>
    <row r="424" spans="1:15" ht="13.5">
      <c r="A424" s="8" t="s">
        <v>975</v>
      </c>
      <c r="B424" s="6">
        <v>108</v>
      </c>
      <c r="C424" s="7">
        <v>315</v>
      </c>
      <c r="E424" s="8" t="s">
        <v>1023</v>
      </c>
      <c r="F424" s="6">
        <v>108</v>
      </c>
      <c r="G424" s="7">
        <v>286</v>
      </c>
      <c r="I424" s="8" t="s">
        <v>1073</v>
      </c>
      <c r="J424" s="6">
        <v>77</v>
      </c>
      <c r="K424" s="7">
        <v>275</v>
      </c>
      <c r="M424" s="8" t="s">
        <v>1102</v>
      </c>
      <c r="N424" s="6">
        <v>82</v>
      </c>
      <c r="O424" s="7">
        <v>242</v>
      </c>
    </row>
    <row r="425" spans="1:15" ht="13.5">
      <c r="A425" s="8" t="s">
        <v>976</v>
      </c>
      <c r="B425" s="6">
        <v>87</v>
      </c>
      <c r="C425" s="7">
        <v>271</v>
      </c>
      <c r="E425" s="8" t="s">
        <v>1024</v>
      </c>
      <c r="F425" s="6">
        <v>94</v>
      </c>
      <c r="G425" s="7">
        <v>292</v>
      </c>
      <c r="I425" s="8" t="s">
        <v>1074</v>
      </c>
      <c r="J425" s="6">
        <v>18</v>
      </c>
      <c r="K425" s="7">
        <v>56</v>
      </c>
      <c r="M425" s="8" t="s">
        <v>1103</v>
      </c>
      <c r="N425" s="6">
        <v>87</v>
      </c>
      <c r="O425" s="7">
        <v>272</v>
      </c>
    </row>
    <row r="426" spans="1:15" ht="13.5">
      <c r="A426" s="8" t="s">
        <v>977</v>
      </c>
      <c r="B426" s="6">
        <v>54</v>
      </c>
      <c r="C426" s="7">
        <v>178</v>
      </c>
      <c r="E426" s="8" t="s">
        <v>1025</v>
      </c>
      <c r="F426" s="6">
        <v>103</v>
      </c>
      <c r="G426" s="7">
        <v>326</v>
      </c>
      <c r="I426" s="8" t="s">
        <v>1075</v>
      </c>
      <c r="J426" s="6">
        <v>100</v>
      </c>
      <c r="K426" s="7">
        <v>281</v>
      </c>
      <c r="M426" s="8" t="s">
        <v>1104</v>
      </c>
      <c r="N426" s="6">
        <v>40</v>
      </c>
      <c r="O426" s="7">
        <v>122</v>
      </c>
    </row>
    <row r="427" spans="1:15" ht="13.5">
      <c r="A427" s="8" t="s">
        <v>978</v>
      </c>
      <c r="B427" s="6">
        <v>84</v>
      </c>
      <c r="C427" s="7">
        <v>261</v>
      </c>
      <c r="E427" s="8" t="s">
        <v>1027</v>
      </c>
      <c r="F427" s="6">
        <v>37</v>
      </c>
      <c r="G427" s="7">
        <v>116</v>
      </c>
      <c r="I427" s="8" t="s">
        <v>1083</v>
      </c>
      <c r="J427" s="6">
        <v>90</v>
      </c>
      <c r="K427" s="7">
        <v>244</v>
      </c>
      <c r="M427" s="8" t="s">
        <v>1105</v>
      </c>
      <c r="N427" s="6">
        <v>14</v>
      </c>
      <c r="O427" s="7">
        <v>49</v>
      </c>
    </row>
    <row r="428" spans="1:15" ht="13.5">
      <c r="A428" s="8" t="s">
        <v>979</v>
      </c>
      <c r="B428" s="6">
        <v>12</v>
      </c>
      <c r="C428" s="7">
        <v>29</v>
      </c>
      <c r="E428" s="8" t="s">
        <v>1028</v>
      </c>
      <c r="F428" s="6">
        <v>110</v>
      </c>
      <c r="G428" s="7">
        <v>320</v>
      </c>
      <c r="I428" s="8" t="s">
        <v>1084</v>
      </c>
      <c r="J428" s="6">
        <v>96</v>
      </c>
      <c r="K428" s="7">
        <v>328</v>
      </c>
      <c r="M428" s="8" t="s">
        <v>263</v>
      </c>
      <c r="N428" s="6">
        <v>113</v>
      </c>
      <c r="O428" s="7">
        <v>315</v>
      </c>
    </row>
    <row r="429" spans="1:15" ht="13.5">
      <c r="A429" s="8" t="s">
        <v>980</v>
      </c>
      <c r="B429" s="6">
        <v>19</v>
      </c>
      <c r="C429" s="7">
        <v>54</v>
      </c>
      <c r="E429" s="8" t="s">
        <v>1029</v>
      </c>
      <c r="F429" s="6">
        <v>198</v>
      </c>
      <c r="G429" s="7">
        <v>510</v>
      </c>
      <c r="I429" s="8" t="s">
        <v>1085</v>
      </c>
      <c r="J429" s="6">
        <v>90</v>
      </c>
      <c r="K429" s="7">
        <v>283</v>
      </c>
      <c r="M429" s="8" t="s">
        <v>1106</v>
      </c>
      <c r="N429" s="6">
        <v>53</v>
      </c>
      <c r="O429" s="7">
        <v>160</v>
      </c>
    </row>
    <row r="430" spans="1:15" ht="13.5">
      <c r="A430" s="8" t="s">
        <v>981</v>
      </c>
      <c r="B430" s="6">
        <v>74</v>
      </c>
      <c r="C430" s="7">
        <v>220</v>
      </c>
      <c r="E430" s="8" t="s">
        <v>1030</v>
      </c>
      <c r="F430" s="6">
        <v>89</v>
      </c>
      <c r="G430" s="7">
        <v>282</v>
      </c>
      <c r="I430" s="8" t="s">
        <v>1086</v>
      </c>
      <c r="J430" s="6">
        <v>28</v>
      </c>
      <c r="K430" s="7">
        <v>110</v>
      </c>
      <c r="M430" s="8" t="s">
        <v>1107</v>
      </c>
      <c r="N430" s="6">
        <v>75</v>
      </c>
      <c r="O430" s="7">
        <v>216</v>
      </c>
    </row>
    <row r="431" spans="1:15" ht="13.5">
      <c r="A431" s="8" t="s">
        <v>982</v>
      </c>
      <c r="B431" s="6">
        <v>20</v>
      </c>
      <c r="C431" s="7">
        <v>61</v>
      </c>
      <c r="E431" s="8" t="s">
        <v>1031</v>
      </c>
      <c r="F431" s="6">
        <v>165</v>
      </c>
      <c r="G431" s="7">
        <v>497</v>
      </c>
      <c r="I431" s="8" t="s">
        <v>1489</v>
      </c>
      <c r="J431" s="6">
        <v>99</v>
      </c>
      <c r="K431" s="7">
        <v>266</v>
      </c>
      <c r="M431" s="8" t="s">
        <v>1108</v>
      </c>
      <c r="N431" s="6">
        <v>57</v>
      </c>
      <c r="O431" s="7">
        <v>174</v>
      </c>
    </row>
    <row r="432" spans="1:15" ht="13.5">
      <c r="A432" s="8" t="s">
        <v>983</v>
      </c>
      <c r="B432" s="6">
        <v>38</v>
      </c>
      <c r="C432" s="7">
        <v>116</v>
      </c>
      <c r="E432" s="8" t="s">
        <v>1032</v>
      </c>
      <c r="F432" s="6">
        <v>51</v>
      </c>
      <c r="G432" s="7">
        <v>190</v>
      </c>
      <c r="I432" s="8" t="s">
        <v>1087</v>
      </c>
      <c r="J432" s="6">
        <v>78</v>
      </c>
      <c r="K432" s="7">
        <v>221</v>
      </c>
      <c r="M432" s="8" t="s">
        <v>1109</v>
      </c>
      <c r="N432" s="6">
        <v>36</v>
      </c>
      <c r="O432" s="7">
        <v>116</v>
      </c>
    </row>
    <row r="433" spans="1:15" ht="13.5">
      <c r="A433" s="8" t="s">
        <v>984</v>
      </c>
      <c r="B433" s="6">
        <v>28</v>
      </c>
      <c r="C433" s="7">
        <v>92</v>
      </c>
      <c r="E433" s="8" t="s">
        <v>1033</v>
      </c>
      <c r="F433" s="6">
        <v>125</v>
      </c>
      <c r="G433" s="7">
        <v>301</v>
      </c>
      <c r="I433" s="8" t="s">
        <v>1088</v>
      </c>
      <c r="J433" s="6">
        <v>65</v>
      </c>
      <c r="K433" s="7">
        <v>205</v>
      </c>
      <c r="M433" s="8" t="s">
        <v>264</v>
      </c>
      <c r="N433" s="6">
        <v>114</v>
      </c>
      <c r="O433" s="7">
        <v>305</v>
      </c>
    </row>
    <row r="434" spans="1:15" ht="13.5">
      <c r="A434" s="8" t="s">
        <v>985</v>
      </c>
      <c r="B434" s="6">
        <v>63</v>
      </c>
      <c r="C434" s="7">
        <v>191</v>
      </c>
      <c r="E434" s="8" t="s">
        <v>1034</v>
      </c>
      <c r="F434" s="6">
        <v>79</v>
      </c>
      <c r="G434" s="7">
        <v>214</v>
      </c>
      <c r="I434" s="8" t="s">
        <v>1089</v>
      </c>
      <c r="J434" s="6">
        <v>74</v>
      </c>
      <c r="K434" s="7">
        <v>246</v>
      </c>
      <c r="M434" s="8" t="s">
        <v>1110</v>
      </c>
      <c r="N434" s="6">
        <v>23</v>
      </c>
      <c r="O434" s="7">
        <v>65</v>
      </c>
    </row>
    <row r="435" spans="1:15" ht="13.5">
      <c r="A435" s="8" t="s">
        <v>986</v>
      </c>
      <c r="B435" s="6">
        <v>2</v>
      </c>
      <c r="C435" s="7">
        <v>9</v>
      </c>
      <c r="E435" s="8" t="s">
        <v>1035</v>
      </c>
      <c r="F435" s="6">
        <v>30</v>
      </c>
      <c r="G435" s="7">
        <v>93</v>
      </c>
      <c r="I435" s="8" t="s">
        <v>1090</v>
      </c>
      <c r="J435" s="6">
        <v>18</v>
      </c>
      <c r="K435" s="7">
        <v>65</v>
      </c>
      <c r="M435" s="8" t="s">
        <v>1111</v>
      </c>
      <c r="N435" s="6">
        <v>66</v>
      </c>
      <c r="O435" s="7">
        <v>198</v>
      </c>
    </row>
    <row r="436" spans="1:15" ht="13.5">
      <c r="A436" s="8" t="s">
        <v>987</v>
      </c>
      <c r="B436" s="6">
        <v>50</v>
      </c>
      <c r="C436" s="7">
        <v>162</v>
      </c>
      <c r="E436" s="8" t="s">
        <v>1036</v>
      </c>
      <c r="F436" s="6">
        <v>79</v>
      </c>
      <c r="G436" s="7">
        <v>247</v>
      </c>
      <c r="I436" s="8" t="s">
        <v>1490</v>
      </c>
      <c r="J436" s="6">
        <v>142</v>
      </c>
      <c r="K436" s="7">
        <v>390</v>
      </c>
      <c r="M436" s="8" t="s">
        <v>1112</v>
      </c>
      <c r="N436" s="6">
        <v>93</v>
      </c>
      <c r="O436" s="7">
        <v>322</v>
      </c>
    </row>
    <row r="437" spans="1:15" ht="13.5">
      <c r="A437" s="8" t="s">
        <v>988</v>
      </c>
      <c r="B437" s="6">
        <v>84</v>
      </c>
      <c r="C437" s="7">
        <v>265</v>
      </c>
      <c r="E437" s="8" t="s">
        <v>1037</v>
      </c>
      <c r="F437" s="6">
        <v>9</v>
      </c>
      <c r="G437" s="7">
        <v>28</v>
      </c>
      <c r="I437" s="8" t="s">
        <v>1091</v>
      </c>
      <c r="J437" s="6">
        <v>120</v>
      </c>
      <c r="K437" s="7">
        <v>314</v>
      </c>
      <c r="M437" s="8" t="s">
        <v>1113</v>
      </c>
      <c r="N437" s="6">
        <v>18</v>
      </c>
      <c r="O437" s="7">
        <v>64</v>
      </c>
    </row>
    <row r="438" spans="1:15" ht="13.5">
      <c r="A438" s="8" t="s">
        <v>989</v>
      </c>
      <c r="B438" s="6">
        <v>49</v>
      </c>
      <c r="C438" s="7">
        <v>162</v>
      </c>
      <c r="E438" s="8" t="s">
        <v>1212</v>
      </c>
      <c r="F438" s="6">
        <v>172</v>
      </c>
      <c r="G438" s="7">
        <v>439</v>
      </c>
      <c r="I438" s="8" t="s">
        <v>1092</v>
      </c>
      <c r="J438" s="6">
        <v>94</v>
      </c>
      <c r="K438" s="7">
        <v>274</v>
      </c>
      <c r="M438" s="8" t="s">
        <v>265</v>
      </c>
      <c r="N438" s="6">
        <v>132</v>
      </c>
      <c r="O438" s="7">
        <v>323</v>
      </c>
    </row>
    <row r="439" spans="1:15" ht="13.5">
      <c r="A439" s="8" t="s">
        <v>1211</v>
      </c>
      <c r="B439" s="6">
        <v>72</v>
      </c>
      <c r="C439" s="7">
        <v>257</v>
      </c>
      <c r="E439" s="8" t="s">
        <v>1038</v>
      </c>
      <c r="F439" s="6">
        <v>191</v>
      </c>
      <c r="G439" s="7">
        <v>485</v>
      </c>
      <c r="I439" s="8" t="s">
        <v>1093</v>
      </c>
      <c r="J439" s="6">
        <v>75</v>
      </c>
      <c r="K439" s="7">
        <v>230</v>
      </c>
      <c r="M439" s="8" t="s">
        <v>1114</v>
      </c>
      <c r="N439" s="6">
        <v>79</v>
      </c>
      <c r="O439" s="7">
        <v>204</v>
      </c>
    </row>
    <row r="440" spans="1:15" ht="13.5">
      <c r="A440" s="8" t="s">
        <v>990</v>
      </c>
      <c r="B440" s="6">
        <v>55</v>
      </c>
      <c r="C440" s="7">
        <v>184</v>
      </c>
      <c r="E440" s="8" t="s">
        <v>1039</v>
      </c>
      <c r="F440" s="6">
        <v>112</v>
      </c>
      <c r="G440" s="7">
        <v>312</v>
      </c>
      <c r="I440" s="8" t="s">
        <v>1094</v>
      </c>
      <c r="J440" s="6">
        <v>18</v>
      </c>
      <c r="K440" s="7">
        <v>43</v>
      </c>
      <c r="M440" s="8" t="s">
        <v>1115</v>
      </c>
      <c r="N440" s="6">
        <v>86</v>
      </c>
      <c r="O440" s="7">
        <v>256</v>
      </c>
    </row>
    <row r="441" spans="1:15" ht="13.5">
      <c r="A441" s="8" t="s">
        <v>991</v>
      </c>
      <c r="B441" s="6">
        <v>82</v>
      </c>
      <c r="C441" s="7">
        <v>269</v>
      </c>
      <c r="E441" s="8" t="s">
        <v>1040</v>
      </c>
      <c r="F441" s="6">
        <v>144</v>
      </c>
      <c r="G441" s="7">
        <v>441</v>
      </c>
      <c r="I441" s="8" t="s">
        <v>1551</v>
      </c>
      <c r="J441" s="6">
        <v>77</v>
      </c>
      <c r="K441" s="7">
        <v>227</v>
      </c>
      <c r="M441" s="8" t="s">
        <v>1116</v>
      </c>
      <c r="N441" s="6">
        <v>88</v>
      </c>
      <c r="O441" s="7">
        <v>260</v>
      </c>
    </row>
    <row r="442" spans="1:15" ht="13.5">
      <c r="A442" s="8" t="s">
        <v>1550</v>
      </c>
      <c r="B442" s="6">
        <v>101</v>
      </c>
      <c r="C442" s="7">
        <v>303</v>
      </c>
      <c r="E442" s="29" t="s">
        <v>1041</v>
      </c>
      <c r="F442" s="30">
        <v>15</v>
      </c>
      <c r="G442" s="22">
        <v>50</v>
      </c>
      <c r="I442" s="8" t="s">
        <v>1095</v>
      </c>
      <c r="J442" s="6">
        <v>176</v>
      </c>
      <c r="K442" s="7">
        <v>544</v>
      </c>
      <c r="M442" s="8" t="s">
        <v>1117</v>
      </c>
      <c r="N442" s="6">
        <v>31</v>
      </c>
      <c r="O442" s="7">
        <v>99</v>
      </c>
    </row>
    <row r="443" spans="1:15" ht="13.5">
      <c r="A443" s="8" t="s">
        <v>236</v>
      </c>
      <c r="B443" s="6">
        <v>84</v>
      </c>
      <c r="C443" s="7">
        <v>253</v>
      </c>
      <c r="E443" s="8" t="s">
        <v>238</v>
      </c>
      <c r="F443" s="6">
        <v>135</v>
      </c>
      <c r="G443" s="7">
        <v>354</v>
      </c>
      <c r="I443" s="8" t="s">
        <v>1096</v>
      </c>
      <c r="J443" s="6">
        <v>92</v>
      </c>
      <c r="K443" s="7">
        <v>258</v>
      </c>
      <c r="M443" s="8" t="s">
        <v>266</v>
      </c>
      <c r="N443" s="6">
        <v>103</v>
      </c>
      <c r="O443" s="7">
        <v>260</v>
      </c>
    </row>
    <row r="444" spans="1:15" ht="13.5">
      <c r="A444" s="8" t="s">
        <v>237</v>
      </c>
      <c r="B444" s="6">
        <v>94</v>
      </c>
      <c r="C444" s="7">
        <v>324</v>
      </c>
      <c r="E444" s="8" t="s">
        <v>1042</v>
      </c>
      <c r="F444" s="6">
        <v>75</v>
      </c>
      <c r="G444" s="7">
        <v>209</v>
      </c>
      <c r="I444" s="8" t="s">
        <v>1097</v>
      </c>
      <c r="J444" s="6">
        <v>48</v>
      </c>
      <c r="K444" s="7">
        <v>150</v>
      </c>
      <c r="M444" s="8" t="s">
        <v>446</v>
      </c>
      <c r="N444" s="6">
        <v>103</v>
      </c>
      <c r="O444" s="7">
        <v>286</v>
      </c>
    </row>
    <row r="445" spans="1:15" ht="13.5">
      <c r="A445" s="8" t="s">
        <v>443</v>
      </c>
      <c r="B445" s="6">
        <v>68</v>
      </c>
      <c r="C445" s="7">
        <v>174</v>
      </c>
      <c r="E445" s="8" t="s">
        <v>1043</v>
      </c>
      <c r="F445" s="6">
        <v>65</v>
      </c>
      <c r="G445" s="7">
        <v>205</v>
      </c>
      <c r="I445" s="8" t="s">
        <v>1517</v>
      </c>
      <c r="J445" s="6">
        <v>55</v>
      </c>
      <c r="K445" s="7">
        <v>164</v>
      </c>
      <c r="M445" s="8" t="s">
        <v>1118</v>
      </c>
      <c r="N445" s="6">
        <v>72</v>
      </c>
      <c r="O445" s="7">
        <v>212</v>
      </c>
    </row>
    <row r="446" spans="1:15" ht="13.5">
      <c r="A446" s="8" t="s">
        <v>444</v>
      </c>
      <c r="B446" s="6">
        <v>61</v>
      </c>
      <c r="C446" s="7">
        <v>186</v>
      </c>
      <c r="E446" s="8" t="s">
        <v>1044</v>
      </c>
      <c r="F446" s="6">
        <v>52</v>
      </c>
      <c r="G446" s="7">
        <v>179</v>
      </c>
      <c r="I446" s="8" t="s">
        <v>239</v>
      </c>
      <c r="J446" s="6">
        <v>27</v>
      </c>
      <c r="K446" s="7">
        <v>83</v>
      </c>
      <c r="M446" s="8" t="s">
        <v>447</v>
      </c>
      <c r="N446" s="6">
        <v>77</v>
      </c>
      <c r="O446" s="7">
        <v>219</v>
      </c>
    </row>
    <row r="447" spans="1:15" ht="14.25" thickBot="1">
      <c r="A447" s="9" t="s">
        <v>445</v>
      </c>
      <c r="B447" s="10">
        <v>51</v>
      </c>
      <c r="C447" s="11">
        <v>157</v>
      </c>
      <c r="E447" s="9" t="s">
        <v>1045</v>
      </c>
      <c r="F447" s="10">
        <v>9</v>
      </c>
      <c r="G447" s="11">
        <v>35</v>
      </c>
      <c r="I447" s="9" t="s">
        <v>240</v>
      </c>
      <c r="J447" s="10">
        <v>35</v>
      </c>
      <c r="K447" s="11">
        <v>102</v>
      </c>
      <c r="M447" s="9" t="s">
        <v>1119</v>
      </c>
      <c r="N447" s="10">
        <v>33</v>
      </c>
      <c r="O447" s="11">
        <v>112</v>
      </c>
    </row>
    <row r="448" spans="3:15" ht="13.5">
      <c r="C448" s="20"/>
      <c r="I448" s="19"/>
      <c r="J448" s="20"/>
      <c r="K448" s="20"/>
      <c r="M448" s="19"/>
      <c r="N448" s="20"/>
      <c r="O448" s="20"/>
    </row>
    <row r="449" spans="3:15" ht="13.5">
      <c r="C449" s="20"/>
      <c r="I449" s="21"/>
      <c r="J449" s="20"/>
      <c r="K449" s="20"/>
      <c r="M449" s="21"/>
      <c r="N449" s="20"/>
      <c r="O449" s="20"/>
    </row>
    <row r="450" ht="13.5">
      <c r="O450" s="23" t="s">
        <v>1510</v>
      </c>
    </row>
    <row r="451" spans="1:15" ht="24" customHeight="1">
      <c r="A451" s="171" t="s">
        <v>1501</v>
      </c>
      <c r="B451" s="171"/>
      <c r="C451" s="171"/>
      <c r="D451" s="171"/>
      <c r="E451" s="171"/>
      <c r="F451" s="171"/>
      <c r="G451" s="171"/>
      <c r="H451" s="171"/>
      <c r="I451" s="171"/>
      <c r="J451" s="171"/>
      <c r="K451" s="171"/>
      <c r="L451" s="171"/>
      <c r="M451" s="171"/>
      <c r="N451" s="171"/>
      <c r="O451" s="171"/>
    </row>
    <row r="452" spans="13:14" ht="14.25" thickBot="1">
      <c r="M452" s="170" t="s">
        <v>1010</v>
      </c>
      <c r="N452" s="170"/>
    </row>
    <row r="453" spans="1:15" ht="15">
      <c r="A453" s="37" t="s">
        <v>1798</v>
      </c>
      <c r="B453" s="38" t="s">
        <v>1799</v>
      </c>
      <c r="C453" s="39" t="s">
        <v>1299</v>
      </c>
      <c r="D453" s="1"/>
      <c r="E453" s="15" t="s">
        <v>1798</v>
      </c>
      <c r="F453" s="16" t="s">
        <v>1799</v>
      </c>
      <c r="G453" s="17" t="s">
        <v>1299</v>
      </c>
      <c r="H453" s="2"/>
      <c r="I453" s="15" t="s">
        <v>1798</v>
      </c>
      <c r="J453" s="16" t="s">
        <v>1799</v>
      </c>
      <c r="K453" s="17" t="s">
        <v>1299</v>
      </c>
      <c r="L453" s="2"/>
      <c r="M453" s="37" t="s">
        <v>1798</v>
      </c>
      <c r="N453" s="38" t="s">
        <v>1799</v>
      </c>
      <c r="O453" s="39" t="s">
        <v>1299</v>
      </c>
    </row>
    <row r="454" spans="1:15" ht="13.5">
      <c r="A454" s="36" t="s">
        <v>274</v>
      </c>
      <c r="B454" s="34">
        <v>92</v>
      </c>
      <c r="C454" s="35">
        <v>250</v>
      </c>
      <c r="E454" s="8" t="s">
        <v>1161</v>
      </c>
      <c r="F454" s="6">
        <v>66</v>
      </c>
      <c r="G454" s="7">
        <v>219</v>
      </c>
      <c r="I454" s="8" t="s">
        <v>1194</v>
      </c>
      <c r="J454" s="6">
        <v>139</v>
      </c>
      <c r="K454" s="7">
        <v>488</v>
      </c>
      <c r="M454" s="36" t="s">
        <v>1224</v>
      </c>
      <c r="N454" s="34">
        <v>93</v>
      </c>
      <c r="O454" s="35">
        <v>224</v>
      </c>
    </row>
    <row r="455" spans="1:15" ht="13.5">
      <c r="A455" s="8" t="s">
        <v>1120</v>
      </c>
      <c r="B455" s="6">
        <v>87</v>
      </c>
      <c r="C455" s="7">
        <v>242</v>
      </c>
      <c r="E455" s="8" t="s">
        <v>1162</v>
      </c>
      <c r="F455" s="6">
        <v>29</v>
      </c>
      <c r="G455" s="7">
        <v>81</v>
      </c>
      <c r="I455" s="8" t="s">
        <v>1195</v>
      </c>
      <c r="J455" s="6">
        <v>80</v>
      </c>
      <c r="K455" s="7">
        <v>237</v>
      </c>
      <c r="M455" s="8" t="s">
        <v>1225</v>
      </c>
      <c r="N455" s="6">
        <v>88</v>
      </c>
      <c r="O455" s="7">
        <v>201</v>
      </c>
    </row>
    <row r="456" spans="1:15" ht="13.5">
      <c r="A456" s="8" t="s">
        <v>1121</v>
      </c>
      <c r="B456" s="6">
        <v>56</v>
      </c>
      <c r="C456" s="7">
        <v>162</v>
      </c>
      <c r="E456" s="8" t="s">
        <v>1163</v>
      </c>
      <c r="F456" s="6">
        <v>87</v>
      </c>
      <c r="G456" s="7">
        <v>289</v>
      </c>
      <c r="I456" s="8" t="s">
        <v>1196</v>
      </c>
      <c r="J456" s="6">
        <v>115</v>
      </c>
      <c r="K456" s="7">
        <v>472</v>
      </c>
      <c r="M456" s="8" t="s">
        <v>1226</v>
      </c>
      <c r="N456" s="6">
        <v>52</v>
      </c>
      <c r="O456" s="7">
        <v>142</v>
      </c>
    </row>
    <row r="457" spans="1:15" ht="13.5">
      <c r="A457" s="8" t="s">
        <v>1122</v>
      </c>
      <c r="B457" s="6">
        <v>72</v>
      </c>
      <c r="C457" s="7">
        <v>223</v>
      </c>
      <c r="E457" s="8" t="s">
        <v>1164</v>
      </c>
      <c r="F457" s="6">
        <v>1</v>
      </c>
      <c r="G457" s="7">
        <v>7</v>
      </c>
      <c r="I457" s="8"/>
      <c r="J457" s="6"/>
      <c r="K457" s="7"/>
      <c r="M457" s="8" t="s">
        <v>1227</v>
      </c>
      <c r="N457" s="6">
        <v>78</v>
      </c>
      <c r="O457" s="7">
        <v>154</v>
      </c>
    </row>
    <row r="458" spans="1:15" ht="13.5">
      <c r="A458" s="8" t="s">
        <v>1123</v>
      </c>
      <c r="B458" s="6">
        <v>15</v>
      </c>
      <c r="C458" s="7">
        <v>44</v>
      </c>
      <c r="E458" s="8" t="s">
        <v>1165</v>
      </c>
      <c r="F458" s="6">
        <v>37</v>
      </c>
      <c r="G458" s="7">
        <v>113</v>
      </c>
      <c r="I458" s="5"/>
      <c r="J458" s="6"/>
      <c r="K458" s="7"/>
      <c r="M458" s="8" t="s">
        <v>1228</v>
      </c>
      <c r="N458" s="6">
        <v>69</v>
      </c>
      <c r="O458" s="7">
        <v>172</v>
      </c>
    </row>
    <row r="459" spans="1:15" ht="13.5">
      <c r="A459" s="8" t="s">
        <v>275</v>
      </c>
      <c r="B459" s="6">
        <v>86</v>
      </c>
      <c r="C459" s="7">
        <v>249</v>
      </c>
      <c r="E459" s="8" t="s">
        <v>1166</v>
      </c>
      <c r="F459" s="6">
        <v>30</v>
      </c>
      <c r="G459" s="7">
        <v>93</v>
      </c>
      <c r="I459" s="8" t="s">
        <v>282</v>
      </c>
      <c r="J459" s="6">
        <v>12144</v>
      </c>
      <c r="K459" s="7">
        <v>32576</v>
      </c>
      <c r="M459" s="8" t="s">
        <v>1229</v>
      </c>
      <c r="N459" s="6">
        <v>64</v>
      </c>
      <c r="O459" s="7">
        <v>168</v>
      </c>
    </row>
    <row r="460" spans="1:15" ht="13.5">
      <c r="A460" s="8" t="s">
        <v>1124</v>
      </c>
      <c r="B460" s="6">
        <v>83</v>
      </c>
      <c r="C460" s="7">
        <v>248</v>
      </c>
      <c r="E460" s="8" t="s">
        <v>1167</v>
      </c>
      <c r="F460" s="6">
        <v>75</v>
      </c>
      <c r="G460" s="7">
        <v>255</v>
      </c>
      <c r="I460" s="8"/>
      <c r="J460" s="6"/>
      <c r="K460" s="7"/>
      <c r="M460" s="8" t="s">
        <v>303</v>
      </c>
      <c r="N460" s="6">
        <v>55</v>
      </c>
      <c r="O460" s="7">
        <v>149</v>
      </c>
    </row>
    <row r="461" spans="1:15" ht="13.5">
      <c r="A461" s="8" t="s">
        <v>1125</v>
      </c>
      <c r="B461" s="6">
        <v>71</v>
      </c>
      <c r="C461" s="7">
        <v>220</v>
      </c>
      <c r="E461" s="8" t="s">
        <v>1168</v>
      </c>
      <c r="F461" s="6">
        <v>2</v>
      </c>
      <c r="G461" s="7">
        <v>9</v>
      </c>
      <c r="I461" s="8" t="s">
        <v>283</v>
      </c>
      <c r="J461" s="6">
        <v>80</v>
      </c>
      <c r="K461" s="7">
        <v>168</v>
      </c>
      <c r="M461" s="8" t="s">
        <v>304</v>
      </c>
      <c r="N461" s="6">
        <v>92</v>
      </c>
      <c r="O461" s="7">
        <v>209</v>
      </c>
    </row>
    <row r="462" spans="1:15" ht="13.5">
      <c r="A462" s="8" t="s">
        <v>1126</v>
      </c>
      <c r="B462" s="6">
        <v>42</v>
      </c>
      <c r="C462" s="7">
        <v>106</v>
      </c>
      <c r="E462" s="8" t="s">
        <v>1169</v>
      </c>
      <c r="F462" s="6">
        <v>1</v>
      </c>
      <c r="G462" s="7">
        <v>2</v>
      </c>
      <c r="I462" s="8" t="s">
        <v>1198</v>
      </c>
      <c r="J462" s="6">
        <v>26</v>
      </c>
      <c r="K462" s="7">
        <v>67</v>
      </c>
      <c r="M462" s="8" t="s">
        <v>305</v>
      </c>
      <c r="N462" s="6">
        <v>25</v>
      </c>
      <c r="O462" s="7">
        <v>71</v>
      </c>
    </row>
    <row r="463" spans="1:15" ht="13.5">
      <c r="A463" s="8" t="s">
        <v>1127</v>
      </c>
      <c r="B463" s="6">
        <v>4</v>
      </c>
      <c r="C463" s="7">
        <v>12</v>
      </c>
      <c r="E463" s="8" t="s">
        <v>1170</v>
      </c>
      <c r="F463" s="6">
        <v>66</v>
      </c>
      <c r="G463" s="7">
        <v>213</v>
      </c>
      <c r="I463" s="8" t="s">
        <v>1199</v>
      </c>
      <c r="J463" s="6">
        <v>3</v>
      </c>
      <c r="K463" s="7">
        <v>6</v>
      </c>
      <c r="M463" s="8" t="s">
        <v>306</v>
      </c>
      <c r="N463" s="6">
        <v>64</v>
      </c>
      <c r="O463" s="7">
        <v>178</v>
      </c>
    </row>
    <row r="464" spans="1:15" ht="13.5">
      <c r="A464" s="8" t="s">
        <v>270</v>
      </c>
      <c r="B464" s="6">
        <v>106</v>
      </c>
      <c r="C464" s="7">
        <v>313</v>
      </c>
      <c r="E464" s="8" t="s">
        <v>1171</v>
      </c>
      <c r="F464" s="6">
        <v>67</v>
      </c>
      <c r="G464" s="7">
        <v>227</v>
      </c>
      <c r="I464" s="8" t="s">
        <v>284</v>
      </c>
      <c r="J464" s="6">
        <v>82</v>
      </c>
      <c r="K464" s="7">
        <v>210</v>
      </c>
      <c r="M464" s="8" t="s">
        <v>302</v>
      </c>
      <c r="N464" s="6">
        <v>54</v>
      </c>
      <c r="O464" s="7">
        <v>140</v>
      </c>
    </row>
    <row r="465" spans="1:15" ht="13.5">
      <c r="A465" s="8" t="s">
        <v>271</v>
      </c>
      <c r="B465" s="6">
        <v>87</v>
      </c>
      <c r="C465" s="7">
        <v>271</v>
      </c>
      <c r="E465" s="8" t="s">
        <v>1172</v>
      </c>
      <c r="F465" s="6">
        <v>2</v>
      </c>
      <c r="G465" s="7">
        <v>3</v>
      </c>
      <c r="I465" s="8" t="s">
        <v>285</v>
      </c>
      <c r="J465" s="6">
        <v>71</v>
      </c>
      <c r="K465" s="7">
        <v>187</v>
      </c>
      <c r="M465" s="8" t="s">
        <v>297</v>
      </c>
      <c r="N465" s="6">
        <v>42</v>
      </c>
      <c r="O465" s="7">
        <v>116</v>
      </c>
    </row>
    <row r="466" spans="1:15" ht="13.5">
      <c r="A466" s="8" t="s">
        <v>272</v>
      </c>
      <c r="B466" s="6">
        <v>46</v>
      </c>
      <c r="C466" s="7">
        <v>135</v>
      </c>
      <c r="E466" s="8" t="s">
        <v>1213</v>
      </c>
      <c r="F466" s="6">
        <v>27</v>
      </c>
      <c r="G466" s="7">
        <v>90</v>
      </c>
      <c r="I466" s="8" t="s">
        <v>286</v>
      </c>
      <c r="J466" s="6">
        <v>28</v>
      </c>
      <c r="K466" s="7">
        <v>61</v>
      </c>
      <c r="M466" s="8" t="s">
        <v>298</v>
      </c>
      <c r="N466" s="6">
        <v>42</v>
      </c>
      <c r="O466" s="7">
        <v>95</v>
      </c>
    </row>
    <row r="467" spans="1:15" ht="13.5">
      <c r="A467" s="8" t="s">
        <v>273</v>
      </c>
      <c r="B467" s="6">
        <v>81</v>
      </c>
      <c r="C467" s="7">
        <v>231</v>
      </c>
      <c r="E467" s="8" t="s">
        <v>1173</v>
      </c>
      <c r="F467" s="6">
        <v>1</v>
      </c>
      <c r="G467" s="7">
        <v>2</v>
      </c>
      <c r="I467" s="8" t="s">
        <v>1214</v>
      </c>
      <c r="J467" s="6">
        <v>18</v>
      </c>
      <c r="K467" s="7">
        <v>42</v>
      </c>
      <c r="M467" s="8" t="s">
        <v>299</v>
      </c>
      <c r="N467" s="6">
        <v>14</v>
      </c>
      <c r="O467" s="7">
        <v>33</v>
      </c>
    </row>
    <row r="468" spans="1:15" ht="13.5">
      <c r="A468" s="8" t="s">
        <v>269</v>
      </c>
      <c r="B468" s="6">
        <v>1</v>
      </c>
      <c r="C468" s="7">
        <v>6</v>
      </c>
      <c r="E468" s="8" t="s">
        <v>1174</v>
      </c>
      <c r="F468" s="6">
        <v>34</v>
      </c>
      <c r="G468" s="7">
        <v>110</v>
      </c>
      <c r="I468" s="8" t="s">
        <v>1553</v>
      </c>
      <c r="J468" s="6">
        <v>24</v>
      </c>
      <c r="K468" s="7">
        <v>56</v>
      </c>
      <c r="M468" s="8" t="s">
        <v>300</v>
      </c>
      <c r="N468" s="6">
        <v>43</v>
      </c>
      <c r="O468" s="7">
        <v>99</v>
      </c>
    </row>
    <row r="469" spans="1:15" ht="13.5">
      <c r="A469" s="8" t="s">
        <v>267</v>
      </c>
      <c r="B469" s="6">
        <v>121</v>
      </c>
      <c r="C469" s="7">
        <v>364</v>
      </c>
      <c r="E469" s="8" t="s">
        <v>1518</v>
      </c>
      <c r="F469" s="6">
        <v>1</v>
      </c>
      <c r="G469" s="7">
        <v>1</v>
      </c>
      <c r="I469" s="8" t="s">
        <v>1554</v>
      </c>
      <c r="J469" s="6">
        <v>31</v>
      </c>
      <c r="K469" s="7">
        <v>70</v>
      </c>
      <c r="M469" s="8" t="s">
        <v>301</v>
      </c>
      <c r="N469" s="6">
        <v>101</v>
      </c>
      <c r="O469" s="7">
        <v>257</v>
      </c>
    </row>
    <row r="470" spans="1:15" ht="13.5">
      <c r="A470" s="8" t="s">
        <v>268</v>
      </c>
      <c r="B470" s="6">
        <v>61</v>
      </c>
      <c r="C470" s="7">
        <v>191</v>
      </c>
      <c r="E470" s="8" t="s">
        <v>1175</v>
      </c>
      <c r="F470" s="6">
        <v>1</v>
      </c>
      <c r="G470" s="7">
        <v>4</v>
      </c>
      <c r="I470" s="8" t="s">
        <v>1555</v>
      </c>
      <c r="J470" s="6">
        <v>44</v>
      </c>
      <c r="K470" s="7">
        <v>86</v>
      </c>
      <c r="M470" s="8" t="s">
        <v>1239</v>
      </c>
      <c r="N470" s="6">
        <v>76</v>
      </c>
      <c r="O470" s="7">
        <v>174</v>
      </c>
    </row>
    <row r="471" spans="1:15" ht="13.5">
      <c r="A471" s="8" t="s">
        <v>1128</v>
      </c>
      <c r="B471" s="6">
        <v>38</v>
      </c>
      <c r="C471" s="7">
        <v>125</v>
      </c>
      <c r="E471" s="8" t="s">
        <v>1552</v>
      </c>
      <c r="F471" s="6">
        <v>49</v>
      </c>
      <c r="G471" s="7">
        <v>162</v>
      </c>
      <c r="I471" s="8" t="s">
        <v>287</v>
      </c>
      <c r="J471" s="6">
        <v>35</v>
      </c>
      <c r="K471" s="7">
        <v>87</v>
      </c>
      <c r="M471" s="8" t="s">
        <v>1240</v>
      </c>
      <c r="N471" s="6">
        <v>50</v>
      </c>
      <c r="O471" s="7">
        <v>140</v>
      </c>
    </row>
    <row r="472" spans="1:15" ht="13.5">
      <c r="A472" s="8" t="s">
        <v>1129</v>
      </c>
      <c r="B472" s="6">
        <v>72</v>
      </c>
      <c r="C472" s="7">
        <v>233</v>
      </c>
      <c r="E472" s="8" t="s">
        <v>1176</v>
      </c>
      <c r="F472" s="6">
        <v>1</v>
      </c>
      <c r="G472" s="7">
        <v>5</v>
      </c>
      <c r="I472" s="8" t="s">
        <v>288</v>
      </c>
      <c r="J472" s="6">
        <v>100</v>
      </c>
      <c r="K472" s="7">
        <v>225</v>
      </c>
      <c r="M472" s="8" t="s">
        <v>1241</v>
      </c>
      <c r="N472" s="6">
        <v>91</v>
      </c>
      <c r="O472" s="7">
        <v>226</v>
      </c>
    </row>
    <row r="473" spans="1:15" ht="13.5">
      <c r="A473" s="8" t="s">
        <v>1130</v>
      </c>
      <c r="B473" s="6">
        <v>15</v>
      </c>
      <c r="C473" s="7">
        <v>45</v>
      </c>
      <c r="E473" s="8" t="s">
        <v>1177</v>
      </c>
      <c r="F473" s="6">
        <v>2</v>
      </c>
      <c r="G473" s="7">
        <v>12</v>
      </c>
      <c r="I473" s="8" t="s">
        <v>289</v>
      </c>
      <c r="J473" s="6">
        <v>39</v>
      </c>
      <c r="K473" s="7">
        <v>91</v>
      </c>
      <c r="M473" s="8" t="s">
        <v>1242</v>
      </c>
      <c r="N473" s="6">
        <v>79</v>
      </c>
      <c r="O473" s="7">
        <v>181</v>
      </c>
    </row>
    <row r="474" spans="1:15" ht="13.5">
      <c r="A474" s="8" t="s">
        <v>1131</v>
      </c>
      <c r="B474" s="6">
        <v>81</v>
      </c>
      <c r="C474" s="7">
        <v>232</v>
      </c>
      <c r="E474" s="8" t="s">
        <v>1178</v>
      </c>
      <c r="F474" s="6">
        <v>2</v>
      </c>
      <c r="G474" s="7">
        <v>6</v>
      </c>
      <c r="I474" s="8" t="s">
        <v>290</v>
      </c>
      <c r="J474" s="6">
        <v>57</v>
      </c>
      <c r="K474" s="7">
        <v>145</v>
      </c>
      <c r="M474" s="8" t="s">
        <v>1243</v>
      </c>
      <c r="N474" s="6">
        <v>57</v>
      </c>
      <c r="O474" s="7">
        <v>134</v>
      </c>
    </row>
    <row r="475" spans="1:15" ht="13.5">
      <c r="A475" s="8" t="s">
        <v>1132</v>
      </c>
      <c r="B475" s="6">
        <v>76</v>
      </c>
      <c r="C475" s="7">
        <v>266</v>
      </c>
      <c r="E475" s="8" t="s">
        <v>276</v>
      </c>
      <c r="F475" s="6">
        <v>45</v>
      </c>
      <c r="G475" s="7">
        <v>148</v>
      </c>
      <c r="I475" s="8" t="s">
        <v>1200</v>
      </c>
      <c r="J475" s="6">
        <v>65</v>
      </c>
      <c r="K475" s="7">
        <v>147</v>
      </c>
      <c r="M475" s="8" t="s">
        <v>1244</v>
      </c>
      <c r="N475" s="6">
        <v>102</v>
      </c>
      <c r="O475" s="7">
        <v>245</v>
      </c>
    </row>
    <row r="476" spans="1:15" ht="13.5">
      <c r="A476" s="8" t="s">
        <v>1133</v>
      </c>
      <c r="B476" s="6">
        <v>31</v>
      </c>
      <c r="C476" s="7">
        <v>94</v>
      </c>
      <c r="E476" s="8" t="s">
        <v>1179</v>
      </c>
      <c r="F476" s="6">
        <v>2</v>
      </c>
      <c r="G476" s="7">
        <v>5</v>
      </c>
      <c r="I476" s="8" t="s">
        <v>1201</v>
      </c>
      <c r="J476" s="6">
        <v>18</v>
      </c>
      <c r="K476" s="7">
        <v>50</v>
      </c>
      <c r="M476" s="8" t="s">
        <v>1245</v>
      </c>
      <c r="N476" s="6">
        <v>94</v>
      </c>
      <c r="O476" s="7">
        <v>256</v>
      </c>
    </row>
    <row r="477" spans="1:15" ht="13.5">
      <c r="A477" s="8" t="s">
        <v>1134</v>
      </c>
      <c r="B477" s="6">
        <v>91</v>
      </c>
      <c r="C477" s="7">
        <v>295</v>
      </c>
      <c r="E477" s="8" t="s">
        <v>1180</v>
      </c>
      <c r="F477" s="6">
        <v>1</v>
      </c>
      <c r="G477" s="7">
        <v>2</v>
      </c>
      <c r="I477" s="8" t="s">
        <v>1202</v>
      </c>
      <c r="J477" s="6">
        <v>61</v>
      </c>
      <c r="K477" s="7">
        <v>165</v>
      </c>
      <c r="M477" s="8" t="s">
        <v>1246</v>
      </c>
      <c r="N477" s="6">
        <v>100</v>
      </c>
      <c r="O477" s="7">
        <v>249</v>
      </c>
    </row>
    <row r="478" spans="1:15" ht="13.5">
      <c r="A478" s="8" t="s">
        <v>1135</v>
      </c>
      <c r="B478" s="6">
        <v>20</v>
      </c>
      <c r="C478" s="7">
        <v>66</v>
      </c>
      <c r="E478" s="8" t="s">
        <v>1181</v>
      </c>
      <c r="F478" s="6">
        <v>2</v>
      </c>
      <c r="G478" s="7">
        <v>5</v>
      </c>
      <c r="I478" s="8" t="s">
        <v>291</v>
      </c>
      <c r="J478" s="6">
        <v>37</v>
      </c>
      <c r="K478" s="7">
        <v>101</v>
      </c>
      <c r="M478" s="8" t="s">
        <v>1247</v>
      </c>
      <c r="N478" s="6">
        <v>89</v>
      </c>
      <c r="O478" s="7">
        <v>205</v>
      </c>
    </row>
    <row r="479" spans="1:15" ht="13.5">
      <c r="A479" s="8" t="s">
        <v>1136</v>
      </c>
      <c r="B479" s="6">
        <v>90</v>
      </c>
      <c r="C479" s="7">
        <v>258</v>
      </c>
      <c r="E479" s="8" t="s">
        <v>1491</v>
      </c>
      <c r="F479" s="6">
        <v>1</v>
      </c>
      <c r="G479" s="7">
        <v>1</v>
      </c>
      <c r="I479" s="8" t="s">
        <v>1203</v>
      </c>
      <c r="J479" s="6">
        <v>74</v>
      </c>
      <c r="K479" s="7">
        <v>170</v>
      </c>
      <c r="M479" s="8" t="s">
        <v>1248</v>
      </c>
      <c r="N479" s="6">
        <v>12</v>
      </c>
      <c r="O479" s="7">
        <v>29</v>
      </c>
    </row>
    <row r="480" spans="1:15" ht="13.5">
      <c r="A480" s="8" t="s">
        <v>1137</v>
      </c>
      <c r="B480" s="6">
        <v>34</v>
      </c>
      <c r="C480" s="7">
        <v>105</v>
      </c>
      <c r="E480" s="8" t="s">
        <v>277</v>
      </c>
      <c r="F480" s="6">
        <v>1</v>
      </c>
      <c r="G480" s="7">
        <v>2</v>
      </c>
      <c r="I480" s="8" t="s">
        <v>1204</v>
      </c>
      <c r="J480" s="6">
        <v>64</v>
      </c>
      <c r="K480" s="7">
        <v>159</v>
      </c>
      <c r="M480" s="8" t="s">
        <v>1249</v>
      </c>
      <c r="N480" s="6">
        <v>28</v>
      </c>
      <c r="O480" s="7">
        <v>79</v>
      </c>
    </row>
    <row r="481" spans="1:15" ht="13.5">
      <c r="A481" s="8" t="s">
        <v>1138</v>
      </c>
      <c r="B481" s="6">
        <v>71</v>
      </c>
      <c r="C481" s="7">
        <v>230</v>
      </c>
      <c r="E481" s="8" t="s">
        <v>1182</v>
      </c>
      <c r="F481" s="6">
        <v>1</v>
      </c>
      <c r="G481" s="7">
        <v>2</v>
      </c>
      <c r="I481" s="8" t="s">
        <v>1205</v>
      </c>
      <c r="J481" s="6">
        <v>75</v>
      </c>
      <c r="K481" s="7">
        <v>214</v>
      </c>
      <c r="M481" s="8" t="s">
        <v>1250</v>
      </c>
      <c r="N481" s="6">
        <v>16</v>
      </c>
      <c r="O481" s="7">
        <v>38</v>
      </c>
    </row>
    <row r="482" spans="1:15" ht="13.5">
      <c r="A482" s="8" t="s">
        <v>1139</v>
      </c>
      <c r="B482" s="6">
        <v>107</v>
      </c>
      <c r="C482" s="7">
        <v>348</v>
      </c>
      <c r="E482" s="8" t="s">
        <v>1183</v>
      </c>
      <c r="F482" s="6">
        <v>1</v>
      </c>
      <c r="G482" s="7">
        <v>2</v>
      </c>
      <c r="I482" s="8" t="s">
        <v>1206</v>
      </c>
      <c r="J482" s="6">
        <v>13</v>
      </c>
      <c r="K482" s="7">
        <v>45</v>
      </c>
      <c r="M482" s="8" t="s">
        <v>1251</v>
      </c>
      <c r="N482" s="6">
        <v>10</v>
      </c>
      <c r="O482" s="7">
        <v>27</v>
      </c>
    </row>
    <row r="483" spans="1:15" ht="13.5">
      <c r="A483" s="8" t="s">
        <v>1140</v>
      </c>
      <c r="B483" s="6">
        <v>27</v>
      </c>
      <c r="C483" s="7">
        <v>84</v>
      </c>
      <c r="E483" s="8" t="s">
        <v>278</v>
      </c>
      <c r="F483" s="6">
        <v>4</v>
      </c>
      <c r="G483" s="7">
        <v>11</v>
      </c>
      <c r="I483" s="8" t="s">
        <v>1493</v>
      </c>
      <c r="J483" s="6">
        <v>2</v>
      </c>
      <c r="K483" s="7">
        <v>4</v>
      </c>
      <c r="M483" s="8" t="s">
        <v>1252</v>
      </c>
      <c r="N483" s="6">
        <v>99</v>
      </c>
      <c r="O483" s="7">
        <v>230</v>
      </c>
    </row>
    <row r="484" spans="1:15" ht="13.5">
      <c r="A484" s="8" t="s">
        <v>1141</v>
      </c>
      <c r="B484" s="6">
        <v>82</v>
      </c>
      <c r="C484" s="7">
        <v>228</v>
      </c>
      <c r="E484" s="8" t="s">
        <v>1492</v>
      </c>
      <c r="F484" s="6">
        <v>1</v>
      </c>
      <c r="G484" s="7">
        <v>2</v>
      </c>
      <c r="I484" s="8" t="s">
        <v>1207</v>
      </c>
      <c r="J484" s="6">
        <v>4</v>
      </c>
      <c r="K484" s="7">
        <v>13</v>
      </c>
      <c r="M484" s="8" t="s">
        <v>1253</v>
      </c>
      <c r="N484" s="6">
        <v>96</v>
      </c>
      <c r="O484" s="7">
        <v>250</v>
      </c>
    </row>
    <row r="485" spans="1:15" ht="13.5">
      <c r="A485" s="8" t="s">
        <v>1142</v>
      </c>
      <c r="B485" s="6">
        <v>92</v>
      </c>
      <c r="C485" s="7">
        <v>271</v>
      </c>
      <c r="E485" s="8" t="s">
        <v>1184</v>
      </c>
      <c r="F485" s="6">
        <v>1</v>
      </c>
      <c r="G485" s="7">
        <v>5</v>
      </c>
      <c r="I485" s="8" t="s">
        <v>1217</v>
      </c>
      <c r="J485" s="6">
        <v>78</v>
      </c>
      <c r="K485" s="7">
        <v>188</v>
      </c>
      <c r="M485" s="8" t="s">
        <v>1254</v>
      </c>
      <c r="N485" s="6">
        <v>85</v>
      </c>
      <c r="O485" s="7">
        <v>197</v>
      </c>
    </row>
    <row r="486" spans="1:15" ht="13.5">
      <c r="A486" s="8" t="s">
        <v>1143</v>
      </c>
      <c r="B486" s="6">
        <v>64</v>
      </c>
      <c r="C486" s="7">
        <v>211</v>
      </c>
      <c r="E486" s="8" t="s">
        <v>633</v>
      </c>
      <c r="F486" s="6">
        <v>1</v>
      </c>
      <c r="G486" s="7">
        <v>2</v>
      </c>
      <c r="I486" s="8" t="s">
        <v>292</v>
      </c>
      <c r="J486" s="6">
        <v>85</v>
      </c>
      <c r="K486" s="7">
        <v>222</v>
      </c>
      <c r="M486" s="8" t="s">
        <v>1255</v>
      </c>
      <c r="N486" s="6">
        <v>84</v>
      </c>
      <c r="O486" s="7">
        <v>219</v>
      </c>
    </row>
    <row r="487" spans="1:15" ht="13.5">
      <c r="A487" s="8" t="s">
        <v>1144</v>
      </c>
      <c r="B487" s="6">
        <v>53</v>
      </c>
      <c r="C487" s="7">
        <v>182</v>
      </c>
      <c r="E487" s="8" t="s">
        <v>279</v>
      </c>
      <c r="F487" s="6">
        <v>1</v>
      </c>
      <c r="G487" s="7">
        <v>3</v>
      </c>
      <c r="I487" s="8" t="s">
        <v>293</v>
      </c>
      <c r="J487" s="6">
        <v>46</v>
      </c>
      <c r="K487" s="7">
        <v>119</v>
      </c>
      <c r="M487" s="8" t="s">
        <v>1494</v>
      </c>
      <c r="N487" s="6">
        <v>2</v>
      </c>
      <c r="O487" s="7">
        <v>6</v>
      </c>
    </row>
    <row r="488" spans="1:15" ht="13.5">
      <c r="A488" s="8" t="s">
        <v>1145</v>
      </c>
      <c r="B488" s="6">
        <v>24</v>
      </c>
      <c r="C488" s="7">
        <v>84</v>
      </c>
      <c r="E488" s="8" t="s">
        <v>1185</v>
      </c>
      <c r="F488" s="6">
        <v>1</v>
      </c>
      <c r="G488" s="7">
        <v>2</v>
      </c>
      <c r="I488" s="8" t="s">
        <v>294</v>
      </c>
      <c r="J488" s="6">
        <v>18</v>
      </c>
      <c r="K488" s="7">
        <v>42</v>
      </c>
      <c r="M488" s="8" t="s">
        <v>1256</v>
      </c>
      <c r="N488" s="6">
        <v>42</v>
      </c>
      <c r="O488" s="7">
        <v>136</v>
      </c>
    </row>
    <row r="489" spans="1:15" ht="13.5">
      <c r="A489" s="8" t="s">
        <v>1146</v>
      </c>
      <c r="B489" s="6">
        <v>89</v>
      </c>
      <c r="C489" s="7">
        <v>234</v>
      </c>
      <c r="E489" s="8" t="s">
        <v>1886</v>
      </c>
      <c r="F489" s="6">
        <v>1</v>
      </c>
      <c r="G489" s="7">
        <v>4</v>
      </c>
      <c r="I489" s="8" t="s">
        <v>295</v>
      </c>
      <c r="J489" s="6">
        <v>46</v>
      </c>
      <c r="K489" s="7">
        <v>124</v>
      </c>
      <c r="M489" s="8" t="s">
        <v>1257</v>
      </c>
      <c r="N489" s="6">
        <v>52</v>
      </c>
      <c r="O489" s="7">
        <v>155</v>
      </c>
    </row>
    <row r="490" spans="1:15" ht="13.5">
      <c r="A490" s="8" t="s">
        <v>1147</v>
      </c>
      <c r="B490" s="6">
        <v>71</v>
      </c>
      <c r="C490" s="7">
        <v>225</v>
      </c>
      <c r="E490" s="8" t="s">
        <v>280</v>
      </c>
      <c r="F490" s="6">
        <v>1</v>
      </c>
      <c r="G490" s="7">
        <v>4</v>
      </c>
      <c r="I490" s="8" t="s">
        <v>1218</v>
      </c>
      <c r="J490" s="6">
        <v>80</v>
      </c>
      <c r="K490" s="7">
        <v>205</v>
      </c>
      <c r="M490" s="8" t="s">
        <v>1265</v>
      </c>
      <c r="N490" s="6">
        <v>10</v>
      </c>
      <c r="O490" s="7">
        <v>34</v>
      </c>
    </row>
    <row r="491" spans="1:19" ht="13.5">
      <c r="A491" s="8" t="s">
        <v>1148</v>
      </c>
      <c r="B491" s="6">
        <v>85</v>
      </c>
      <c r="C491" s="7">
        <v>287</v>
      </c>
      <c r="E491" s="8" t="s">
        <v>1887</v>
      </c>
      <c r="F491" s="6">
        <v>1</v>
      </c>
      <c r="G491" s="7">
        <v>7</v>
      </c>
      <c r="I491" s="8" t="s">
        <v>1219</v>
      </c>
      <c r="J491" s="6">
        <v>86</v>
      </c>
      <c r="K491" s="7">
        <v>193</v>
      </c>
      <c r="M491" s="8" t="s">
        <v>1266</v>
      </c>
      <c r="N491" s="6">
        <v>7</v>
      </c>
      <c r="O491" s="7">
        <v>20</v>
      </c>
      <c r="P491" s="19"/>
      <c r="Q491" s="20"/>
      <c r="R491" s="20"/>
      <c r="S491" s="21"/>
    </row>
    <row r="492" spans="1:19" ht="13.5">
      <c r="A492" s="8" t="s">
        <v>1149</v>
      </c>
      <c r="B492" s="6">
        <v>88</v>
      </c>
      <c r="C492" s="7">
        <v>263</v>
      </c>
      <c r="E492" s="8" t="s">
        <v>1888</v>
      </c>
      <c r="F492" s="6">
        <v>1</v>
      </c>
      <c r="G492" s="7">
        <v>2</v>
      </c>
      <c r="I492" s="8" t="s">
        <v>1220</v>
      </c>
      <c r="J492" s="6">
        <v>39</v>
      </c>
      <c r="K492" s="7">
        <v>77</v>
      </c>
      <c r="M492" s="8" t="s">
        <v>1258</v>
      </c>
      <c r="N492" s="6">
        <v>37</v>
      </c>
      <c r="O492" s="7">
        <v>129</v>
      </c>
      <c r="P492" s="19"/>
      <c r="Q492" s="20"/>
      <c r="R492" s="20"/>
      <c r="S492" s="21"/>
    </row>
    <row r="493" spans="1:19" ht="13.5">
      <c r="A493" s="8" t="s">
        <v>1150</v>
      </c>
      <c r="B493" s="6">
        <v>35</v>
      </c>
      <c r="C493" s="7">
        <v>118</v>
      </c>
      <c r="E493" s="8" t="s">
        <v>281</v>
      </c>
      <c r="F493" s="6">
        <v>2</v>
      </c>
      <c r="G493" s="7">
        <v>5</v>
      </c>
      <c r="I493" s="8" t="s">
        <v>296</v>
      </c>
      <c r="J493" s="6">
        <v>23</v>
      </c>
      <c r="K493" s="7">
        <v>25</v>
      </c>
      <c r="M493" s="8" t="s">
        <v>1495</v>
      </c>
      <c r="N493" s="6">
        <v>9</v>
      </c>
      <c r="O493" s="7">
        <v>31</v>
      </c>
      <c r="P493" s="19"/>
      <c r="Q493" s="20"/>
      <c r="R493" s="20"/>
      <c r="S493" s="21"/>
    </row>
    <row r="494" spans="1:19" ht="13.5">
      <c r="A494" s="8" t="s">
        <v>1151</v>
      </c>
      <c r="B494" s="6">
        <v>49</v>
      </c>
      <c r="C494" s="7">
        <v>151</v>
      </c>
      <c r="E494" s="8" t="s">
        <v>1186</v>
      </c>
      <c r="F494" s="6">
        <v>371</v>
      </c>
      <c r="G494" s="7">
        <v>1041</v>
      </c>
      <c r="I494" s="8" t="s">
        <v>1046</v>
      </c>
      <c r="J494" s="6">
        <v>10</v>
      </c>
      <c r="K494" s="7">
        <v>23</v>
      </c>
      <c r="M494" s="8" t="s">
        <v>1259</v>
      </c>
      <c r="N494" s="6">
        <v>8</v>
      </c>
      <c r="O494" s="7">
        <v>24</v>
      </c>
      <c r="P494" s="19"/>
      <c r="Q494" s="20"/>
      <c r="R494" s="20"/>
      <c r="S494" s="21"/>
    </row>
    <row r="495" spans="1:19" ht="13.5">
      <c r="A495" s="8" t="s">
        <v>1152</v>
      </c>
      <c r="B495" s="6">
        <v>69</v>
      </c>
      <c r="C495" s="7">
        <v>226</v>
      </c>
      <c r="E495" s="8" t="s">
        <v>1187</v>
      </c>
      <c r="F495" s="6">
        <v>262</v>
      </c>
      <c r="G495" s="7">
        <v>811</v>
      </c>
      <c r="I495" s="8" t="s">
        <v>1221</v>
      </c>
      <c r="J495" s="6">
        <v>72</v>
      </c>
      <c r="K495" s="7">
        <v>163</v>
      </c>
      <c r="M495" s="8" t="s">
        <v>1260</v>
      </c>
      <c r="N495" s="6">
        <v>4</v>
      </c>
      <c r="O495" s="7">
        <v>12</v>
      </c>
      <c r="P495" s="19"/>
      <c r="Q495" s="20"/>
      <c r="R495" s="20"/>
      <c r="S495" s="21"/>
    </row>
    <row r="496" spans="1:19" ht="13.5">
      <c r="A496" s="8" t="s">
        <v>1153</v>
      </c>
      <c r="B496" s="6">
        <v>42</v>
      </c>
      <c r="C496" s="7">
        <v>153</v>
      </c>
      <c r="E496" s="8" t="s">
        <v>1188</v>
      </c>
      <c r="F496" s="6">
        <v>257</v>
      </c>
      <c r="G496" s="7">
        <v>895</v>
      </c>
      <c r="I496" s="8" t="s">
        <v>1077</v>
      </c>
      <c r="J496" s="6">
        <v>98</v>
      </c>
      <c r="K496" s="7">
        <v>259</v>
      </c>
      <c r="M496" s="8" t="s">
        <v>1261</v>
      </c>
      <c r="N496" s="6">
        <v>1</v>
      </c>
      <c r="O496" s="7">
        <v>2</v>
      </c>
      <c r="P496" s="19"/>
      <c r="Q496" s="20"/>
      <c r="R496" s="20"/>
      <c r="S496" s="21"/>
    </row>
    <row r="497" spans="1:19" ht="13.5">
      <c r="A497" s="8" t="s">
        <v>1154</v>
      </c>
      <c r="B497" s="6">
        <v>56</v>
      </c>
      <c r="C497" s="7">
        <v>181</v>
      </c>
      <c r="E497" s="8" t="s">
        <v>1189</v>
      </c>
      <c r="F497" s="6">
        <v>128</v>
      </c>
      <c r="G497" s="7">
        <v>454</v>
      </c>
      <c r="I497" s="8" t="s">
        <v>1078</v>
      </c>
      <c r="J497" s="6">
        <v>86</v>
      </c>
      <c r="K497" s="7">
        <v>218</v>
      </c>
      <c r="M497" s="8" t="s">
        <v>1496</v>
      </c>
      <c r="N497" s="6">
        <v>537</v>
      </c>
      <c r="O497" s="7">
        <v>1597</v>
      </c>
      <c r="P497" s="19"/>
      <c r="Q497" s="20"/>
      <c r="R497" s="20"/>
      <c r="S497" s="21"/>
    </row>
    <row r="498" spans="1:19" ht="13.5">
      <c r="A498" s="8" t="s">
        <v>1155</v>
      </c>
      <c r="B498" s="6">
        <v>22</v>
      </c>
      <c r="C498" s="7">
        <v>78</v>
      </c>
      <c r="E498" s="8" t="s">
        <v>1190</v>
      </c>
      <c r="F498" s="6">
        <v>290</v>
      </c>
      <c r="G498" s="7">
        <v>997</v>
      </c>
      <c r="I498" s="8" t="s">
        <v>1079</v>
      </c>
      <c r="J498" s="6">
        <v>167</v>
      </c>
      <c r="K498" s="7">
        <v>414</v>
      </c>
      <c r="M498" s="8" t="s">
        <v>1262</v>
      </c>
      <c r="N498" s="6">
        <v>87</v>
      </c>
      <c r="O498" s="7">
        <v>289</v>
      </c>
      <c r="P498" s="19"/>
      <c r="Q498" s="20"/>
      <c r="R498" s="20"/>
      <c r="S498" s="21"/>
    </row>
    <row r="499" spans="1:19" ht="13.5">
      <c r="A499" s="8" t="s">
        <v>1156</v>
      </c>
      <c r="B499" s="6">
        <v>68</v>
      </c>
      <c r="C499" s="7">
        <v>195</v>
      </c>
      <c r="E499" s="8" t="s">
        <v>1191</v>
      </c>
      <c r="F499" s="6">
        <v>189</v>
      </c>
      <c r="G499" s="7">
        <v>702</v>
      </c>
      <c r="I499" s="8" t="s">
        <v>1080</v>
      </c>
      <c r="J499" s="6">
        <v>56</v>
      </c>
      <c r="K499" s="7">
        <v>146</v>
      </c>
      <c r="M499" s="8" t="s">
        <v>1263</v>
      </c>
      <c r="N499" s="6">
        <v>15</v>
      </c>
      <c r="O499" s="7">
        <v>29</v>
      </c>
      <c r="P499" s="21"/>
      <c r="Q499" s="21"/>
      <c r="R499" s="21"/>
      <c r="S499" s="21"/>
    </row>
    <row r="500" spans="1:15" ht="13.5">
      <c r="A500" s="8" t="s">
        <v>1157</v>
      </c>
      <c r="B500" s="6">
        <v>87</v>
      </c>
      <c r="C500" s="7">
        <v>257</v>
      </c>
      <c r="E500" s="8" t="s">
        <v>1192</v>
      </c>
      <c r="F500" s="6">
        <v>23</v>
      </c>
      <c r="G500" s="7">
        <v>90</v>
      </c>
      <c r="I500" s="8" t="s">
        <v>1081</v>
      </c>
      <c r="J500" s="6">
        <v>43</v>
      </c>
      <c r="K500" s="7">
        <v>105</v>
      </c>
      <c r="M500" s="8" t="s">
        <v>1264</v>
      </c>
      <c r="N500" s="6">
        <v>1</v>
      </c>
      <c r="O500" s="7">
        <v>6</v>
      </c>
    </row>
    <row r="501" spans="1:15" ht="13.5">
      <c r="A501" s="8" t="s">
        <v>1158</v>
      </c>
      <c r="B501" s="6">
        <v>19</v>
      </c>
      <c r="C501" s="7">
        <v>69</v>
      </c>
      <c r="E501" s="8" t="s">
        <v>1519</v>
      </c>
      <c r="F501" s="6">
        <v>59</v>
      </c>
      <c r="G501" s="7">
        <v>188</v>
      </c>
      <c r="I501" s="8" t="s">
        <v>1521</v>
      </c>
      <c r="J501" s="6">
        <v>91</v>
      </c>
      <c r="K501" s="7">
        <v>192</v>
      </c>
      <c r="M501" s="8" t="s">
        <v>1522</v>
      </c>
      <c r="N501" s="6">
        <v>63</v>
      </c>
      <c r="O501" s="7">
        <v>68</v>
      </c>
    </row>
    <row r="502" spans="1:15" ht="13.5">
      <c r="A502" s="8" t="s">
        <v>1159</v>
      </c>
      <c r="B502" s="6">
        <v>60</v>
      </c>
      <c r="C502" s="7">
        <v>207</v>
      </c>
      <c r="E502" s="8" t="s">
        <v>1520</v>
      </c>
      <c r="F502" s="6">
        <v>66</v>
      </c>
      <c r="G502" s="7">
        <v>264</v>
      </c>
      <c r="I502" s="8" t="s">
        <v>1222</v>
      </c>
      <c r="J502" s="6">
        <v>40</v>
      </c>
      <c r="K502" s="7">
        <v>96</v>
      </c>
      <c r="M502" s="8" t="s">
        <v>307</v>
      </c>
      <c r="N502" s="6">
        <v>329</v>
      </c>
      <c r="O502" s="7">
        <v>1128</v>
      </c>
    </row>
    <row r="503" spans="1:15" ht="14.25" thickBot="1">
      <c r="A503" s="9" t="s">
        <v>1160</v>
      </c>
      <c r="B503" s="10">
        <v>19</v>
      </c>
      <c r="C503" s="11">
        <v>61</v>
      </c>
      <c r="E503" s="9" t="s">
        <v>1193</v>
      </c>
      <c r="F503" s="10">
        <v>84</v>
      </c>
      <c r="G503" s="11">
        <v>277</v>
      </c>
      <c r="I503" s="9" t="s">
        <v>1223</v>
      </c>
      <c r="J503" s="10">
        <v>37</v>
      </c>
      <c r="K503" s="11">
        <v>80</v>
      </c>
      <c r="M503" s="9" t="s">
        <v>308</v>
      </c>
      <c r="N503" s="10">
        <v>8</v>
      </c>
      <c r="O503" s="11">
        <v>24</v>
      </c>
    </row>
    <row r="504" spans="1:11" ht="13.5">
      <c r="A504" s="19"/>
      <c r="B504" s="20"/>
      <c r="C504" s="20"/>
      <c r="I504" s="19"/>
      <c r="J504" s="20"/>
      <c r="K504" s="20"/>
    </row>
    <row r="505" spans="1:3" ht="13.5">
      <c r="A505" s="21"/>
      <c r="B505" s="20"/>
      <c r="C505" s="20"/>
    </row>
    <row r="506" ht="13.5">
      <c r="A506" t="s">
        <v>1300</v>
      </c>
    </row>
    <row r="507" spans="1:15" ht="24" customHeight="1">
      <c r="A507" s="171" t="s">
        <v>1501</v>
      </c>
      <c r="B507" s="171"/>
      <c r="C507" s="171"/>
      <c r="D507" s="171"/>
      <c r="E507" s="171"/>
      <c r="F507" s="171"/>
      <c r="G507" s="171"/>
      <c r="H507" s="171"/>
      <c r="I507" s="171"/>
      <c r="J507" s="171"/>
      <c r="K507" s="171"/>
      <c r="L507" s="171"/>
      <c r="M507" s="171"/>
      <c r="N507" s="171"/>
      <c r="O507" s="171"/>
    </row>
    <row r="508" spans="13:14" ht="14.25" thickBot="1">
      <c r="M508" s="170" t="s">
        <v>1010</v>
      </c>
      <c r="N508" s="170"/>
    </row>
    <row r="509" spans="1:15" ht="15">
      <c r="A509" s="15" t="s">
        <v>1798</v>
      </c>
      <c r="B509" s="16" t="s">
        <v>1799</v>
      </c>
      <c r="C509" s="17" t="s">
        <v>1299</v>
      </c>
      <c r="D509" s="1"/>
      <c r="E509" s="15" t="s">
        <v>1798</v>
      </c>
      <c r="F509" s="16" t="s">
        <v>1799</v>
      </c>
      <c r="G509" s="17" t="s">
        <v>1299</v>
      </c>
      <c r="H509" s="2"/>
      <c r="I509" s="15" t="s">
        <v>1798</v>
      </c>
      <c r="J509" s="16" t="s">
        <v>1799</v>
      </c>
      <c r="K509" s="17" t="s">
        <v>1299</v>
      </c>
      <c r="L509" s="2"/>
      <c r="M509" s="15" t="s">
        <v>1798</v>
      </c>
      <c r="N509" s="16" t="s">
        <v>1799</v>
      </c>
      <c r="O509" s="17" t="s">
        <v>1299</v>
      </c>
    </row>
    <row r="510" spans="1:15" ht="13.5">
      <c r="A510" s="8" t="s">
        <v>309</v>
      </c>
      <c r="B510" s="6">
        <v>1</v>
      </c>
      <c r="C510" s="7">
        <v>4</v>
      </c>
      <c r="E510" s="8" t="s">
        <v>334</v>
      </c>
      <c r="F510" s="6">
        <v>26</v>
      </c>
      <c r="G510" s="7">
        <v>64</v>
      </c>
      <c r="I510" s="8" t="s">
        <v>336</v>
      </c>
      <c r="J510" s="6">
        <v>165</v>
      </c>
      <c r="K510" s="7">
        <v>495</v>
      </c>
      <c r="M510" s="8" t="s">
        <v>353</v>
      </c>
      <c r="N510" s="6">
        <v>12</v>
      </c>
      <c r="O510" s="7">
        <v>40</v>
      </c>
    </row>
    <row r="511" spans="1:15" ht="13.5">
      <c r="A511" s="8" t="s">
        <v>310</v>
      </c>
      <c r="B511" s="6">
        <v>25</v>
      </c>
      <c r="C511" s="7">
        <v>69</v>
      </c>
      <c r="E511" s="8" t="s">
        <v>1290</v>
      </c>
      <c r="F511" s="6">
        <v>15</v>
      </c>
      <c r="G511" s="7">
        <v>42</v>
      </c>
      <c r="I511" s="8" t="s">
        <v>337</v>
      </c>
      <c r="J511" s="6">
        <v>154</v>
      </c>
      <c r="K511" s="7">
        <v>508</v>
      </c>
      <c r="M511" s="8" t="s">
        <v>1569</v>
      </c>
      <c r="N511" s="6">
        <v>24</v>
      </c>
      <c r="O511" s="7">
        <v>66</v>
      </c>
    </row>
    <row r="512" spans="1:15" ht="13.5">
      <c r="A512" s="8" t="s">
        <v>311</v>
      </c>
      <c r="B512" s="6">
        <v>74</v>
      </c>
      <c r="C512" s="7">
        <v>208</v>
      </c>
      <c r="E512" s="8" t="s">
        <v>1291</v>
      </c>
      <c r="F512" s="6">
        <v>66</v>
      </c>
      <c r="G512" s="7">
        <v>176</v>
      </c>
      <c r="I512" s="8" t="s">
        <v>338</v>
      </c>
      <c r="J512" s="6">
        <v>94</v>
      </c>
      <c r="K512" s="7">
        <v>276</v>
      </c>
      <c r="M512" s="8" t="s">
        <v>1570</v>
      </c>
      <c r="N512" s="6">
        <v>7</v>
      </c>
      <c r="O512" s="7">
        <v>35</v>
      </c>
    </row>
    <row r="513" spans="1:15" ht="13.5">
      <c r="A513" s="8" t="s">
        <v>1267</v>
      </c>
      <c r="B513" s="6">
        <v>55</v>
      </c>
      <c r="C513" s="7">
        <v>169</v>
      </c>
      <c r="E513" s="8" t="s">
        <v>1292</v>
      </c>
      <c r="F513" s="6">
        <v>78</v>
      </c>
      <c r="G513" s="7">
        <v>202</v>
      </c>
      <c r="I513" s="8" t="s">
        <v>339</v>
      </c>
      <c r="J513" s="6">
        <v>83</v>
      </c>
      <c r="K513" s="7">
        <v>261</v>
      </c>
      <c r="M513" s="8" t="s">
        <v>1571</v>
      </c>
      <c r="N513" s="6">
        <v>6</v>
      </c>
      <c r="O513" s="7">
        <v>19</v>
      </c>
    </row>
    <row r="514" spans="1:15" ht="13.5">
      <c r="A514" s="8" t="s">
        <v>1268</v>
      </c>
      <c r="B514" s="6">
        <v>53</v>
      </c>
      <c r="C514" s="7">
        <v>161</v>
      </c>
      <c r="E514" s="8" t="s">
        <v>1293</v>
      </c>
      <c r="F514" s="6">
        <v>63</v>
      </c>
      <c r="G514" s="7">
        <v>190</v>
      </c>
      <c r="I514" s="8" t="s">
        <v>340</v>
      </c>
      <c r="J514" s="6">
        <v>125</v>
      </c>
      <c r="K514" s="7">
        <v>368</v>
      </c>
      <c r="M514" s="8" t="s">
        <v>1572</v>
      </c>
      <c r="N514" s="6">
        <v>4</v>
      </c>
      <c r="O514" s="7">
        <v>12</v>
      </c>
    </row>
    <row r="515" spans="1:15" ht="13.5">
      <c r="A515" s="8" t="s">
        <v>1269</v>
      </c>
      <c r="B515" s="6">
        <v>28</v>
      </c>
      <c r="C515" s="7">
        <v>55</v>
      </c>
      <c r="E515" s="8" t="s">
        <v>1294</v>
      </c>
      <c r="F515" s="6">
        <v>70</v>
      </c>
      <c r="G515" s="7">
        <v>194</v>
      </c>
      <c r="I515" s="8" t="s">
        <v>341</v>
      </c>
      <c r="J515" s="6">
        <v>123</v>
      </c>
      <c r="K515" s="7">
        <v>388</v>
      </c>
      <c r="M515" s="8" t="s">
        <v>1573</v>
      </c>
      <c r="N515" s="6">
        <v>18</v>
      </c>
      <c r="O515" s="7">
        <v>60</v>
      </c>
    </row>
    <row r="516" spans="1:15" ht="13.5">
      <c r="A516" s="8" t="s">
        <v>312</v>
      </c>
      <c r="B516" s="6">
        <v>68</v>
      </c>
      <c r="C516" s="7">
        <v>181</v>
      </c>
      <c r="E516" s="8" t="s">
        <v>1295</v>
      </c>
      <c r="F516" s="6">
        <v>64</v>
      </c>
      <c r="G516" s="7">
        <v>181</v>
      </c>
      <c r="I516" s="5"/>
      <c r="J516" s="6"/>
      <c r="K516" s="7"/>
      <c r="M516" s="8" t="s">
        <v>1574</v>
      </c>
      <c r="N516" s="6">
        <v>15</v>
      </c>
      <c r="O516" s="7">
        <v>54</v>
      </c>
    </row>
    <row r="517" spans="1:15" ht="13.5">
      <c r="A517" s="8" t="s">
        <v>1270</v>
      </c>
      <c r="B517" s="6">
        <v>52</v>
      </c>
      <c r="C517" s="7">
        <v>168</v>
      </c>
      <c r="E517" s="8" t="s">
        <v>1296</v>
      </c>
      <c r="F517" s="6">
        <v>36</v>
      </c>
      <c r="G517" s="7">
        <v>119</v>
      </c>
      <c r="I517" s="5"/>
      <c r="J517" s="6"/>
      <c r="K517" s="7"/>
      <c r="M517" s="8" t="s">
        <v>1575</v>
      </c>
      <c r="N517" s="6">
        <v>20</v>
      </c>
      <c r="O517" s="7">
        <v>75</v>
      </c>
    </row>
    <row r="518" spans="1:15" ht="13.5">
      <c r="A518" s="8" t="s">
        <v>1271</v>
      </c>
      <c r="B518" s="6">
        <v>25</v>
      </c>
      <c r="C518" s="7">
        <v>86</v>
      </c>
      <c r="E518" s="8" t="s">
        <v>1297</v>
      </c>
      <c r="F518" s="6">
        <v>50</v>
      </c>
      <c r="G518" s="7">
        <v>122</v>
      </c>
      <c r="I518" s="8" t="s">
        <v>342</v>
      </c>
      <c r="J518" s="6">
        <v>1549</v>
      </c>
      <c r="K518" s="7">
        <v>4800</v>
      </c>
      <c r="M518" s="8" t="s">
        <v>1576</v>
      </c>
      <c r="N518" s="6">
        <v>11</v>
      </c>
      <c r="O518" s="7">
        <v>29</v>
      </c>
    </row>
    <row r="519" spans="1:15" ht="13.5">
      <c r="A519" s="8" t="s">
        <v>1272</v>
      </c>
      <c r="B519" s="6">
        <v>43</v>
      </c>
      <c r="C519" s="7">
        <v>80</v>
      </c>
      <c r="E519" s="8" t="s">
        <v>1216</v>
      </c>
      <c r="F519" s="6">
        <v>17</v>
      </c>
      <c r="G519" s="7">
        <v>29</v>
      </c>
      <c r="I519" s="5"/>
      <c r="J519" s="6"/>
      <c r="K519" s="7"/>
      <c r="M519" s="8" t="s">
        <v>1577</v>
      </c>
      <c r="N519" s="6">
        <v>3</v>
      </c>
      <c r="O519" s="7">
        <v>9</v>
      </c>
    </row>
    <row r="520" spans="1:15" ht="13.5">
      <c r="A520" s="8" t="s">
        <v>1215</v>
      </c>
      <c r="B520" s="6">
        <v>63</v>
      </c>
      <c r="C520" s="7">
        <v>153</v>
      </c>
      <c r="E520" s="8" t="s">
        <v>1301</v>
      </c>
      <c r="F520" s="6">
        <v>29</v>
      </c>
      <c r="G520" s="7">
        <v>61</v>
      </c>
      <c r="I520" s="8" t="s">
        <v>343</v>
      </c>
      <c r="J520" s="6">
        <v>40</v>
      </c>
      <c r="K520" s="7">
        <v>101</v>
      </c>
      <c r="M520" s="8" t="s">
        <v>1578</v>
      </c>
      <c r="N520" s="6">
        <v>5</v>
      </c>
      <c r="O520" s="7">
        <v>20</v>
      </c>
    </row>
    <row r="521" spans="1:15" ht="13.5">
      <c r="A521" s="8" t="s">
        <v>1273</v>
      </c>
      <c r="B521" s="6">
        <v>1</v>
      </c>
      <c r="C521" s="7">
        <v>3</v>
      </c>
      <c r="E521" s="8" t="s">
        <v>1302</v>
      </c>
      <c r="F521" s="6">
        <v>84</v>
      </c>
      <c r="G521" s="7">
        <v>198</v>
      </c>
      <c r="I521" s="8" t="s">
        <v>344</v>
      </c>
      <c r="J521" s="6">
        <v>45</v>
      </c>
      <c r="K521" s="7">
        <v>137</v>
      </c>
      <c r="M521" s="8" t="s">
        <v>1579</v>
      </c>
      <c r="N521" s="6">
        <v>3</v>
      </c>
      <c r="O521" s="7">
        <v>10</v>
      </c>
    </row>
    <row r="522" spans="1:15" ht="13.5">
      <c r="A522" s="8" t="s">
        <v>1274</v>
      </c>
      <c r="B522" s="6">
        <v>96</v>
      </c>
      <c r="C522" s="7">
        <v>199</v>
      </c>
      <c r="E522" s="8" t="s">
        <v>1303</v>
      </c>
      <c r="F522" s="6">
        <v>78</v>
      </c>
      <c r="G522" s="7">
        <v>219</v>
      </c>
      <c r="I522" s="8" t="s">
        <v>345</v>
      </c>
      <c r="J522" s="6">
        <v>51</v>
      </c>
      <c r="K522" s="7">
        <v>147</v>
      </c>
      <c r="M522" s="8" t="s">
        <v>1580</v>
      </c>
      <c r="N522" s="6">
        <v>2</v>
      </c>
      <c r="O522" s="7">
        <v>16</v>
      </c>
    </row>
    <row r="523" spans="1:15" ht="13.5">
      <c r="A523" s="8" t="s">
        <v>1275</v>
      </c>
      <c r="B523" s="6">
        <v>38</v>
      </c>
      <c r="C523" s="7">
        <v>90</v>
      </c>
      <c r="E523" s="8" t="s">
        <v>1304</v>
      </c>
      <c r="F523" s="6">
        <v>56</v>
      </c>
      <c r="G523" s="7">
        <v>171</v>
      </c>
      <c r="I523" s="8" t="s">
        <v>346</v>
      </c>
      <c r="J523" s="6">
        <v>80</v>
      </c>
      <c r="K523" s="7">
        <v>195</v>
      </c>
      <c r="M523" s="8" t="s">
        <v>1082</v>
      </c>
      <c r="N523" s="6">
        <v>17</v>
      </c>
      <c r="O523" s="7">
        <v>41</v>
      </c>
    </row>
    <row r="524" spans="1:15" ht="13.5">
      <c r="A524" s="8" t="s">
        <v>313</v>
      </c>
      <c r="B524" s="6">
        <v>11</v>
      </c>
      <c r="C524" s="7">
        <v>24</v>
      </c>
      <c r="E524" s="8" t="s">
        <v>1305</v>
      </c>
      <c r="F524" s="6">
        <v>55</v>
      </c>
      <c r="G524" s="7">
        <v>159</v>
      </c>
      <c r="I524" s="8" t="s">
        <v>347</v>
      </c>
      <c r="J524" s="6">
        <v>73</v>
      </c>
      <c r="K524" s="7">
        <v>232</v>
      </c>
      <c r="M524" s="8" t="s">
        <v>1581</v>
      </c>
      <c r="N524" s="6">
        <v>5</v>
      </c>
      <c r="O524" s="7">
        <v>18</v>
      </c>
    </row>
    <row r="525" spans="1:15" ht="13.5">
      <c r="A525" s="8" t="s">
        <v>1276</v>
      </c>
      <c r="B525" s="6">
        <v>53</v>
      </c>
      <c r="C525" s="7">
        <v>130</v>
      </c>
      <c r="E525" s="8" t="s">
        <v>1306</v>
      </c>
      <c r="F525" s="6">
        <v>45</v>
      </c>
      <c r="G525" s="7">
        <v>119</v>
      </c>
      <c r="I525" s="8" t="s">
        <v>348</v>
      </c>
      <c r="J525" s="6">
        <v>49</v>
      </c>
      <c r="K525" s="7">
        <v>152</v>
      </c>
      <c r="M525" s="8" t="s">
        <v>350</v>
      </c>
      <c r="N525" s="6">
        <v>5</v>
      </c>
      <c r="O525" s="7">
        <v>13</v>
      </c>
    </row>
    <row r="526" spans="1:15" ht="13.5">
      <c r="A526" s="8" t="s">
        <v>1277</v>
      </c>
      <c r="B526" s="6">
        <v>63</v>
      </c>
      <c r="C526" s="7">
        <v>119</v>
      </c>
      <c r="E526" s="8" t="s">
        <v>1307</v>
      </c>
      <c r="F526" s="6">
        <v>1</v>
      </c>
      <c r="G526" s="7">
        <v>2</v>
      </c>
      <c r="I526" s="8" t="s">
        <v>349</v>
      </c>
      <c r="J526" s="6">
        <v>25</v>
      </c>
      <c r="K526" s="7">
        <v>73</v>
      </c>
      <c r="M526" s="8" t="s">
        <v>351</v>
      </c>
      <c r="N526" s="6">
        <v>4</v>
      </c>
      <c r="O526" s="7">
        <v>19</v>
      </c>
    </row>
    <row r="527" spans="1:15" ht="13.5">
      <c r="A527" s="8" t="s">
        <v>1278</v>
      </c>
      <c r="B527" s="6">
        <v>31</v>
      </c>
      <c r="C527" s="7">
        <v>84</v>
      </c>
      <c r="E527" s="8" t="s">
        <v>1308</v>
      </c>
      <c r="F527" s="6">
        <v>3</v>
      </c>
      <c r="G527" s="7">
        <v>5</v>
      </c>
      <c r="I527" s="8" t="s">
        <v>1337</v>
      </c>
      <c r="J527" s="6">
        <v>33</v>
      </c>
      <c r="K527" s="7">
        <v>99</v>
      </c>
      <c r="M527" s="8" t="s">
        <v>1582</v>
      </c>
      <c r="N527" s="6">
        <v>7</v>
      </c>
      <c r="O527" s="7">
        <v>38</v>
      </c>
    </row>
    <row r="528" spans="1:15" ht="13.5">
      <c r="A528" s="8" t="s">
        <v>314</v>
      </c>
      <c r="B528" s="6">
        <v>33</v>
      </c>
      <c r="C528" s="7">
        <v>77</v>
      </c>
      <c r="E528" s="8" t="s">
        <v>1309</v>
      </c>
      <c r="F528" s="6">
        <v>68</v>
      </c>
      <c r="G528" s="7">
        <v>177</v>
      </c>
      <c r="I528" s="8" t="s">
        <v>1338</v>
      </c>
      <c r="J528" s="6">
        <v>44</v>
      </c>
      <c r="K528" s="7">
        <v>123</v>
      </c>
      <c r="M528" s="8" t="s">
        <v>1583</v>
      </c>
      <c r="N528" s="6">
        <v>4</v>
      </c>
      <c r="O528" s="7">
        <v>13</v>
      </c>
    </row>
    <row r="529" spans="1:15" ht="13.5">
      <c r="A529" s="8" t="s">
        <v>1279</v>
      </c>
      <c r="B529" s="6">
        <v>48</v>
      </c>
      <c r="C529" s="7">
        <v>142</v>
      </c>
      <c r="E529" s="8" t="s">
        <v>1310</v>
      </c>
      <c r="F529" s="6">
        <v>53</v>
      </c>
      <c r="G529" s="7">
        <v>137</v>
      </c>
      <c r="I529" s="8" t="s">
        <v>1339</v>
      </c>
      <c r="J529" s="6">
        <v>52</v>
      </c>
      <c r="K529" s="7">
        <v>134</v>
      </c>
      <c r="M529" s="8" t="s">
        <v>1584</v>
      </c>
      <c r="N529" s="6">
        <v>1</v>
      </c>
      <c r="O529" s="7">
        <v>3</v>
      </c>
    </row>
    <row r="530" spans="1:15" ht="13.5">
      <c r="A530" s="8" t="s">
        <v>1280</v>
      </c>
      <c r="B530" s="6">
        <v>66</v>
      </c>
      <c r="C530" s="7">
        <v>134</v>
      </c>
      <c r="E530" s="8" t="s">
        <v>1311</v>
      </c>
      <c r="F530" s="6">
        <v>72</v>
      </c>
      <c r="G530" s="7">
        <v>207</v>
      </c>
      <c r="I530" s="8" t="s">
        <v>1513</v>
      </c>
      <c r="J530" s="6">
        <v>26</v>
      </c>
      <c r="K530" s="7">
        <v>73</v>
      </c>
      <c r="M530" s="8" t="s">
        <v>354</v>
      </c>
      <c r="N530" s="6">
        <v>1</v>
      </c>
      <c r="O530" s="7">
        <v>5</v>
      </c>
    </row>
    <row r="531" spans="1:15" ht="13.5">
      <c r="A531" s="8" t="s">
        <v>1281</v>
      </c>
      <c r="B531" s="6">
        <v>81</v>
      </c>
      <c r="C531" s="7">
        <v>176</v>
      </c>
      <c r="E531" s="8" t="s">
        <v>1312</v>
      </c>
      <c r="F531" s="6">
        <v>51</v>
      </c>
      <c r="G531" s="7">
        <v>148</v>
      </c>
      <c r="I531" s="8" t="s">
        <v>1514</v>
      </c>
      <c r="J531" s="6">
        <v>72</v>
      </c>
      <c r="K531" s="7">
        <v>192</v>
      </c>
      <c r="M531" s="8" t="s">
        <v>355</v>
      </c>
      <c r="N531" s="6">
        <v>5</v>
      </c>
      <c r="O531" s="7">
        <v>22</v>
      </c>
    </row>
    <row r="532" spans="1:15" ht="13.5">
      <c r="A532" s="8" t="s">
        <v>1282</v>
      </c>
      <c r="B532" s="6">
        <v>72</v>
      </c>
      <c r="C532" s="7">
        <v>189</v>
      </c>
      <c r="E532" s="8" t="s">
        <v>1313</v>
      </c>
      <c r="F532" s="6">
        <v>11</v>
      </c>
      <c r="G532" s="7">
        <v>35</v>
      </c>
      <c r="I532" s="8" t="s">
        <v>1515</v>
      </c>
      <c r="J532" s="6">
        <v>48</v>
      </c>
      <c r="K532" s="7">
        <v>129</v>
      </c>
      <c r="M532" s="8" t="s">
        <v>1585</v>
      </c>
      <c r="N532" s="6">
        <v>6</v>
      </c>
      <c r="O532" s="7">
        <v>23</v>
      </c>
    </row>
    <row r="533" spans="1:15" ht="13.5">
      <c r="A533" s="8" t="s">
        <v>315</v>
      </c>
      <c r="B533" s="6">
        <v>66</v>
      </c>
      <c r="C533" s="7">
        <v>206</v>
      </c>
      <c r="E533" s="8" t="s">
        <v>1314</v>
      </c>
      <c r="F533" s="6">
        <v>4</v>
      </c>
      <c r="G533" s="7">
        <v>10</v>
      </c>
      <c r="I533" s="8" t="s">
        <v>1527</v>
      </c>
      <c r="J533" s="6">
        <v>53</v>
      </c>
      <c r="K533" s="7">
        <v>162</v>
      </c>
      <c r="M533" s="8" t="s">
        <v>1586</v>
      </c>
      <c r="N533" s="6">
        <v>2</v>
      </c>
      <c r="O533" s="7">
        <v>9</v>
      </c>
    </row>
    <row r="534" spans="1:15" ht="13.5">
      <c r="A534" s="8" t="s">
        <v>316</v>
      </c>
      <c r="B534" s="6">
        <v>68</v>
      </c>
      <c r="C534" s="7">
        <v>222</v>
      </c>
      <c r="E534" s="8" t="s">
        <v>1315</v>
      </c>
      <c r="F534" s="6">
        <v>46</v>
      </c>
      <c r="G534" s="7">
        <v>121</v>
      </c>
      <c r="I534" s="8" t="s">
        <v>1528</v>
      </c>
      <c r="J534" s="6">
        <v>56</v>
      </c>
      <c r="K534" s="7">
        <v>163</v>
      </c>
      <c r="M534" s="8" t="s">
        <v>1587</v>
      </c>
      <c r="N534" s="6">
        <v>10</v>
      </c>
      <c r="O534" s="7">
        <v>34</v>
      </c>
    </row>
    <row r="535" spans="1:15" ht="13.5">
      <c r="A535" s="8" t="s">
        <v>317</v>
      </c>
      <c r="B535" s="6">
        <v>66</v>
      </c>
      <c r="C535" s="7">
        <v>164</v>
      </c>
      <c r="E535" s="8" t="s">
        <v>1316</v>
      </c>
      <c r="F535" s="6">
        <v>57</v>
      </c>
      <c r="G535" s="7">
        <v>133</v>
      </c>
      <c r="I535" s="8" t="s">
        <v>1266</v>
      </c>
      <c r="J535" s="6">
        <v>11</v>
      </c>
      <c r="K535" s="7">
        <v>38</v>
      </c>
      <c r="M535" s="8" t="s">
        <v>1588</v>
      </c>
      <c r="N535" s="6">
        <v>7</v>
      </c>
      <c r="O535" s="7">
        <v>23</v>
      </c>
    </row>
    <row r="536" spans="1:15" ht="13.5">
      <c r="A536" s="8" t="s">
        <v>318</v>
      </c>
      <c r="B536" s="6">
        <v>87</v>
      </c>
      <c r="C536" s="7">
        <v>223</v>
      </c>
      <c r="E536" s="8" t="s">
        <v>1317</v>
      </c>
      <c r="F536" s="6">
        <v>55</v>
      </c>
      <c r="G536" s="7">
        <v>148</v>
      </c>
      <c r="I536" s="8" t="s">
        <v>1529</v>
      </c>
      <c r="J536" s="6">
        <v>16</v>
      </c>
      <c r="K536" s="7">
        <v>60</v>
      </c>
      <c r="M536" s="8" t="s">
        <v>1589</v>
      </c>
      <c r="N536" s="6">
        <v>3</v>
      </c>
      <c r="O536" s="7">
        <v>12</v>
      </c>
    </row>
    <row r="537" spans="1:15" ht="13.5">
      <c r="A537" s="8" t="s">
        <v>319</v>
      </c>
      <c r="B537" s="6">
        <v>69</v>
      </c>
      <c r="C537" s="7">
        <v>195</v>
      </c>
      <c r="E537" s="8" t="s">
        <v>1318</v>
      </c>
      <c r="F537" s="6">
        <v>10</v>
      </c>
      <c r="G537" s="7">
        <v>27</v>
      </c>
      <c r="I537" s="8" t="s">
        <v>1530</v>
      </c>
      <c r="J537" s="6">
        <v>14</v>
      </c>
      <c r="K537" s="7">
        <v>63</v>
      </c>
      <c r="M537" s="8" t="s">
        <v>1590</v>
      </c>
      <c r="N537" s="6">
        <v>11</v>
      </c>
      <c r="O537" s="7">
        <v>29</v>
      </c>
    </row>
    <row r="538" spans="1:15" ht="13.5">
      <c r="A538" s="8" t="s">
        <v>320</v>
      </c>
      <c r="B538" s="6">
        <v>17</v>
      </c>
      <c r="C538" s="7">
        <v>56</v>
      </c>
      <c r="E538" s="8" t="s">
        <v>449</v>
      </c>
      <c r="F538" s="6">
        <v>2</v>
      </c>
      <c r="G538" s="7">
        <v>2</v>
      </c>
      <c r="I538" s="8" t="s">
        <v>1531</v>
      </c>
      <c r="J538" s="6">
        <v>18</v>
      </c>
      <c r="K538" s="7">
        <v>76</v>
      </c>
      <c r="M538" s="8" t="s">
        <v>1591</v>
      </c>
      <c r="N538" s="6">
        <v>12</v>
      </c>
      <c r="O538" s="7">
        <v>51</v>
      </c>
    </row>
    <row r="539" spans="1:15" ht="13.5">
      <c r="A539" s="8" t="s">
        <v>321</v>
      </c>
      <c r="B539" s="6">
        <v>64</v>
      </c>
      <c r="C539" s="7">
        <v>154</v>
      </c>
      <c r="E539" s="8" t="s">
        <v>1497</v>
      </c>
      <c r="F539" s="6">
        <v>1</v>
      </c>
      <c r="G539" s="7">
        <v>2</v>
      </c>
      <c r="I539" s="8" t="s">
        <v>1532</v>
      </c>
      <c r="J539" s="6">
        <v>14</v>
      </c>
      <c r="K539" s="7">
        <v>54</v>
      </c>
      <c r="M539" s="8" t="s">
        <v>1592</v>
      </c>
      <c r="N539" s="6">
        <v>15</v>
      </c>
      <c r="O539" s="7">
        <v>46</v>
      </c>
    </row>
    <row r="540" spans="1:15" ht="13.5">
      <c r="A540" s="8" t="s">
        <v>322</v>
      </c>
      <c r="B540" s="6">
        <v>106</v>
      </c>
      <c r="C540" s="7">
        <v>234</v>
      </c>
      <c r="E540" s="8" t="s">
        <v>1498</v>
      </c>
      <c r="F540" s="6">
        <v>1</v>
      </c>
      <c r="G540" s="7">
        <v>2</v>
      </c>
      <c r="I540" s="8" t="s">
        <v>1533</v>
      </c>
      <c r="J540" s="6">
        <v>8</v>
      </c>
      <c r="K540" s="7">
        <v>21</v>
      </c>
      <c r="M540" s="8" t="s">
        <v>1593</v>
      </c>
      <c r="N540" s="6">
        <v>7</v>
      </c>
      <c r="O540" s="7">
        <v>17</v>
      </c>
    </row>
    <row r="541" spans="1:15" ht="13.5">
      <c r="A541" s="8" t="s">
        <v>323</v>
      </c>
      <c r="B541" s="6">
        <v>76</v>
      </c>
      <c r="C541" s="7">
        <v>226</v>
      </c>
      <c r="E541" s="8" t="s">
        <v>1319</v>
      </c>
      <c r="F541" s="6">
        <v>81</v>
      </c>
      <c r="G541" s="7">
        <v>216</v>
      </c>
      <c r="I541" s="8" t="s">
        <v>1534</v>
      </c>
      <c r="J541" s="6">
        <v>13</v>
      </c>
      <c r="K541" s="7">
        <v>27</v>
      </c>
      <c r="M541" s="8" t="s">
        <v>1594</v>
      </c>
      <c r="N541" s="6">
        <v>5</v>
      </c>
      <c r="O541" s="7">
        <v>20</v>
      </c>
    </row>
    <row r="542" spans="1:15" ht="13.5">
      <c r="A542" s="8" t="s">
        <v>324</v>
      </c>
      <c r="B542" s="6">
        <v>59</v>
      </c>
      <c r="C542" s="7">
        <v>190</v>
      </c>
      <c r="E542" s="8" t="s">
        <v>1320</v>
      </c>
      <c r="F542" s="6">
        <v>75</v>
      </c>
      <c r="G542" s="7">
        <v>205</v>
      </c>
      <c r="I542" s="8" t="s">
        <v>1535</v>
      </c>
      <c r="J542" s="6">
        <v>40</v>
      </c>
      <c r="K542" s="7">
        <v>119</v>
      </c>
      <c r="M542" s="8" t="s">
        <v>1595</v>
      </c>
      <c r="N542" s="6">
        <v>5</v>
      </c>
      <c r="O542" s="7">
        <v>12</v>
      </c>
    </row>
    <row r="543" spans="1:15" ht="13.5">
      <c r="A543" s="8" t="s">
        <v>325</v>
      </c>
      <c r="B543" s="6">
        <v>81</v>
      </c>
      <c r="C543" s="7">
        <v>191</v>
      </c>
      <c r="E543" s="8" t="s">
        <v>1321</v>
      </c>
      <c r="F543" s="6">
        <v>70</v>
      </c>
      <c r="G543" s="7">
        <v>182</v>
      </c>
      <c r="I543" s="8" t="s">
        <v>1536</v>
      </c>
      <c r="J543" s="6">
        <v>9</v>
      </c>
      <c r="K543" s="7">
        <v>39</v>
      </c>
      <c r="M543" s="8" t="s">
        <v>1596</v>
      </c>
      <c r="N543" s="6">
        <v>2</v>
      </c>
      <c r="O543" s="7">
        <v>5</v>
      </c>
    </row>
    <row r="544" spans="1:15" ht="13.5">
      <c r="A544" s="8" t="s">
        <v>326</v>
      </c>
      <c r="B544" s="6">
        <v>17</v>
      </c>
      <c r="C544" s="7">
        <v>40</v>
      </c>
      <c r="E544" s="8" t="s">
        <v>1322</v>
      </c>
      <c r="F544" s="6">
        <v>86</v>
      </c>
      <c r="G544" s="7">
        <v>199</v>
      </c>
      <c r="I544" s="8" t="s">
        <v>1537</v>
      </c>
      <c r="J544" s="6">
        <v>44</v>
      </c>
      <c r="K544" s="7">
        <v>110</v>
      </c>
      <c r="M544" s="8" t="s">
        <v>1597</v>
      </c>
      <c r="N544" s="6">
        <v>3</v>
      </c>
      <c r="O544" s="7">
        <v>12</v>
      </c>
    </row>
    <row r="545" spans="1:15" ht="13.5">
      <c r="A545" s="8" t="s">
        <v>327</v>
      </c>
      <c r="B545" s="6">
        <v>33</v>
      </c>
      <c r="C545" s="7">
        <v>108</v>
      </c>
      <c r="E545" s="8" t="s">
        <v>1323</v>
      </c>
      <c r="F545" s="6">
        <v>77</v>
      </c>
      <c r="G545" s="7">
        <v>207</v>
      </c>
      <c r="I545" s="8" t="s">
        <v>1538</v>
      </c>
      <c r="J545" s="6">
        <v>19</v>
      </c>
      <c r="K545" s="7">
        <v>68</v>
      </c>
      <c r="M545" s="8" t="s">
        <v>1598</v>
      </c>
      <c r="N545" s="6">
        <v>16</v>
      </c>
      <c r="O545" s="7">
        <v>68</v>
      </c>
    </row>
    <row r="546" spans="1:15" ht="13.5">
      <c r="A546" s="8" t="s">
        <v>328</v>
      </c>
      <c r="B546" s="6">
        <v>67</v>
      </c>
      <c r="C546" s="7">
        <v>176</v>
      </c>
      <c r="E546" s="8" t="s">
        <v>1324</v>
      </c>
      <c r="F546" s="6">
        <v>10</v>
      </c>
      <c r="G546" s="7">
        <v>24</v>
      </c>
      <c r="I546" s="8" t="s">
        <v>1539</v>
      </c>
      <c r="J546" s="6">
        <v>1</v>
      </c>
      <c r="K546" s="7">
        <v>6</v>
      </c>
      <c r="M546" s="8" t="s">
        <v>1599</v>
      </c>
      <c r="N546" s="6">
        <v>32</v>
      </c>
      <c r="O546" s="7">
        <v>85</v>
      </c>
    </row>
    <row r="547" spans="1:15" ht="13.5">
      <c r="A547" s="8" t="s">
        <v>329</v>
      </c>
      <c r="B547" s="6">
        <v>75</v>
      </c>
      <c r="C547" s="7">
        <v>228</v>
      </c>
      <c r="E547" s="8" t="s">
        <v>1325</v>
      </c>
      <c r="F547" s="6">
        <v>184</v>
      </c>
      <c r="G547" s="7">
        <v>574</v>
      </c>
      <c r="I547" s="8" t="s">
        <v>1540</v>
      </c>
      <c r="J547" s="6">
        <v>1</v>
      </c>
      <c r="K547" s="7">
        <v>6</v>
      </c>
      <c r="M547" s="8" t="s">
        <v>1600</v>
      </c>
      <c r="N547" s="6">
        <v>27</v>
      </c>
      <c r="O547" s="7">
        <v>78</v>
      </c>
    </row>
    <row r="548" spans="1:15" ht="13.5">
      <c r="A548" s="8" t="s">
        <v>330</v>
      </c>
      <c r="B548" s="6">
        <v>61</v>
      </c>
      <c r="C548" s="7">
        <v>174</v>
      </c>
      <c r="E548" s="8" t="s">
        <v>1326</v>
      </c>
      <c r="F548" s="6">
        <v>103</v>
      </c>
      <c r="G548" s="7">
        <v>349</v>
      </c>
      <c r="I548" s="8" t="s">
        <v>1541</v>
      </c>
      <c r="J548" s="6">
        <v>5</v>
      </c>
      <c r="K548" s="7">
        <v>10</v>
      </c>
      <c r="M548" s="8" t="s">
        <v>1601</v>
      </c>
      <c r="N548" s="6">
        <v>14</v>
      </c>
      <c r="O548" s="7">
        <v>49</v>
      </c>
    </row>
    <row r="549" spans="1:15" ht="13.5">
      <c r="A549" s="8" t="s">
        <v>331</v>
      </c>
      <c r="B549" s="6">
        <v>29</v>
      </c>
      <c r="C549" s="7">
        <v>68</v>
      </c>
      <c r="E549" s="8" t="s">
        <v>1327</v>
      </c>
      <c r="F549" s="6">
        <v>71</v>
      </c>
      <c r="G549" s="7">
        <v>211</v>
      </c>
      <c r="I549" s="8" t="s">
        <v>1542</v>
      </c>
      <c r="J549" s="6">
        <v>3</v>
      </c>
      <c r="K549" s="7">
        <v>9</v>
      </c>
      <c r="M549" s="8" t="s">
        <v>356</v>
      </c>
      <c r="N549" s="6">
        <v>5</v>
      </c>
      <c r="O549" s="7">
        <v>19</v>
      </c>
    </row>
    <row r="550" spans="1:15" ht="13.5">
      <c r="A550" s="8" t="s">
        <v>332</v>
      </c>
      <c r="B550" s="6">
        <v>1</v>
      </c>
      <c r="C550" s="7">
        <v>5</v>
      </c>
      <c r="E550" s="8" t="s">
        <v>1328</v>
      </c>
      <c r="F550" s="6">
        <v>132</v>
      </c>
      <c r="G550" s="7">
        <v>374</v>
      </c>
      <c r="I550" s="8" t="s">
        <v>1543</v>
      </c>
      <c r="J550" s="6">
        <v>56</v>
      </c>
      <c r="K550" s="7">
        <v>152</v>
      </c>
      <c r="M550" s="8" t="s">
        <v>357</v>
      </c>
      <c r="N550" s="6">
        <v>2</v>
      </c>
      <c r="O550" s="7">
        <v>4</v>
      </c>
    </row>
    <row r="551" spans="1:15" ht="13.5">
      <c r="A551" s="8" t="s">
        <v>333</v>
      </c>
      <c r="B551" s="6">
        <v>51</v>
      </c>
      <c r="C551" s="7">
        <v>130</v>
      </c>
      <c r="E551" s="8" t="s">
        <v>1329</v>
      </c>
      <c r="F551" s="6">
        <v>133</v>
      </c>
      <c r="G551" s="7">
        <v>376</v>
      </c>
      <c r="I551" s="8" t="s">
        <v>1562</v>
      </c>
      <c r="J551" s="6">
        <v>16</v>
      </c>
      <c r="K551" s="7">
        <v>48</v>
      </c>
      <c r="M551" s="8" t="s">
        <v>1602</v>
      </c>
      <c r="N551" s="6">
        <v>5</v>
      </c>
      <c r="O551" s="7">
        <v>16</v>
      </c>
    </row>
    <row r="552" spans="1:15" ht="13.5">
      <c r="A552" s="8" t="s">
        <v>1283</v>
      </c>
      <c r="B552" s="6">
        <v>35</v>
      </c>
      <c r="C552" s="7">
        <v>100</v>
      </c>
      <c r="E552" s="8" t="s">
        <v>1330</v>
      </c>
      <c r="F552" s="6">
        <v>237</v>
      </c>
      <c r="G552" s="7">
        <v>681</v>
      </c>
      <c r="I552" s="8" t="s">
        <v>1563</v>
      </c>
      <c r="J552" s="6">
        <v>6</v>
      </c>
      <c r="K552" s="7">
        <v>25</v>
      </c>
      <c r="M552" s="8" t="s">
        <v>1603</v>
      </c>
      <c r="N552" s="6">
        <v>6</v>
      </c>
      <c r="O552" s="7">
        <v>17</v>
      </c>
    </row>
    <row r="553" spans="1:15" ht="13.5">
      <c r="A553" s="8" t="s">
        <v>1284</v>
      </c>
      <c r="B553" s="6">
        <v>80</v>
      </c>
      <c r="C553" s="7">
        <v>214</v>
      </c>
      <c r="E553" s="8" t="s">
        <v>1331</v>
      </c>
      <c r="F553" s="6">
        <v>161</v>
      </c>
      <c r="G553" s="7">
        <v>477</v>
      </c>
      <c r="I553" s="8" t="s">
        <v>1564</v>
      </c>
      <c r="J553" s="6">
        <v>3</v>
      </c>
      <c r="K553" s="7">
        <v>11</v>
      </c>
      <c r="M553" s="8" t="s">
        <v>1604</v>
      </c>
      <c r="N553" s="6">
        <v>5</v>
      </c>
      <c r="O553" s="7">
        <v>18</v>
      </c>
    </row>
    <row r="554" spans="1:15" ht="13.5">
      <c r="A554" s="8" t="s">
        <v>1285</v>
      </c>
      <c r="B554" s="6">
        <v>58</v>
      </c>
      <c r="C554" s="7">
        <v>162</v>
      </c>
      <c r="E554" s="8" t="s">
        <v>1332</v>
      </c>
      <c r="F554" s="6">
        <v>267</v>
      </c>
      <c r="G554" s="7">
        <v>758</v>
      </c>
      <c r="I554" s="8" t="s">
        <v>1565</v>
      </c>
      <c r="J554" s="6">
        <v>1</v>
      </c>
      <c r="K554" s="7">
        <v>4</v>
      </c>
      <c r="M554" s="8" t="s">
        <v>1605</v>
      </c>
      <c r="N554" s="6">
        <v>11</v>
      </c>
      <c r="O554" s="7">
        <v>45</v>
      </c>
    </row>
    <row r="555" spans="1:15" ht="13.5">
      <c r="A555" s="8" t="s">
        <v>1286</v>
      </c>
      <c r="B555" s="6">
        <v>31</v>
      </c>
      <c r="C555" s="7">
        <v>90</v>
      </c>
      <c r="E555" s="8" t="s">
        <v>1333</v>
      </c>
      <c r="F555" s="6">
        <v>96</v>
      </c>
      <c r="G555" s="7">
        <v>289</v>
      </c>
      <c r="I555" s="8" t="s">
        <v>1566</v>
      </c>
      <c r="J555" s="6">
        <v>3</v>
      </c>
      <c r="K555" s="7">
        <v>19</v>
      </c>
      <c r="M555" s="8" t="s">
        <v>1606</v>
      </c>
      <c r="N555" s="6">
        <v>10</v>
      </c>
      <c r="O555" s="7">
        <v>38</v>
      </c>
    </row>
    <row r="556" spans="1:15" ht="13.5">
      <c r="A556" s="8" t="s">
        <v>1287</v>
      </c>
      <c r="B556" s="6">
        <v>32</v>
      </c>
      <c r="C556" s="7">
        <v>89</v>
      </c>
      <c r="E556" s="8" t="s">
        <v>1334</v>
      </c>
      <c r="F556" s="6">
        <v>115</v>
      </c>
      <c r="G556" s="7">
        <v>312</v>
      </c>
      <c r="I556" s="8" t="s">
        <v>1567</v>
      </c>
      <c r="J556" s="6">
        <v>4</v>
      </c>
      <c r="K556" s="7">
        <v>21</v>
      </c>
      <c r="M556" s="8" t="s">
        <v>1607</v>
      </c>
      <c r="N556" s="6">
        <v>7</v>
      </c>
      <c r="O556" s="7">
        <v>24</v>
      </c>
    </row>
    <row r="557" spans="1:15" ht="13.5">
      <c r="A557" s="8" t="s">
        <v>1288</v>
      </c>
      <c r="B557" s="6">
        <v>2</v>
      </c>
      <c r="C557" s="7">
        <v>5</v>
      </c>
      <c r="E557" s="8" t="s">
        <v>1335</v>
      </c>
      <c r="F557" s="6">
        <v>6</v>
      </c>
      <c r="G557" s="7">
        <v>19</v>
      </c>
      <c r="I557" s="8" t="s">
        <v>1568</v>
      </c>
      <c r="J557" s="6">
        <v>6</v>
      </c>
      <c r="K557" s="7">
        <v>30</v>
      </c>
      <c r="M557" s="8" t="s">
        <v>1608</v>
      </c>
      <c r="N557" s="6">
        <v>2</v>
      </c>
      <c r="O557" s="7">
        <v>9</v>
      </c>
    </row>
    <row r="558" spans="1:15" ht="13.5">
      <c r="A558" s="8" t="s">
        <v>448</v>
      </c>
      <c r="B558" s="6">
        <v>27</v>
      </c>
      <c r="C558" s="7">
        <v>96</v>
      </c>
      <c r="E558" s="8" t="s">
        <v>1523</v>
      </c>
      <c r="F558" s="6">
        <v>91</v>
      </c>
      <c r="G558" s="7">
        <v>268</v>
      </c>
      <c r="I558" s="8" t="s">
        <v>1524</v>
      </c>
      <c r="J558" s="6">
        <v>6</v>
      </c>
      <c r="K558" s="7">
        <v>31</v>
      </c>
      <c r="M558" s="8" t="s">
        <v>1609</v>
      </c>
      <c r="N558" s="6">
        <v>5</v>
      </c>
      <c r="O558" s="7">
        <v>15</v>
      </c>
    </row>
    <row r="559" spans="1:15" ht="14.25" thickBot="1">
      <c r="A559" s="9" t="s">
        <v>1289</v>
      </c>
      <c r="B559" s="10">
        <v>20</v>
      </c>
      <c r="C559" s="11">
        <v>67</v>
      </c>
      <c r="E559" s="9" t="s">
        <v>335</v>
      </c>
      <c r="F559" s="10">
        <v>72</v>
      </c>
      <c r="G559" s="11">
        <v>206</v>
      </c>
      <c r="I559" s="9" t="s">
        <v>352</v>
      </c>
      <c r="J559" s="10">
        <v>4</v>
      </c>
      <c r="K559" s="11">
        <v>17</v>
      </c>
      <c r="M559" s="9" t="s">
        <v>450</v>
      </c>
      <c r="N559" s="10">
        <v>2</v>
      </c>
      <c r="O559" s="11">
        <v>6</v>
      </c>
    </row>
    <row r="560" spans="1:15" ht="13.5">
      <c r="A560" s="19"/>
      <c r="B560" s="20"/>
      <c r="C560" s="20"/>
      <c r="M560" s="19"/>
      <c r="N560" s="20"/>
      <c r="O560" s="20"/>
    </row>
    <row r="561" spans="1:15" ht="13.5">
      <c r="A561" s="21"/>
      <c r="B561" s="20"/>
      <c r="C561" s="20"/>
      <c r="I561" s="21"/>
      <c r="J561" s="20"/>
      <c r="K561" s="20"/>
      <c r="M561" s="21"/>
      <c r="N561" s="20"/>
      <c r="O561" s="20"/>
    </row>
    <row r="562" spans="1:15" ht="13.5">
      <c r="A562" t="s">
        <v>1300</v>
      </c>
      <c r="O562" s="23" t="s">
        <v>1511</v>
      </c>
    </row>
    <row r="563" spans="1:15" ht="24" customHeight="1">
      <c r="A563" s="171" t="s">
        <v>1501</v>
      </c>
      <c r="B563" s="171"/>
      <c r="C563" s="171"/>
      <c r="D563" s="171"/>
      <c r="E563" s="171"/>
      <c r="F563" s="171"/>
      <c r="G563" s="171"/>
      <c r="H563" s="171"/>
      <c r="I563" s="171"/>
      <c r="J563" s="171"/>
      <c r="K563" s="171"/>
      <c r="L563" s="171"/>
      <c r="M563" s="171"/>
      <c r="N563" s="171"/>
      <c r="O563" s="171"/>
    </row>
    <row r="564" spans="13:14" ht="14.25" thickBot="1">
      <c r="M564" s="170" t="s">
        <v>1010</v>
      </c>
      <c r="N564" s="170"/>
    </row>
    <row r="565" spans="1:15" ht="15">
      <c r="A565" s="15" t="s">
        <v>1798</v>
      </c>
      <c r="B565" s="16" t="s">
        <v>1799</v>
      </c>
      <c r="C565" s="17" t="s">
        <v>1299</v>
      </c>
      <c r="D565" s="1"/>
      <c r="E565" s="15" t="s">
        <v>1798</v>
      </c>
      <c r="F565" s="16" t="s">
        <v>1799</v>
      </c>
      <c r="G565" s="17" t="s">
        <v>1299</v>
      </c>
      <c r="H565" s="2"/>
      <c r="I565" s="15" t="s">
        <v>1798</v>
      </c>
      <c r="J565" s="16" t="s">
        <v>1799</v>
      </c>
      <c r="K565" s="17" t="s">
        <v>1299</v>
      </c>
      <c r="L565" s="2"/>
      <c r="M565" s="15" t="s">
        <v>1798</v>
      </c>
      <c r="N565" s="16" t="s">
        <v>1799</v>
      </c>
      <c r="O565" s="17" t="s">
        <v>1299</v>
      </c>
    </row>
    <row r="566" spans="1:15" ht="13.5">
      <c r="A566" s="8" t="s">
        <v>1610</v>
      </c>
      <c r="B566" s="6">
        <v>3</v>
      </c>
      <c r="C566" s="7">
        <v>11</v>
      </c>
      <c r="E566" s="8" t="s">
        <v>373</v>
      </c>
      <c r="F566" s="6">
        <v>84</v>
      </c>
      <c r="G566" s="7">
        <v>288</v>
      </c>
      <c r="I566" s="8" t="s">
        <v>377</v>
      </c>
      <c r="J566" s="6">
        <v>115</v>
      </c>
      <c r="K566" s="7">
        <v>338</v>
      </c>
      <c r="M566" s="8" t="s">
        <v>1694</v>
      </c>
      <c r="N566" s="6">
        <v>3</v>
      </c>
      <c r="O566" s="7">
        <v>9</v>
      </c>
    </row>
    <row r="567" spans="1:15" ht="13.5">
      <c r="A567" s="8" t="s">
        <v>1611</v>
      </c>
      <c r="B567" s="6">
        <v>2</v>
      </c>
      <c r="C567" s="7">
        <v>9</v>
      </c>
      <c r="E567" s="8" t="s">
        <v>374</v>
      </c>
      <c r="F567" s="6">
        <v>101</v>
      </c>
      <c r="G567" s="7">
        <v>329</v>
      </c>
      <c r="I567" s="8" t="s">
        <v>378</v>
      </c>
      <c r="J567" s="6">
        <v>24</v>
      </c>
      <c r="K567" s="7">
        <v>79</v>
      </c>
      <c r="M567" s="8" t="s">
        <v>1695</v>
      </c>
      <c r="N567" s="6">
        <v>2</v>
      </c>
      <c r="O567" s="7">
        <v>11</v>
      </c>
    </row>
    <row r="568" spans="1:15" ht="13.5">
      <c r="A568" s="8" t="s">
        <v>358</v>
      </c>
      <c r="B568" s="6">
        <v>1</v>
      </c>
      <c r="C568" s="7">
        <v>5</v>
      </c>
      <c r="E568" s="8" t="s">
        <v>375</v>
      </c>
      <c r="F568" s="6">
        <v>90</v>
      </c>
      <c r="G568" s="7">
        <v>276</v>
      </c>
      <c r="I568" s="8" t="s">
        <v>379</v>
      </c>
      <c r="J568" s="6">
        <v>43</v>
      </c>
      <c r="K568" s="7">
        <v>156</v>
      </c>
      <c r="M568" s="8" t="s">
        <v>411</v>
      </c>
      <c r="N568" s="6">
        <v>2</v>
      </c>
      <c r="O568" s="7">
        <v>6</v>
      </c>
    </row>
    <row r="569" spans="1:15" ht="13.5">
      <c r="A569" s="8" t="s">
        <v>359</v>
      </c>
      <c r="B569" s="6">
        <v>1</v>
      </c>
      <c r="C569" s="7">
        <v>7</v>
      </c>
      <c r="E569" s="8" t="s">
        <v>376</v>
      </c>
      <c r="F569" s="6">
        <v>61</v>
      </c>
      <c r="G569" s="7">
        <v>189</v>
      </c>
      <c r="I569" s="8" t="s">
        <v>380</v>
      </c>
      <c r="J569" s="6">
        <v>38</v>
      </c>
      <c r="K569" s="7">
        <v>131</v>
      </c>
      <c r="M569" s="8" t="s">
        <v>1696</v>
      </c>
      <c r="N569" s="6">
        <v>2</v>
      </c>
      <c r="O569" s="7">
        <v>7</v>
      </c>
    </row>
    <row r="570" spans="1:15" ht="13.5">
      <c r="A570" s="8" t="s">
        <v>360</v>
      </c>
      <c r="B570" s="6">
        <v>5</v>
      </c>
      <c r="C570" s="7">
        <v>15</v>
      </c>
      <c r="E570" s="8" t="s">
        <v>372</v>
      </c>
      <c r="F570" s="6">
        <v>60</v>
      </c>
      <c r="G570" s="7">
        <v>191</v>
      </c>
      <c r="I570" s="8" t="s">
        <v>381</v>
      </c>
      <c r="J570" s="6">
        <v>140</v>
      </c>
      <c r="K570" s="7">
        <v>431</v>
      </c>
      <c r="M570" s="8" t="s">
        <v>1697</v>
      </c>
      <c r="N570" s="6">
        <v>53</v>
      </c>
      <c r="O570" s="7">
        <v>148</v>
      </c>
    </row>
    <row r="571" spans="1:15" ht="13.5">
      <c r="A571" s="8" t="s">
        <v>361</v>
      </c>
      <c r="B571" s="6">
        <v>1</v>
      </c>
      <c r="C571" s="7">
        <v>7</v>
      </c>
      <c r="E571" s="8" t="s">
        <v>370</v>
      </c>
      <c r="F571" s="6">
        <v>96</v>
      </c>
      <c r="G571" s="7">
        <v>288</v>
      </c>
      <c r="I571" s="8" t="s">
        <v>382</v>
      </c>
      <c r="J571" s="6">
        <v>122</v>
      </c>
      <c r="K571" s="7">
        <v>392</v>
      </c>
      <c r="M571" s="8" t="s">
        <v>1698</v>
      </c>
      <c r="N571" s="6">
        <v>58</v>
      </c>
      <c r="O571" s="7">
        <v>164</v>
      </c>
    </row>
    <row r="572" spans="1:15" ht="13.5">
      <c r="A572" s="8" t="s">
        <v>362</v>
      </c>
      <c r="B572" s="6">
        <v>9</v>
      </c>
      <c r="C572" s="7">
        <v>24</v>
      </c>
      <c r="E572" s="8" t="s">
        <v>371</v>
      </c>
      <c r="F572" s="6">
        <v>95</v>
      </c>
      <c r="G572" s="7">
        <v>325</v>
      </c>
      <c r="I572" s="8" t="s">
        <v>383</v>
      </c>
      <c r="J572" s="6">
        <v>90</v>
      </c>
      <c r="K572" s="7">
        <v>289</v>
      </c>
      <c r="M572" s="8" t="s">
        <v>1699</v>
      </c>
      <c r="N572" s="6">
        <v>5</v>
      </c>
      <c r="O572" s="7">
        <v>13</v>
      </c>
    </row>
    <row r="573" spans="1:15" ht="13.5">
      <c r="A573" s="8" t="s">
        <v>363</v>
      </c>
      <c r="B573" s="6">
        <v>19</v>
      </c>
      <c r="C573" s="7">
        <v>60</v>
      </c>
      <c r="E573" s="8" t="s">
        <v>369</v>
      </c>
      <c r="F573" s="6">
        <v>52</v>
      </c>
      <c r="G573" s="7">
        <v>176</v>
      </c>
      <c r="I573" s="8" t="s">
        <v>384</v>
      </c>
      <c r="J573" s="6">
        <v>102</v>
      </c>
      <c r="K573" s="7">
        <v>315</v>
      </c>
      <c r="M573" s="8" t="s">
        <v>1700</v>
      </c>
      <c r="N573" s="6">
        <v>1</v>
      </c>
      <c r="O573" s="7">
        <v>2</v>
      </c>
    </row>
    <row r="574" spans="1:15" ht="13.5">
      <c r="A574" s="8" t="s">
        <v>364</v>
      </c>
      <c r="B574" s="6">
        <v>10</v>
      </c>
      <c r="C574" s="7">
        <v>29</v>
      </c>
      <c r="E574" s="8" t="s">
        <v>1525</v>
      </c>
      <c r="F574" s="6">
        <v>10</v>
      </c>
      <c r="G574" s="7">
        <v>33</v>
      </c>
      <c r="I574" s="8" t="s">
        <v>385</v>
      </c>
      <c r="J574" s="6">
        <v>92</v>
      </c>
      <c r="K574" s="7">
        <v>298</v>
      </c>
      <c r="M574" s="8" t="s">
        <v>412</v>
      </c>
      <c r="N574" s="6">
        <v>1</v>
      </c>
      <c r="O574" s="7">
        <v>7</v>
      </c>
    </row>
    <row r="575" spans="1:15" ht="13.5">
      <c r="A575" s="8" t="s">
        <v>365</v>
      </c>
      <c r="B575" s="6">
        <v>7</v>
      </c>
      <c r="C575" s="7">
        <v>18</v>
      </c>
      <c r="E575" s="8" t="s">
        <v>1644</v>
      </c>
      <c r="F575" s="6">
        <v>84</v>
      </c>
      <c r="G575" s="7">
        <v>263</v>
      </c>
      <c r="I575" s="8" t="s">
        <v>386</v>
      </c>
      <c r="J575" s="6">
        <v>77</v>
      </c>
      <c r="K575" s="7">
        <v>228</v>
      </c>
      <c r="M575" s="8" t="s">
        <v>413</v>
      </c>
      <c r="N575" s="6">
        <v>2</v>
      </c>
      <c r="O575" s="7">
        <v>8</v>
      </c>
    </row>
    <row r="576" spans="1:15" ht="13.5">
      <c r="A576" s="8" t="s">
        <v>366</v>
      </c>
      <c r="B576" s="6">
        <v>7</v>
      </c>
      <c r="C576" s="7">
        <v>38</v>
      </c>
      <c r="E576" s="8" t="s">
        <v>1645</v>
      </c>
      <c r="F576" s="6">
        <v>140</v>
      </c>
      <c r="G576" s="7">
        <v>373</v>
      </c>
      <c r="I576" s="8" t="s">
        <v>1681</v>
      </c>
      <c r="J576" s="6">
        <v>58</v>
      </c>
      <c r="K576" s="7">
        <v>199</v>
      </c>
      <c r="M576" s="8" t="s">
        <v>414</v>
      </c>
      <c r="N576" s="6">
        <v>1</v>
      </c>
      <c r="O576" s="7">
        <v>3</v>
      </c>
    </row>
    <row r="577" spans="1:15" ht="13.5">
      <c r="A577" s="5"/>
      <c r="B577" s="6"/>
      <c r="C577" s="7"/>
      <c r="E577" s="8" t="s">
        <v>1646</v>
      </c>
      <c r="F577" s="6">
        <v>126</v>
      </c>
      <c r="G577" s="7">
        <v>351</v>
      </c>
      <c r="I577" s="8" t="s">
        <v>1682</v>
      </c>
      <c r="J577" s="6">
        <v>50</v>
      </c>
      <c r="K577" s="7">
        <v>177</v>
      </c>
      <c r="M577" s="8" t="s">
        <v>415</v>
      </c>
      <c r="N577" s="6">
        <v>32</v>
      </c>
      <c r="O577" s="7">
        <v>103</v>
      </c>
    </row>
    <row r="578" spans="1:15" ht="13.5">
      <c r="A578" s="5"/>
      <c r="B578" s="6"/>
      <c r="C578" s="7"/>
      <c r="E578" s="8" t="s">
        <v>1647</v>
      </c>
      <c r="F578" s="6">
        <v>5</v>
      </c>
      <c r="G578" s="7">
        <v>18</v>
      </c>
      <c r="I578" s="8" t="s">
        <v>1683</v>
      </c>
      <c r="J578" s="6">
        <v>35</v>
      </c>
      <c r="K578" s="7">
        <v>118</v>
      </c>
      <c r="M578" s="8" t="s">
        <v>416</v>
      </c>
      <c r="N578" s="6">
        <v>14</v>
      </c>
      <c r="O578" s="7">
        <v>38</v>
      </c>
    </row>
    <row r="579" spans="1:15" ht="13.5">
      <c r="A579" s="8" t="s">
        <v>367</v>
      </c>
      <c r="B579" s="6">
        <v>9824</v>
      </c>
      <c r="C579" s="7">
        <v>29931</v>
      </c>
      <c r="E579" s="8" t="s">
        <v>1648</v>
      </c>
      <c r="F579" s="6">
        <v>97</v>
      </c>
      <c r="G579" s="7">
        <v>304</v>
      </c>
      <c r="I579" s="8" t="s">
        <v>387</v>
      </c>
      <c r="J579" s="6">
        <v>15</v>
      </c>
      <c r="K579" s="7">
        <v>42</v>
      </c>
      <c r="M579" s="8" t="s">
        <v>417</v>
      </c>
      <c r="N579" s="6">
        <v>8</v>
      </c>
      <c r="O579" s="7">
        <v>27</v>
      </c>
    </row>
    <row r="580" spans="1:15" ht="13.5">
      <c r="A580" s="5"/>
      <c r="B580" s="6"/>
      <c r="C580" s="7"/>
      <c r="E580" s="8" t="s">
        <v>1556</v>
      </c>
      <c r="F580" s="6">
        <v>101</v>
      </c>
      <c r="G580" s="7">
        <v>309</v>
      </c>
      <c r="I580" s="8" t="s">
        <v>1559</v>
      </c>
      <c r="J580" s="6">
        <v>23</v>
      </c>
      <c r="K580" s="7">
        <v>79</v>
      </c>
      <c r="M580" s="8" t="s">
        <v>418</v>
      </c>
      <c r="N580" s="6">
        <v>5</v>
      </c>
      <c r="O580" s="7">
        <v>24</v>
      </c>
    </row>
    <row r="581" spans="1:15" ht="13.5">
      <c r="A581" s="8" t="s">
        <v>1612</v>
      </c>
      <c r="B581" s="6">
        <v>44</v>
      </c>
      <c r="C581" s="7">
        <v>119</v>
      </c>
      <c r="E581" s="8" t="s">
        <v>1557</v>
      </c>
      <c r="F581" s="6">
        <v>104</v>
      </c>
      <c r="G581" s="7">
        <v>335</v>
      </c>
      <c r="I581" s="8" t="s">
        <v>1560</v>
      </c>
      <c r="J581" s="6">
        <v>3</v>
      </c>
      <c r="K581" s="7">
        <v>5</v>
      </c>
      <c r="M581" s="8" t="s">
        <v>419</v>
      </c>
      <c r="N581" s="6">
        <v>10</v>
      </c>
      <c r="O581" s="7">
        <v>33</v>
      </c>
    </row>
    <row r="582" spans="1:15" ht="13.5">
      <c r="A582" s="8" t="s">
        <v>1613</v>
      </c>
      <c r="B582" s="6">
        <v>237</v>
      </c>
      <c r="C582" s="7">
        <v>335</v>
      </c>
      <c r="E582" s="8" t="s">
        <v>1558</v>
      </c>
      <c r="F582" s="6">
        <v>95</v>
      </c>
      <c r="G582" s="7">
        <v>300</v>
      </c>
      <c r="I582" s="8" t="s">
        <v>388</v>
      </c>
      <c r="J582" s="6">
        <v>4</v>
      </c>
      <c r="K582" s="7">
        <v>9</v>
      </c>
      <c r="M582" s="8" t="s">
        <v>1701</v>
      </c>
      <c r="N582" s="6">
        <v>8</v>
      </c>
      <c r="O582" s="7">
        <v>29</v>
      </c>
    </row>
    <row r="583" spans="1:15" ht="13.5">
      <c r="A583" s="8" t="s">
        <v>1614</v>
      </c>
      <c r="B583" s="6">
        <v>17</v>
      </c>
      <c r="C583" s="7">
        <v>48</v>
      </c>
      <c r="E583" s="8" t="s">
        <v>368</v>
      </c>
      <c r="F583" s="6">
        <v>64</v>
      </c>
      <c r="G583" s="7">
        <v>212</v>
      </c>
      <c r="I583" s="8" t="s">
        <v>389</v>
      </c>
      <c r="J583" s="6">
        <v>1</v>
      </c>
      <c r="K583" s="7">
        <v>2</v>
      </c>
      <c r="M583" s="8" t="s">
        <v>1702</v>
      </c>
      <c r="N583" s="6">
        <v>5</v>
      </c>
      <c r="O583" s="7">
        <v>21</v>
      </c>
    </row>
    <row r="584" spans="1:15" ht="13.5">
      <c r="A584" s="8" t="s">
        <v>453</v>
      </c>
      <c r="B584" s="6">
        <v>1</v>
      </c>
      <c r="C584" s="7">
        <v>1</v>
      </c>
      <c r="E584" s="8" t="s">
        <v>1649</v>
      </c>
      <c r="F584" s="6">
        <v>88</v>
      </c>
      <c r="G584" s="7">
        <v>238</v>
      </c>
      <c r="I584" s="8" t="s">
        <v>390</v>
      </c>
      <c r="J584" s="6">
        <v>1</v>
      </c>
      <c r="K584" s="7">
        <v>5</v>
      </c>
      <c r="M584" s="8" t="s">
        <v>1703</v>
      </c>
      <c r="N584" s="6">
        <v>8</v>
      </c>
      <c r="O584" s="7">
        <v>28</v>
      </c>
    </row>
    <row r="585" spans="1:15" ht="13.5">
      <c r="A585" s="8" t="s">
        <v>1615</v>
      </c>
      <c r="B585" s="6">
        <v>5</v>
      </c>
      <c r="C585" s="7">
        <v>17</v>
      </c>
      <c r="E585" s="8" t="s">
        <v>1650</v>
      </c>
      <c r="F585" s="6">
        <v>130</v>
      </c>
      <c r="G585" s="7">
        <v>373</v>
      </c>
      <c r="I585" s="8" t="s">
        <v>391</v>
      </c>
      <c r="J585" s="6">
        <v>6</v>
      </c>
      <c r="K585" s="7">
        <v>23</v>
      </c>
      <c r="M585" s="8" t="s">
        <v>420</v>
      </c>
      <c r="N585" s="6">
        <v>131</v>
      </c>
      <c r="O585" s="7">
        <v>416</v>
      </c>
    </row>
    <row r="586" spans="1:15" ht="13.5">
      <c r="A586" s="8" t="s">
        <v>1616</v>
      </c>
      <c r="B586" s="6">
        <v>25</v>
      </c>
      <c r="C586" s="7">
        <v>79</v>
      </c>
      <c r="E586" s="8" t="s">
        <v>1651</v>
      </c>
      <c r="F586" s="6">
        <v>147</v>
      </c>
      <c r="G586" s="7">
        <v>431</v>
      </c>
      <c r="I586" s="8" t="s">
        <v>392</v>
      </c>
      <c r="J586" s="6">
        <v>1</v>
      </c>
      <c r="K586" s="7">
        <v>2</v>
      </c>
      <c r="M586" s="8" t="s">
        <v>1704</v>
      </c>
      <c r="N586" s="6">
        <v>10</v>
      </c>
      <c r="O586" s="7">
        <v>33</v>
      </c>
    </row>
    <row r="587" spans="1:15" ht="13.5">
      <c r="A587" s="8" t="s">
        <v>1617</v>
      </c>
      <c r="B587" s="6">
        <v>20</v>
      </c>
      <c r="C587" s="7">
        <v>71</v>
      </c>
      <c r="E587" s="8" t="s">
        <v>1652</v>
      </c>
      <c r="F587" s="6">
        <v>59</v>
      </c>
      <c r="G587" s="7">
        <v>164</v>
      </c>
      <c r="I587" s="8" t="s">
        <v>393</v>
      </c>
      <c r="J587" s="6">
        <v>90</v>
      </c>
      <c r="K587" s="7">
        <v>93</v>
      </c>
      <c r="M587" s="8" t="s">
        <v>421</v>
      </c>
      <c r="N587" s="6">
        <v>9</v>
      </c>
      <c r="O587" s="7">
        <v>34</v>
      </c>
    </row>
    <row r="588" spans="1:15" ht="13.5">
      <c r="A588" s="8" t="s">
        <v>1618</v>
      </c>
      <c r="B588" s="6">
        <v>2</v>
      </c>
      <c r="C588" s="7">
        <v>6</v>
      </c>
      <c r="E588" s="8" t="s">
        <v>1653</v>
      </c>
      <c r="F588" s="6">
        <v>123</v>
      </c>
      <c r="G588" s="7">
        <v>341</v>
      </c>
      <c r="I588" s="8" t="s">
        <v>394</v>
      </c>
      <c r="J588" s="6">
        <v>1</v>
      </c>
      <c r="K588" s="7">
        <v>1</v>
      </c>
      <c r="M588" s="8" t="s">
        <v>1705</v>
      </c>
      <c r="N588" s="6">
        <v>8</v>
      </c>
      <c r="O588" s="7">
        <v>21</v>
      </c>
    </row>
    <row r="589" spans="1:15" ht="13.5">
      <c r="A589" s="8" t="s">
        <v>1619</v>
      </c>
      <c r="B589" s="6">
        <v>1</v>
      </c>
      <c r="C589" s="7">
        <v>1</v>
      </c>
      <c r="E589" s="8" t="s">
        <v>1654</v>
      </c>
      <c r="F589" s="6">
        <v>114</v>
      </c>
      <c r="G589" s="7">
        <v>348</v>
      </c>
      <c r="I589" s="8" t="s">
        <v>395</v>
      </c>
      <c r="J589" s="6">
        <v>22</v>
      </c>
      <c r="K589" s="7">
        <v>62</v>
      </c>
      <c r="M589" s="8" t="s">
        <v>1706</v>
      </c>
      <c r="N589" s="6">
        <v>10</v>
      </c>
      <c r="O589" s="7">
        <v>38</v>
      </c>
    </row>
    <row r="590" spans="1:15" ht="13.5">
      <c r="A590" s="8" t="s">
        <v>1620</v>
      </c>
      <c r="B590" s="6">
        <v>52</v>
      </c>
      <c r="C590" s="7">
        <v>186</v>
      </c>
      <c r="E590" s="8" t="s">
        <v>1655</v>
      </c>
      <c r="F590" s="6">
        <v>117</v>
      </c>
      <c r="G590" s="7">
        <v>383</v>
      </c>
      <c r="I590" s="8" t="s">
        <v>396</v>
      </c>
      <c r="J590" s="6">
        <v>54</v>
      </c>
      <c r="K590" s="7">
        <v>176</v>
      </c>
      <c r="M590" s="8" t="s">
        <v>1707</v>
      </c>
      <c r="N590" s="6">
        <v>10</v>
      </c>
      <c r="O590" s="7">
        <v>31</v>
      </c>
    </row>
    <row r="591" spans="1:15" ht="13.5">
      <c r="A591" s="8" t="s">
        <v>1621</v>
      </c>
      <c r="B591" s="6">
        <v>35</v>
      </c>
      <c r="C591" s="7">
        <v>122</v>
      </c>
      <c r="E591" s="8" t="s">
        <v>1656</v>
      </c>
      <c r="F591" s="6">
        <v>84</v>
      </c>
      <c r="G591" s="7">
        <v>300</v>
      </c>
      <c r="I591" s="8" t="s">
        <v>397</v>
      </c>
      <c r="J591" s="6">
        <v>53</v>
      </c>
      <c r="K591" s="7">
        <v>159</v>
      </c>
      <c r="M591" s="8" t="s">
        <v>1708</v>
      </c>
      <c r="N591" s="6">
        <v>12</v>
      </c>
      <c r="O591" s="7">
        <v>44</v>
      </c>
    </row>
    <row r="592" spans="1:15" ht="13.5">
      <c r="A592" s="8" t="s">
        <v>1622</v>
      </c>
      <c r="B592" s="6">
        <v>27</v>
      </c>
      <c r="C592" s="7">
        <v>84</v>
      </c>
      <c r="E592" s="8" t="s">
        <v>1657</v>
      </c>
      <c r="F592" s="6">
        <v>90</v>
      </c>
      <c r="G592" s="7">
        <v>307</v>
      </c>
      <c r="I592" s="8" t="s">
        <v>398</v>
      </c>
      <c r="J592" s="6">
        <v>55</v>
      </c>
      <c r="K592" s="7">
        <v>179</v>
      </c>
      <c r="M592" s="8" t="s">
        <v>1709</v>
      </c>
      <c r="N592" s="6">
        <v>4</v>
      </c>
      <c r="O592" s="7">
        <v>16</v>
      </c>
    </row>
    <row r="593" spans="1:15" ht="13.5">
      <c r="A593" s="8" t="s">
        <v>1623</v>
      </c>
      <c r="B593" s="6">
        <v>17</v>
      </c>
      <c r="C593" s="7">
        <v>52</v>
      </c>
      <c r="E593" s="8" t="s">
        <v>1658</v>
      </c>
      <c r="F593" s="6">
        <v>119</v>
      </c>
      <c r="G593" s="7">
        <v>343</v>
      </c>
      <c r="I593" s="8" t="s">
        <v>399</v>
      </c>
      <c r="J593" s="6">
        <v>7</v>
      </c>
      <c r="K593" s="7">
        <v>19</v>
      </c>
      <c r="M593" s="8" t="s">
        <v>422</v>
      </c>
      <c r="N593" s="6">
        <v>9</v>
      </c>
      <c r="O593" s="7">
        <v>35</v>
      </c>
    </row>
    <row r="594" spans="1:15" ht="13.5">
      <c r="A594" s="8" t="s">
        <v>1624</v>
      </c>
      <c r="B594" s="6">
        <v>1</v>
      </c>
      <c r="C594" s="7">
        <v>2</v>
      </c>
      <c r="E594" s="8" t="s">
        <v>1659</v>
      </c>
      <c r="F594" s="6">
        <v>120</v>
      </c>
      <c r="G594" s="7">
        <v>347</v>
      </c>
      <c r="I594" s="8" t="s">
        <v>400</v>
      </c>
      <c r="J594" s="6">
        <v>6</v>
      </c>
      <c r="K594" s="7">
        <v>24</v>
      </c>
      <c r="M594" s="8" t="s">
        <v>1710</v>
      </c>
      <c r="N594" s="6">
        <v>5</v>
      </c>
      <c r="O594" s="7">
        <v>26</v>
      </c>
    </row>
    <row r="595" spans="1:15" ht="13.5">
      <c r="A595" s="8" t="s">
        <v>1625</v>
      </c>
      <c r="B595" s="6">
        <v>38</v>
      </c>
      <c r="C595" s="7">
        <v>122</v>
      </c>
      <c r="E595" s="8" t="s">
        <v>1660</v>
      </c>
      <c r="F595" s="6">
        <v>117</v>
      </c>
      <c r="G595" s="7">
        <v>332</v>
      </c>
      <c r="I595" s="8" t="s">
        <v>401</v>
      </c>
      <c r="J595" s="6">
        <v>1</v>
      </c>
      <c r="K595" s="7">
        <v>4</v>
      </c>
      <c r="M595" s="8" t="s">
        <v>423</v>
      </c>
      <c r="N595" s="6">
        <v>4</v>
      </c>
      <c r="O595" s="7">
        <v>16</v>
      </c>
    </row>
    <row r="596" spans="1:15" ht="13.5">
      <c r="A596" s="8" t="s">
        <v>1626</v>
      </c>
      <c r="B596" s="6">
        <v>42</v>
      </c>
      <c r="C596" s="7">
        <v>136</v>
      </c>
      <c r="E596" s="8" t="s">
        <v>1661</v>
      </c>
      <c r="F596" s="6">
        <v>133</v>
      </c>
      <c r="G596" s="7">
        <v>375</v>
      </c>
      <c r="I596" s="8" t="s">
        <v>402</v>
      </c>
      <c r="J596" s="6">
        <v>2</v>
      </c>
      <c r="K596" s="7">
        <v>4</v>
      </c>
      <c r="M596" s="8" t="s">
        <v>1711</v>
      </c>
      <c r="N596" s="6">
        <v>8</v>
      </c>
      <c r="O596" s="7">
        <v>38</v>
      </c>
    </row>
    <row r="597" spans="1:15" ht="13.5">
      <c r="A597" s="8" t="s">
        <v>1627</v>
      </c>
      <c r="B597" s="6">
        <v>25</v>
      </c>
      <c r="C597" s="7">
        <v>75</v>
      </c>
      <c r="E597" s="8" t="s">
        <v>1662</v>
      </c>
      <c r="F597" s="6">
        <v>80</v>
      </c>
      <c r="G597" s="7">
        <v>239</v>
      </c>
      <c r="I597" s="8" t="s">
        <v>403</v>
      </c>
      <c r="J597" s="6">
        <v>1</v>
      </c>
      <c r="K597" s="7">
        <v>3</v>
      </c>
      <c r="M597" s="8" t="s">
        <v>1712</v>
      </c>
      <c r="N597" s="6">
        <v>9</v>
      </c>
      <c r="O597" s="7">
        <v>28</v>
      </c>
    </row>
    <row r="598" spans="1:15" ht="13.5">
      <c r="A598" s="8" t="s">
        <v>1628</v>
      </c>
      <c r="B598" s="6">
        <v>5</v>
      </c>
      <c r="C598" s="7">
        <v>20</v>
      </c>
      <c r="E598" s="8" t="s">
        <v>1663</v>
      </c>
      <c r="F598" s="6">
        <v>84</v>
      </c>
      <c r="G598" s="7">
        <v>264</v>
      </c>
      <c r="I598" s="8" t="s">
        <v>404</v>
      </c>
      <c r="J598" s="6">
        <v>3</v>
      </c>
      <c r="K598" s="7">
        <v>8</v>
      </c>
      <c r="M598" s="8" t="s">
        <v>1713</v>
      </c>
      <c r="N598" s="6">
        <v>8</v>
      </c>
      <c r="O598" s="7">
        <v>35</v>
      </c>
    </row>
    <row r="599" spans="1:15" ht="13.5">
      <c r="A599" s="8" t="s">
        <v>1629</v>
      </c>
      <c r="B599" s="6">
        <v>21</v>
      </c>
      <c r="C599" s="7">
        <v>433</v>
      </c>
      <c r="E599" s="8" t="s">
        <v>1664</v>
      </c>
      <c r="F599" s="6">
        <v>54</v>
      </c>
      <c r="G599" s="7">
        <v>183</v>
      </c>
      <c r="I599" s="8" t="s">
        <v>405</v>
      </c>
      <c r="J599" s="6">
        <v>9</v>
      </c>
      <c r="K599" s="7">
        <v>10</v>
      </c>
      <c r="M599" s="8" t="s">
        <v>1714</v>
      </c>
      <c r="N599" s="6">
        <v>5</v>
      </c>
      <c r="O599" s="7">
        <v>25</v>
      </c>
    </row>
    <row r="600" spans="1:15" ht="13.5">
      <c r="A600" s="8" t="s">
        <v>1630</v>
      </c>
      <c r="B600" s="6">
        <v>239</v>
      </c>
      <c r="C600" s="7">
        <v>247</v>
      </c>
      <c r="E600" s="8" t="s">
        <v>1665</v>
      </c>
      <c r="F600" s="6">
        <v>26</v>
      </c>
      <c r="G600" s="7">
        <v>92</v>
      </c>
      <c r="I600" s="8" t="s">
        <v>406</v>
      </c>
      <c r="J600" s="6">
        <v>1</v>
      </c>
      <c r="K600" s="7">
        <v>5</v>
      </c>
      <c r="M600" s="8" t="s">
        <v>1715</v>
      </c>
      <c r="N600" s="6">
        <v>5</v>
      </c>
      <c r="O600" s="7">
        <v>16</v>
      </c>
    </row>
    <row r="601" spans="1:15" ht="13.5">
      <c r="A601" s="8" t="s">
        <v>1631</v>
      </c>
      <c r="B601" s="6">
        <v>3</v>
      </c>
      <c r="C601" s="7">
        <v>14</v>
      </c>
      <c r="E601" s="8" t="s">
        <v>1666</v>
      </c>
      <c r="F601" s="6">
        <v>48</v>
      </c>
      <c r="G601" s="7">
        <v>161</v>
      </c>
      <c r="I601" s="8" t="s">
        <v>407</v>
      </c>
      <c r="J601" s="6">
        <v>1</v>
      </c>
      <c r="K601" s="7">
        <v>3</v>
      </c>
      <c r="M601" s="8" t="s">
        <v>1716</v>
      </c>
      <c r="N601" s="6">
        <v>65</v>
      </c>
      <c r="O601" s="7">
        <v>132</v>
      </c>
    </row>
    <row r="602" spans="1:15" ht="13.5">
      <c r="A602" s="8" t="s">
        <v>1632</v>
      </c>
      <c r="B602" s="6">
        <v>2</v>
      </c>
      <c r="C602" s="7">
        <v>4</v>
      </c>
      <c r="E602" s="8" t="s">
        <v>1667</v>
      </c>
      <c r="F602" s="6">
        <v>153</v>
      </c>
      <c r="G602" s="7">
        <v>450</v>
      </c>
      <c r="I602" s="8" t="s">
        <v>408</v>
      </c>
      <c r="J602" s="6">
        <v>34</v>
      </c>
      <c r="K602" s="7">
        <v>107</v>
      </c>
      <c r="M602" s="8" t="s">
        <v>424</v>
      </c>
      <c r="N602" s="6">
        <v>8</v>
      </c>
      <c r="O602" s="7">
        <v>27</v>
      </c>
    </row>
    <row r="603" spans="1:15" ht="13.5">
      <c r="A603" s="8" t="s">
        <v>1633</v>
      </c>
      <c r="B603" s="6">
        <v>102</v>
      </c>
      <c r="C603" s="7">
        <v>276</v>
      </c>
      <c r="E603" s="8" t="s">
        <v>1668</v>
      </c>
      <c r="F603" s="6">
        <v>121</v>
      </c>
      <c r="G603" s="7">
        <v>351</v>
      </c>
      <c r="I603" s="8" t="s">
        <v>1684</v>
      </c>
      <c r="J603" s="6">
        <v>41</v>
      </c>
      <c r="K603" s="7">
        <v>138</v>
      </c>
      <c r="M603" s="8" t="s">
        <v>425</v>
      </c>
      <c r="N603" s="6">
        <v>10</v>
      </c>
      <c r="O603" s="7">
        <v>29</v>
      </c>
    </row>
    <row r="604" spans="1:15" ht="13.5">
      <c r="A604" s="8" t="s">
        <v>1634</v>
      </c>
      <c r="B604" s="6">
        <v>105</v>
      </c>
      <c r="C604" s="7">
        <v>289</v>
      </c>
      <c r="E604" s="8" t="s">
        <v>1669</v>
      </c>
      <c r="F604" s="6">
        <v>96</v>
      </c>
      <c r="G604" s="7">
        <v>298</v>
      </c>
      <c r="I604" s="8" t="s">
        <v>1685</v>
      </c>
      <c r="J604" s="6">
        <v>62</v>
      </c>
      <c r="K604" s="7">
        <v>189</v>
      </c>
      <c r="M604" s="8" t="s">
        <v>1717</v>
      </c>
      <c r="N604" s="6">
        <v>8</v>
      </c>
      <c r="O604" s="7">
        <v>32</v>
      </c>
    </row>
    <row r="605" spans="1:15" ht="13.5">
      <c r="A605" s="8" t="s">
        <v>1635</v>
      </c>
      <c r="B605" s="6">
        <v>102</v>
      </c>
      <c r="C605" s="7">
        <v>259</v>
      </c>
      <c r="E605" s="8" t="s">
        <v>1670</v>
      </c>
      <c r="F605" s="6">
        <v>131</v>
      </c>
      <c r="G605" s="7">
        <v>400</v>
      </c>
      <c r="I605" s="8" t="s">
        <v>1686</v>
      </c>
      <c r="J605" s="6">
        <v>1</v>
      </c>
      <c r="K605" s="7">
        <v>6</v>
      </c>
      <c r="M605" s="8" t="s">
        <v>1718</v>
      </c>
      <c r="N605" s="6">
        <v>8</v>
      </c>
      <c r="O605" s="7">
        <v>27</v>
      </c>
    </row>
    <row r="606" spans="1:15" ht="13.5">
      <c r="A606" s="8" t="s">
        <v>1636</v>
      </c>
      <c r="B606" s="6">
        <v>106</v>
      </c>
      <c r="C606" s="7">
        <v>298</v>
      </c>
      <c r="E606" s="8" t="s">
        <v>1671</v>
      </c>
      <c r="F606" s="6">
        <v>114</v>
      </c>
      <c r="G606" s="7">
        <v>335</v>
      </c>
      <c r="I606" s="8" t="s">
        <v>1687</v>
      </c>
      <c r="J606" s="6">
        <v>2</v>
      </c>
      <c r="K606" s="7">
        <v>8</v>
      </c>
      <c r="M606" s="8" t="s">
        <v>1719</v>
      </c>
      <c r="N606" s="6">
        <v>9</v>
      </c>
      <c r="O606" s="7">
        <v>21</v>
      </c>
    </row>
    <row r="607" spans="1:15" ht="13.5">
      <c r="A607" s="8" t="s">
        <v>1637</v>
      </c>
      <c r="B607" s="6">
        <v>110</v>
      </c>
      <c r="C607" s="7">
        <v>338</v>
      </c>
      <c r="E607" s="8" t="s">
        <v>1672</v>
      </c>
      <c r="F607" s="6">
        <v>119</v>
      </c>
      <c r="G607" s="7">
        <v>363</v>
      </c>
      <c r="I607" s="8" t="s">
        <v>409</v>
      </c>
      <c r="J607" s="6">
        <v>4</v>
      </c>
      <c r="K607" s="7">
        <v>12</v>
      </c>
      <c r="M607" s="8" t="s">
        <v>1720</v>
      </c>
      <c r="N607" s="6">
        <v>17</v>
      </c>
      <c r="O607" s="7">
        <v>68</v>
      </c>
    </row>
    <row r="608" spans="1:15" ht="13.5">
      <c r="A608" s="8" t="s">
        <v>1638</v>
      </c>
      <c r="B608" s="6">
        <v>109</v>
      </c>
      <c r="C608" s="7">
        <v>355</v>
      </c>
      <c r="E608" s="8" t="s">
        <v>1673</v>
      </c>
      <c r="F608" s="6">
        <v>83</v>
      </c>
      <c r="G608" s="7">
        <v>284</v>
      </c>
      <c r="I608" s="8" t="s">
        <v>1688</v>
      </c>
      <c r="J608" s="6">
        <v>37</v>
      </c>
      <c r="K608" s="7">
        <v>122</v>
      </c>
      <c r="M608" s="8" t="s">
        <v>1721</v>
      </c>
      <c r="N608" s="6">
        <v>10</v>
      </c>
      <c r="O608" s="7">
        <v>43</v>
      </c>
    </row>
    <row r="609" spans="1:15" ht="13.5">
      <c r="A609" s="8" t="s">
        <v>1639</v>
      </c>
      <c r="B609" s="6">
        <v>118</v>
      </c>
      <c r="C609" s="7">
        <v>376</v>
      </c>
      <c r="E609" s="8" t="s">
        <v>1674</v>
      </c>
      <c r="F609" s="6">
        <v>66</v>
      </c>
      <c r="G609" s="7">
        <v>210</v>
      </c>
      <c r="I609" s="8" t="s">
        <v>1689</v>
      </c>
      <c r="J609" s="6">
        <v>62</v>
      </c>
      <c r="K609" s="7">
        <v>200</v>
      </c>
      <c r="M609" s="8" t="s">
        <v>1722</v>
      </c>
      <c r="N609" s="6">
        <v>10</v>
      </c>
      <c r="O609" s="7">
        <v>36</v>
      </c>
    </row>
    <row r="610" spans="1:15" ht="13.5">
      <c r="A610" s="8" t="s">
        <v>1640</v>
      </c>
      <c r="B610" s="6">
        <v>150</v>
      </c>
      <c r="C610" s="7">
        <v>496</v>
      </c>
      <c r="E610" s="8" t="s">
        <v>1675</v>
      </c>
      <c r="F610" s="6">
        <v>87</v>
      </c>
      <c r="G610" s="7">
        <v>259</v>
      </c>
      <c r="I610" s="8" t="s">
        <v>1690</v>
      </c>
      <c r="J610" s="6">
        <v>28</v>
      </c>
      <c r="K610" s="7">
        <v>93</v>
      </c>
      <c r="M610" s="8" t="s">
        <v>1723</v>
      </c>
      <c r="N610" s="6">
        <v>8</v>
      </c>
      <c r="O610" s="7">
        <v>33</v>
      </c>
    </row>
    <row r="611" spans="1:15" ht="13.5">
      <c r="A611" s="8" t="s">
        <v>1641</v>
      </c>
      <c r="B611" s="6">
        <v>68</v>
      </c>
      <c r="C611" s="7">
        <v>226</v>
      </c>
      <c r="E611" s="8" t="s">
        <v>1676</v>
      </c>
      <c r="F611" s="6">
        <v>108</v>
      </c>
      <c r="G611" s="7">
        <v>344</v>
      </c>
      <c r="I611" s="8" t="s">
        <v>1691</v>
      </c>
      <c r="J611" s="6">
        <v>1</v>
      </c>
      <c r="K611" s="7">
        <v>8</v>
      </c>
      <c r="M611" s="8" t="s">
        <v>1724</v>
      </c>
      <c r="N611" s="6">
        <v>9</v>
      </c>
      <c r="O611" s="7">
        <v>37</v>
      </c>
    </row>
    <row r="612" spans="1:15" ht="13.5">
      <c r="A612" s="8" t="s">
        <v>1642</v>
      </c>
      <c r="B612" s="6">
        <v>107</v>
      </c>
      <c r="C612" s="7">
        <v>318</v>
      </c>
      <c r="E612" s="8" t="s">
        <v>1677</v>
      </c>
      <c r="F612" s="6">
        <v>115</v>
      </c>
      <c r="G612" s="7">
        <v>344</v>
      </c>
      <c r="I612" s="8" t="s">
        <v>1692</v>
      </c>
      <c r="J612" s="6">
        <v>1</v>
      </c>
      <c r="K612" s="7">
        <v>4</v>
      </c>
      <c r="M612" s="8" t="s">
        <v>1725</v>
      </c>
      <c r="N612" s="6">
        <v>10</v>
      </c>
      <c r="O612" s="7">
        <v>40</v>
      </c>
    </row>
    <row r="613" spans="1:15" ht="13.5">
      <c r="A613" s="8" t="s">
        <v>1643</v>
      </c>
      <c r="B613" s="6">
        <v>118</v>
      </c>
      <c r="C613" s="7">
        <v>346</v>
      </c>
      <c r="E613" s="8" t="s">
        <v>1678</v>
      </c>
      <c r="F613" s="6">
        <v>122</v>
      </c>
      <c r="G613" s="7">
        <v>356</v>
      </c>
      <c r="I613" s="8" t="s">
        <v>1526</v>
      </c>
      <c r="J613" s="6">
        <v>3</v>
      </c>
      <c r="K613" s="7">
        <v>10</v>
      </c>
      <c r="M613" s="8" t="s">
        <v>454</v>
      </c>
      <c r="N613" s="6">
        <v>3</v>
      </c>
      <c r="O613" s="7">
        <v>9</v>
      </c>
    </row>
    <row r="614" spans="1:15" ht="13.5">
      <c r="A614" s="8" t="s">
        <v>451</v>
      </c>
      <c r="B614" s="6">
        <v>132</v>
      </c>
      <c r="C614" s="7">
        <v>398</v>
      </c>
      <c r="E614" s="8" t="s">
        <v>1679</v>
      </c>
      <c r="F614" s="6">
        <v>124</v>
      </c>
      <c r="G614" s="7">
        <v>360</v>
      </c>
      <c r="I614" s="8" t="s">
        <v>410</v>
      </c>
      <c r="J614" s="6">
        <v>43</v>
      </c>
      <c r="K614" s="7">
        <v>168</v>
      </c>
      <c r="M614" s="8" t="s">
        <v>426</v>
      </c>
      <c r="N614" s="6">
        <v>6</v>
      </c>
      <c r="O614" s="7">
        <v>12</v>
      </c>
    </row>
    <row r="615" spans="1:15" ht="14.25" thickBot="1">
      <c r="A615" s="9" t="s">
        <v>452</v>
      </c>
      <c r="B615" s="10">
        <v>64</v>
      </c>
      <c r="C615" s="11">
        <v>182</v>
      </c>
      <c r="E615" s="9" t="s">
        <v>1680</v>
      </c>
      <c r="F615" s="10">
        <v>147</v>
      </c>
      <c r="G615" s="11">
        <v>402</v>
      </c>
      <c r="I615" s="9" t="s">
        <v>1693</v>
      </c>
      <c r="J615" s="10">
        <v>71</v>
      </c>
      <c r="K615" s="11">
        <v>226</v>
      </c>
      <c r="M615" s="9" t="s">
        <v>1726</v>
      </c>
      <c r="N615" s="10">
        <v>4</v>
      </c>
      <c r="O615" s="11">
        <v>21</v>
      </c>
    </row>
    <row r="616" spans="9:15" ht="13.5">
      <c r="I616" s="31"/>
      <c r="J616" s="32"/>
      <c r="K616" s="32"/>
      <c r="M616" s="19"/>
      <c r="N616" s="20"/>
      <c r="O616" s="20"/>
    </row>
    <row r="617" spans="9:15" ht="13.5">
      <c r="I617" s="21"/>
      <c r="J617" s="20"/>
      <c r="K617" s="20"/>
      <c r="M617" s="21"/>
      <c r="N617" s="20"/>
      <c r="O617" s="20"/>
    </row>
    <row r="618" ht="13.5">
      <c r="O618" s="23" t="s">
        <v>1512</v>
      </c>
    </row>
    <row r="619" spans="1:15" ht="24" customHeight="1">
      <c r="A619" s="171" t="s">
        <v>1501</v>
      </c>
      <c r="B619" s="171"/>
      <c r="C619" s="171"/>
      <c r="D619" s="171"/>
      <c r="E619" s="171"/>
      <c r="F619" s="171"/>
      <c r="G619" s="171"/>
      <c r="H619" s="171"/>
      <c r="I619" s="171"/>
      <c r="J619" s="171"/>
      <c r="K619" s="171"/>
      <c r="L619" s="171"/>
      <c r="M619" s="171"/>
      <c r="N619" s="171"/>
      <c r="O619" s="171"/>
    </row>
    <row r="620" spans="13:14" ht="14.25" thickBot="1">
      <c r="M620" s="170" t="s">
        <v>1010</v>
      </c>
      <c r="N620" s="170"/>
    </row>
    <row r="621" spans="1:15" ht="15">
      <c r="A621" s="15" t="s">
        <v>1798</v>
      </c>
      <c r="B621" s="16" t="s">
        <v>1799</v>
      </c>
      <c r="C621" s="17" t="s">
        <v>1299</v>
      </c>
      <c r="D621" s="1"/>
      <c r="E621" s="15" t="s">
        <v>1798</v>
      </c>
      <c r="F621" s="16" t="s">
        <v>1799</v>
      </c>
      <c r="G621" s="17" t="s">
        <v>1299</v>
      </c>
      <c r="H621" s="2"/>
      <c r="I621" s="15" t="s">
        <v>1798</v>
      </c>
      <c r="J621" s="16" t="s">
        <v>1799</v>
      </c>
      <c r="K621" s="17" t="s">
        <v>1299</v>
      </c>
      <c r="L621" s="2"/>
      <c r="M621" s="15" t="s">
        <v>1798</v>
      </c>
      <c r="N621" s="16" t="s">
        <v>1799</v>
      </c>
      <c r="O621" s="17" t="s">
        <v>1299</v>
      </c>
    </row>
    <row r="622" spans="1:15" ht="13.5">
      <c r="A622" s="8" t="s">
        <v>1727</v>
      </c>
      <c r="B622" s="6">
        <v>6</v>
      </c>
      <c r="C622" s="7">
        <v>26</v>
      </c>
      <c r="E622" s="8" t="s">
        <v>434</v>
      </c>
      <c r="F622" s="6">
        <v>4</v>
      </c>
      <c r="G622" s="7">
        <v>17</v>
      </c>
      <c r="I622" s="18" t="s">
        <v>1800</v>
      </c>
      <c r="J622" s="13" t="s">
        <v>1298</v>
      </c>
      <c r="K622" s="14"/>
      <c r="M622" s="18" t="s">
        <v>1800</v>
      </c>
      <c r="N622" s="13" t="s">
        <v>1298</v>
      </c>
      <c r="O622" s="14"/>
    </row>
    <row r="623" spans="1:15" ht="13.5">
      <c r="A623" s="8" t="s">
        <v>1728</v>
      </c>
      <c r="B623" s="6">
        <v>13</v>
      </c>
      <c r="C623" s="7">
        <v>51</v>
      </c>
      <c r="E623" s="8" t="s">
        <v>435</v>
      </c>
      <c r="F623" s="6">
        <v>5</v>
      </c>
      <c r="G623" s="7">
        <v>28</v>
      </c>
      <c r="I623" s="8" t="s">
        <v>1800</v>
      </c>
      <c r="J623" s="6"/>
      <c r="K623" s="7"/>
      <c r="M623" s="8" t="s">
        <v>1800</v>
      </c>
      <c r="N623" s="6"/>
      <c r="O623" s="7"/>
    </row>
    <row r="624" spans="1:15" ht="13.5">
      <c r="A624" s="8" t="s">
        <v>1729</v>
      </c>
      <c r="B624" s="6">
        <v>3</v>
      </c>
      <c r="C624" s="7">
        <v>9</v>
      </c>
      <c r="E624" s="8" t="s">
        <v>436</v>
      </c>
      <c r="F624" s="6">
        <v>6</v>
      </c>
      <c r="G624" s="7">
        <v>21</v>
      </c>
      <c r="I624" s="8" t="s">
        <v>1796</v>
      </c>
      <c r="J624" s="6"/>
      <c r="K624" s="7"/>
      <c r="M624" s="8"/>
      <c r="N624" s="6"/>
      <c r="O624" s="7"/>
    </row>
    <row r="625" spans="1:15" ht="13.5">
      <c r="A625" s="8" t="s">
        <v>1730</v>
      </c>
      <c r="B625" s="6">
        <v>5</v>
      </c>
      <c r="C625" s="7">
        <v>14</v>
      </c>
      <c r="E625" s="8" t="s">
        <v>456</v>
      </c>
      <c r="F625" s="6">
        <v>2</v>
      </c>
      <c r="G625" s="7">
        <v>7</v>
      </c>
      <c r="I625" s="8"/>
      <c r="J625" s="6"/>
      <c r="K625" s="7"/>
      <c r="M625" s="8"/>
      <c r="N625" s="6"/>
      <c r="O625" s="7"/>
    </row>
    <row r="626" spans="1:15" ht="13.5">
      <c r="A626" s="8" t="s">
        <v>1731</v>
      </c>
      <c r="B626" s="6">
        <v>4</v>
      </c>
      <c r="C626" s="7">
        <v>10</v>
      </c>
      <c r="E626" s="8" t="s">
        <v>457</v>
      </c>
      <c r="F626" s="6">
        <v>1</v>
      </c>
      <c r="G626" s="7">
        <v>7</v>
      </c>
      <c r="I626" s="8"/>
      <c r="J626" s="6"/>
      <c r="K626" s="7"/>
      <c r="M626" s="8"/>
      <c r="N626" s="6"/>
      <c r="O626" s="7"/>
    </row>
    <row r="627" spans="1:15" ht="13.5">
      <c r="A627" s="8" t="s">
        <v>1732</v>
      </c>
      <c r="B627" s="6">
        <v>4</v>
      </c>
      <c r="C627" s="7">
        <v>18</v>
      </c>
      <c r="E627" s="8" t="s">
        <v>458</v>
      </c>
      <c r="F627" s="6">
        <v>4</v>
      </c>
      <c r="G627" s="7">
        <v>12</v>
      </c>
      <c r="I627" s="8" t="s">
        <v>1801</v>
      </c>
      <c r="J627" s="6">
        <v>137388</v>
      </c>
      <c r="K627" s="7">
        <v>359721</v>
      </c>
      <c r="M627" s="8"/>
      <c r="N627" s="6"/>
      <c r="O627" s="7"/>
    </row>
    <row r="628" spans="1:15" ht="13.5">
      <c r="A628" s="8" t="s">
        <v>1733</v>
      </c>
      <c r="B628" s="6">
        <v>6</v>
      </c>
      <c r="C628" s="7">
        <v>28</v>
      </c>
      <c r="E628" s="8" t="s">
        <v>1768</v>
      </c>
      <c r="F628" s="6">
        <v>7</v>
      </c>
      <c r="G628" s="7">
        <v>30</v>
      </c>
      <c r="I628" s="8" t="s">
        <v>1800</v>
      </c>
      <c r="J628" s="6"/>
      <c r="K628" s="7"/>
      <c r="M628" s="8" t="s">
        <v>1800</v>
      </c>
      <c r="N628" s="6"/>
      <c r="O628" s="7"/>
    </row>
    <row r="629" spans="1:15" ht="13.5">
      <c r="A629" s="8" t="s">
        <v>1734</v>
      </c>
      <c r="B629" s="6">
        <v>7</v>
      </c>
      <c r="C629" s="7">
        <v>33</v>
      </c>
      <c r="E629" s="8" t="s">
        <v>1769</v>
      </c>
      <c r="F629" s="6">
        <v>10</v>
      </c>
      <c r="G629" s="7">
        <v>34</v>
      </c>
      <c r="I629" s="8" t="s">
        <v>1802</v>
      </c>
      <c r="J629" s="6">
        <v>6443</v>
      </c>
      <c r="K629" s="7">
        <v>13672</v>
      </c>
      <c r="M629" s="8"/>
      <c r="N629" s="6"/>
      <c r="O629" s="7"/>
    </row>
    <row r="630" spans="1:15" ht="13.5">
      <c r="A630" s="8" t="s">
        <v>1735</v>
      </c>
      <c r="B630" s="6">
        <v>5</v>
      </c>
      <c r="C630" s="7">
        <v>21</v>
      </c>
      <c r="E630" s="8" t="s">
        <v>1770</v>
      </c>
      <c r="F630" s="6">
        <v>11</v>
      </c>
      <c r="G630" s="7">
        <v>29</v>
      </c>
      <c r="I630" s="8" t="s">
        <v>1800</v>
      </c>
      <c r="J630" s="6"/>
      <c r="K630" s="7"/>
      <c r="M630" s="8" t="s">
        <v>1800</v>
      </c>
      <c r="N630" s="6"/>
      <c r="O630" s="7"/>
    </row>
    <row r="631" spans="1:15" ht="13.5">
      <c r="A631" s="8" t="s">
        <v>1736</v>
      </c>
      <c r="B631" s="6">
        <v>5</v>
      </c>
      <c r="C631" s="7">
        <v>25</v>
      </c>
      <c r="E631" s="8" t="s">
        <v>1771</v>
      </c>
      <c r="F631" s="6">
        <v>5</v>
      </c>
      <c r="G631" s="7">
        <v>20</v>
      </c>
      <c r="I631" s="8" t="s">
        <v>1934</v>
      </c>
      <c r="J631" s="6">
        <v>2407</v>
      </c>
      <c r="K631" s="7">
        <v>4469</v>
      </c>
      <c r="M631" s="8"/>
      <c r="N631" s="6"/>
      <c r="O631" s="7"/>
    </row>
    <row r="632" spans="1:15" ht="13.5">
      <c r="A632" s="8" t="s">
        <v>1737</v>
      </c>
      <c r="B632" s="6">
        <v>2</v>
      </c>
      <c r="C632" s="7">
        <v>6</v>
      </c>
      <c r="E632" s="8" t="s">
        <v>1772</v>
      </c>
      <c r="F632" s="6">
        <v>1</v>
      </c>
      <c r="G632" s="7">
        <v>4</v>
      </c>
      <c r="I632" s="8" t="s">
        <v>1800</v>
      </c>
      <c r="J632" s="6"/>
      <c r="K632" s="7"/>
      <c r="M632" s="8"/>
      <c r="N632" s="6"/>
      <c r="O632" s="7"/>
    </row>
    <row r="633" spans="1:15" ht="13.5">
      <c r="A633" s="8" t="s">
        <v>427</v>
      </c>
      <c r="B633" s="6">
        <v>3</v>
      </c>
      <c r="C633" s="7">
        <v>9</v>
      </c>
      <c r="E633" s="8" t="s">
        <v>1773</v>
      </c>
      <c r="F633" s="6">
        <v>3</v>
      </c>
      <c r="G633" s="7">
        <v>11</v>
      </c>
      <c r="I633" s="8" t="s">
        <v>1988</v>
      </c>
      <c r="J633" s="6">
        <v>3157</v>
      </c>
      <c r="K633" s="7">
        <v>6625</v>
      </c>
      <c r="M633" s="8"/>
      <c r="N633" s="6"/>
      <c r="O633" s="7"/>
    </row>
    <row r="634" spans="1:15" ht="13.5">
      <c r="A634" s="8" t="s">
        <v>1738</v>
      </c>
      <c r="B634" s="6">
        <v>1</v>
      </c>
      <c r="C634" s="7">
        <v>8</v>
      </c>
      <c r="E634" s="8" t="s">
        <v>1774</v>
      </c>
      <c r="F634" s="6">
        <v>4</v>
      </c>
      <c r="G634" s="7">
        <v>15</v>
      </c>
      <c r="I634" s="8" t="s">
        <v>1800</v>
      </c>
      <c r="J634" s="6"/>
      <c r="K634" s="7"/>
      <c r="M634" s="8" t="s">
        <v>1800</v>
      </c>
      <c r="N634" s="6"/>
      <c r="O634" s="7"/>
    </row>
    <row r="635" spans="1:15" ht="13.5">
      <c r="A635" s="8" t="s">
        <v>1739</v>
      </c>
      <c r="B635" s="6">
        <v>2</v>
      </c>
      <c r="C635" s="7">
        <v>11</v>
      </c>
      <c r="E635" s="8" t="s">
        <v>1775</v>
      </c>
      <c r="F635" s="6">
        <v>9</v>
      </c>
      <c r="G635" s="7">
        <v>37</v>
      </c>
      <c r="I635" s="8" t="s">
        <v>2042</v>
      </c>
      <c r="J635" s="6">
        <v>21949</v>
      </c>
      <c r="K635" s="7">
        <v>53595</v>
      </c>
      <c r="M635" s="8"/>
      <c r="N635" s="6"/>
      <c r="O635" s="7"/>
    </row>
    <row r="636" spans="1:15" ht="13.5">
      <c r="A636" s="8" t="s">
        <v>1740</v>
      </c>
      <c r="B636" s="6">
        <v>6</v>
      </c>
      <c r="C636" s="7">
        <v>28</v>
      </c>
      <c r="E636" s="8" t="s">
        <v>1776</v>
      </c>
      <c r="F636" s="6">
        <v>6</v>
      </c>
      <c r="G636" s="7">
        <v>24</v>
      </c>
      <c r="I636" s="8" t="s">
        <v>1800</v>
      </c>
      <c r="J636" s="6"/>
      <c r="K636" s="7"/>
      <c r="M636" s="8" t="s">
        <v>1800</v>
      </c>
      <c r="N636" s="6"/>
      <c r="O636" s="7"/>
    </row>
    <row r="637" spans="1:15" ht="13.5">
      <c r="A637" s="8" t="s">
        <v>1561</v>
      </c>
      <c r="B637" s="6">
        <v>3</v>
      </c>
      <c r="C637" s="7">
        <v>10</v>
      </c>
      <c r="E637" s="8" t="s">
        <v>1777</v>
      </c>
      <c r="F637" s="6">
        <v>5</v>
      </c>
      <c r="G637" s="7">
        <v>20</v>
      </c>
      <c r="I637" s="8" t="s">
        <v>28</v>
      </c>
      <c r="J637" s="6">
        <v>5941</v>
      </c>
      <c r="K637" s="7">
        <v>14363</v>
      </c>
      <c r="M637" s="8"/>
      <c r="N637" s="6"/>
      <c r="O637" s="7"/>
    </row>
    <row r="638" spans="1:15" ht="13.5">
      <c r="A638" s="8" t="s">
        <v>1741</v>
      </c>
      <c r="B638" s="6">
        <v>6</v>
      </c>
      <c r="C638" s="7">
        <v>22</v>
      </c>
      <c r="E638" s="8" t="s">
        <v>1778</v>
      </c>
      <c r="F638" s="6">
        <v>3</v>
      </c>
      <c r="G638" s="7">
        <v>9</v>
      </c>
      <c r="I638" s="8" t="s">
        <v>1800</v>
      </c>
      <c r="J638" s="6"/>
      <c r="K638" s="7"/>
      <c r="M638" s="8" t="s">
        <v>1800</v>
      </c>
      <c r="N638" s="6"/>
      <c r="O638" s="7"/>
    </row>
    <row r="639" spans="1:15" ht="13.5">
      <c r="A639" s="8" t="s">
        <v>1742</v>
      </c>
      <c r="B639" s="6">
        <v>5</v>
      </c>
      <c r="C639" s="7">
        <v>20</v>
      </c>
      <c r="E639" s="8" t="s">
        <v>459</v>
      </c>
      <c r="F639" s="6">
        <v>1</v>
      </c>
      <c r="G639" s="7">
        <v>3</v>
      </c>
      <c r="I639" s="8" t="s">
        <v>116</v>
      </c>
      <c r="J639" s="6">
        <v>15050</v>
      </c>
      <c r="K639" s="7">
        <v>36733</v>
      </c>
      <c r="M639" s="8"/>
      <c r="N639" s="6"/>
      <c r="O639" s="7"/>
    </row>
    <row r="640" spans="1:15" ht="13.5">
      <c r="A640" s="8" t="s">
        <v>1743</v>
      </c>
      <c r="B640" s="6">
        <v>5</v>
      </c>
      <c r="C640" s="7">
        <v>20</v>
      </c>
      <c r="E640" s="8" t="s">
        <v>1779</v>
      </c>
      <c r="F640" s="6">
        <v>3</v>
      </c>
      <c r="G640" s="7">
        <v>5</v>
      </c>
      <c r="I640" s="8" t="s">
        <v>1800</v>
      </c>
      <c r="J640" s="6"/>
      <c r="K640" s="7"/>
      <c r="M640" s="8" t="s">
        <v>1800</v>
      </c>
      <c r="N640" s="6"/>
      <c r="O640" s="7"/>
    </row>
    <row r="641" spans="1:15" ht="13.5">
      <c r="A641" s="8" t="s">
        <v>1744</v>
      </c>
      <c r="B641" s="6">
        <v>6</v>
      </c>
      <c r="C641" s="7">
        <v>27</v>
      </c>
      <c r="E641" s="8" t="s">
        <v>1780</v>
      </c>
      <c r="F641" s="6">
        <v>7</v>
      </c>
      <c r="G641" s="7">
        <v>26</v>
      </c>
      <c r="I641" s="8" t="s">
        <v>474</v>
      </c>
      <c r="J641" s="6">
        <v>15868</v>
      </c>
      <c r="K641" s="7">
        <v>39241</v>
      </c>
      <c r="M641" s="8"/>
      <c r="N641" s="6"/>
      <c r="O641" s="7"/>
    </row>
    <row r="642" spans="1:15" ht="13.5">
      <c r="A642" s="8" t="s">
        <v>1745</v>
      </c>
      <c r="B642" s="6">
        <v>6</v>
      </c>
      <c r="C642" s="7">
        <v>21</v>
      </c>
      <c r="E642" s="8" t="s">
        <v>1781</v>
      </c>
      <c r="F642" s="6">
        <v>1</v>
      </c>
      <c r="G642" s="7">
        <v>2</v>
      </c>
      <c r="I642" s="8" t="s">
        <v>1800</v>
      </c>
      <c r="J642" s="6"/>
      <c r="K642" s="7"/>
      <c r="M642" s="8" t="s">
        <v>1800</v>
      </c>
      <c r="N642" s="6"/>
      <c r="O642" s="7"/>
    </row>
    <row r="643" spans="1:15" ht="13.5">
      <c r="A643" s="8" t="s">
        <v>1746</v>
      </c>
      <c r="B643" s="6">
        <v>7</v>
      </c>
      <c r="C643" s="7">
        <v>26</v>
      </c>
      <c r="E643" s="8" t="s">
        <v>1782</v>
      </c>
      <c r="F643" s="6">
        <v>4</v>
      </c>
      <c r="G643" s="7">
        <v>10</v>
      </c>
      <c r="I643" s="8" t="s">
        <v>637</v>
      </c>
      <c r="J643" s="6">
        <v>12669</v>
      </c>
      <c r="K643" s="7">
        <v>34421</v>
      </c>
      <c r="M643" s="8"/>
      <c r="N643" s="6"/>
      <c r="O643" s="7"/>
    </row>
    <row r="644" spans="1:15" ht="13.5">
      <c r="A644" s="8" t="s">
        <v>1747</v>
      </c>
      <c r="B644" s="6">
        <v>3</v>
      </c>
      <c r="C644" s="7">
        <v>17</v>
      </c>
      <c r="E644" s="8" t="s">
        <v>1783</v>
      </c>
      <c r="F644" s="6">
        <v>3</v>
      </c>
      <c r="G644" s="7">
        <v>13</v>
      </c>
      <c r="I644" s="8"/>
      <c r="J644" s="6"/>
      <c r="K644" s="7"/>
      <c r="M644" s="8"/>
      <c r="N644" s="6"/>
      <c r="O644" s="7"/>
    </row>
    <row r="645" spans="1:15" ht="13.5">
      <c r="A645" s="8" t="s">
        <v>1748</v>
      </c>
      <c r="B645" s="6">
        <v>1</v>
      </c>
      <c r="C645" s="7">
        <v>7</v>
      </c>
      <c r="E645" s="8" t="s">
        <v>1784</v>
      </c>
      <c r="F645" s="6">
        <v>3</v>
      </c>
      <c r="G645" s="7">
        <v>17</v>
      </c>
      <c r="I645" s="8" t="s">
        <v>803</v>
      </c>
      <c r="J645" s="6">
        <v>14149</v>
      </c>
      <c r="K645" s="7">
        <v>40108</v>
      </c>
      <c r="M645" s="8"/>
      <c r="N645" s="6"/>
      <c r="O645" s="7"/>
    </row>
    <row r="646" spans="1:15" ht="13.5">
      <c r="A646" s="8" t="s">
        <v>428</v>
      </c>
      <c r="B646" s="6">
        <v>2</v>
      </c>
      <c r="C646" s="7">
        <v>8</v>
      </c>
      <c r="E646" s="8" t="s">
        <v>1785</v>
      </c>
      <c r="F646" s="6">
        <v>10</v>
      </c>
      <c r="G646" s="7">
        <v>32</v>
      </c>
      <c r="I646" s="8" t="s">
        <v>1800</v>
      </c>
      <c r="J646" s="6"/>
      <c r="K646" s="7"/>
      <c r="M646" s="8" t="s">
        <v>1800</v>
      </c>
      <c r="N646" s="6"/>
      <c r="O646" s="7"/>
    </row>
    <row r="647" spans="1:15" ht="13.5">
      <c r="A647" s="8" t="s">
        <v>1749</v>
      </c>
      <c r="B647" s="6">
        <v>1</v>
      </c>
      <c r="C647" s="7">
        <v>4</v>
      </c>
      <c r="E647" s="8" t="s">
        <v>1786</v>
      </c>
      <c r="F647" s="6">
        <v>4</v>
      </c>
      <c r="G647" s="7">
        <v>17</v>
      </c>
      <c r="I647" s="8" t="s">
        <v>999</v>
      </c>
      <c r="J647" s="6">
        <v>216</v>
      </c>
      <c r="K647" s="7">
        <v>648</v>
      </c>
      <c r="M647" s="8"/>
      <c r="N647" s="6"/>
      <c r="O647" s="7"/>
    </row>
    <row r="648" spans="1:15" ht="13.5">
      <c r="A648" s="8" t="s">
        <v>1750</v>
      </c>
      <c r="B648" s="6">
        <v>1</v>
      </c>
      <c r="C648" s="7">
        <v>5</v>
      </c>
      <c r="E648" s="8" t="s">
        <v>1787</v>
      </c>
      <c r="F648" s="6">
        <v>2</v>
      </c>
      <c r="G648" s="7">
        <v>8</v>
      </c>
      <c r="I648" s="8" t="s">
        <v>1800</v>
      </c>
      <c r="J648" s="6"/>
      <c r="K648" s="7"/>
      <c r="M648" s="8" t="s">
        <v>1800</v>
      </c>
      <c r="N648" s="6"/>
      <c r="O648" s="7"/>
    </row>
    <row r="649" spans="1:15" ht="13.5">
      <c r="A649" s="8" t="s">
        <v>1751</v>
      </c>
      <c r="B649" s="6">
        <v>6</v>
      </c>
      <c r="C649" s="7">
        <v>19</v>
      </c>
      <c r="E649" s="8" t="s">
        <v>1788</v>
      </c>
      <c r="F649" s="6">
        <v>1</v>
      </c>
      <c r="G649" s="7">
        <v>2</v>
      </c>
      <c r="I649" s="8" t="s">
        <v>1021</v>
      </c>
      <c r="J649" s="6">
        <v>16022</v>
      </c>
      <c r="K649" s="7">
        <v>48539</v>
      </c>
      <c r="M649" s="8"/>
      <c r="N649" s="6"/>
      <c r="O649" s="7"/>
    </row>
    <row r="650" spans="1:15" ht="13.5">
      <c r="A650" s="8" t="s">
        <v>1752</v>
      </c>
      <c r="B650" s="6">
        <v>6</v>
      </c>
      <c r="C650" s="7">
        <v>31</v>
      </c>
      <c r="E650" s="8" t="s">
        <v>460</v>
      </c>
      <c r="F650" s="6">
        <v>1</v>
      </c>
      <c r="G650" s="7">
        <v>6</v>
      </c>
      <c r="I650" s="8" t="s">
        <v>1800</v>
      </c>
      <c r="J650" s="6"/>
      <c r="K650" s="7"/>
      <c r="M650" s="8" t="s">
        <v>1800</v>
      </c>
      <c r="N650" s="6"/>
      <c r="O650" s="7"/>
    </row>
    <row r="651" spans="1:15" ht="13.5">
      <c r="A651" s="8" t="s">
        <v>1753</v>
      </c>
      <c r="B651" s="6">
        <v>6</v>
      </c>
      <c r="C651" s="7">
        <v>24</v>
      </c>
      <c r="E651" s="8" t="s">
        <v>1789</v>
      </c>
      <c r="F651" s="6">
        <v>4</v>
      </c>
      <c r="G651" s="7">
        <v>17</v>
      </c>
      <c r="I651" s="8" t="s">
        <v>1197</v>
      </c>
      <c r="J651" s="6">
        <v>12144</v>
      </c>
      <c r="K651" s="7">
        <v>32576</v>
      </c>
      <c r="M651" s="8"/>
      <c r="N651" s="6"/>
      <c r="O651" s="7"/>
    </row>
    <row r="652" spans="1:15" ht="13.5">
      <c r="A652" s="8" t="s">
        <v>1754</v>
      </c>
      <c r="B652" s="6">
        <v>5</v>
      </c>
      <c r="C652" s="7">
        <v>21</v>
      </c>
      <c r="E652" s="8" t="s">
        <v>1790</v>
      </c>
      <c r="F652" s="6">
        <v>4</v>
      </c>
      <c r="G652" s="7">
        <v>17</v>
      </c>
      <c r="I652" s="8" t="s">
        <v>1800</v>
      </c>
      <c r="J652" s="6"/>
      <c r="K652" s="7"/>
      <c r="M652" s="8" t="s">
        <v>1800</v>
      </c>
      <c r="N652" s="6"/>
      <c r="O652" s="7"/>
    </row>
    <row r="653" spans="1:15" ht="13.5">
      <c r="A653" s="8" t="s">
        <v>1755</v>
      </c>
      <c r="B653" s="6">
        <v>6</v>
      </c>
      <c r="C653" s="7">
        <v>26</v>
      </c>
      <c r="E653" s="8" t="s">
        <v>1791</v>
      </c>
      <c r="F653" s="6">
        <v>2</v>
      </c>
      <c r="G653" s="7">
        <v>9</v>
      </c>
      <c r="I653" s="8" t="s">
        <v>1336</v>
      </c>
      <c r="J653" s="6">
        <v>1549</v>
      </c>
      <c r="K653" s="7">
        <v>4800</v>
      </c>
      <c r="M653" s="8"/>
      <c r="N653" s="6"/>
      <c r="O653" s="7"/>
    </row>
    <row r="654" spans="1:15" ht="13.5">
      <c r="A654" s="8" t="s">
        <v>1756</v>
      </c>
      <c r="B654" s="6">
        <v>2</v>
      </c>
      <c r="C654" s="7">
        <v>7</v>
      </c>
      <c r="E654" s="8" t="s">
        <v>1792</v>
      </c>
      <c r="F654" s="6">
        <v>4</v>
      </c>
      <c r="G654" s="7">
        <v>12</v>
      </c>
      <c r="I654" s="8" t="s">
        <v>1800</v>
      </c>
      <c r="J654" s="6"/>
      <c r="K654" s="7"/>
      <c r="M654" s="8" t="s">
        <v>1800</v>
      </c>
      <c r="N654" s="6"/>
      <c r="O654" s="7"/>
    </row>
    <row r="655" spans="1:15" ht="13.5">
      <c r="A655" s="8" t="s">
        <v>1757</v>
      </c>
      <c r="B655" s="6">
        <v>6</v>
      </c>
      <c r="C655" s="7">
        <v>25</v>
      </c>
      <c r="E655" s="8" t="s">
        <v>461</v>
      </c>
      <c r="F655" s="6">
        <v>2</v>
      </c>
      <c r="G655" s="7">
        <v>14</v>
      </c>
      <c r="I655" s="8" t="s">
        <v>1797</v>
      </c>
      <c r="J655" s="6">
        <v>9824</v>
      </c>
      <c r="K655" s="7">
        <v>29931</v>
      </c>
      <c r="M655" s="8"/>
      <c r="N655" s="6"/>
      <c r="O655" s="7"/>
    </row>
    <row r="656" spans="1:15" ht="13.5">
      <c r="A656" s="8" t="s">
        <v>1758</v>
      </c>
      <c r="B656" s="6">
        <v>7</v>
      </c>
      <c r="C656" s="7">
        <v>33</v>
      </c>
      <c r="E656" s="8" t="s">
        <v>1793</v>
      </c>
      <c r="F656" s="6">
        <v>3</v>
      </c>
      <c r="G656" s="7">
        <v>18</v>
      </c>
      <c r="I656" s="8"/>
      <c r="J656" s="6"/>
      <c r="K656" s="7"/>
      <c r="M656" s="8"/>
      <c r="N656" s="6"/>
      <c r="O656" s="7"/>
    </row>
    <row r="657" spans="1:15" ht="13.5">
      <c r="A657" s="8" t="s">
        <v>1759</v>
      </c>
      <c r="B657" s="6">
        <v>2</v>
      </c>
      <c r="C657" s="7">
        <v>6</v>
      </c>
      <c r="E657" s="8" t="s">
        <v>1794</v>
      </c>
      <c r="F657" s="6">
        <v>5</v>
      </c>
      <c r="G657" s="7">
        <v>19</v>
      </c>
      <c r="I657" s="8" t="s">
        <v>1800</v>
      </c>
      <c r="J657" s="6"/>
      <c r="K657" s="7"/>
      <c r="M657" s="8" t="s">
        <v>1800</v>
      </c>
      <c r="N657" s="6"/>
      <c r="O657" s="7"/>
    </row>
    <row r="658" spans="1:15" ht="13.5">
      <c r="A658" s="8" t="s">
        <v>429</v>
      </c>
      <c r="B658" s="6">
        <v>8</v>
      </c>
      <c r="C658" s="7">
        <v>30</v>
      </c>
      <c r="E658" s="8" t="s">
        <v>462</v>
      </c>
      <c r="F658" s="6">
        <v>1</v>
      </c>
      <c r="G658" s="7">
        <v>6</v>
      </c>
      <c r="I658" s="8"/>
      <c r="J658" s="6"/>
      <c r="K658" s="7"/>
      <c r="M658" s="8"/>
      <c r="N658" s="6"/>
      <c r="O658" s="7"/>
    </row>
    <row r="659" spans="1:15" ht="13.5">
      <c r="A659" s="8" t="s">
        <v>1760</v>
      </c>
      <c r="B659" s="6">
        <v>8</v>
      </c>
      <c r="C659" s="7">
        <v>25</v>
      </c>
      <c r="E659" s="8" t="s">
        <v>463</v>
      </c>
      <c r="F659" s="6">
        <v>5</v>
      </c>
      <c r="G659" s="7">
        <v>20</v>
      </c>
      <c r="I659" s="8"/>
      <c r="J659" s="6"/>
      <c r="K659" s="7"/>
      <c r="M659" s="8"/>
      <c r="N659" s="6"/>
      <c r="O659" s="7"/>
    </row>
    <row r="660" spans="1:15" ht="13.5">
      <c r="A660" s="8" t="s">
        <v>1761</v>
      </c>
      <c r="B660" s="6">
        <v>5</v>
      </c>
      <c r="C660" s="7">
        <v>23</v>
      </c>
      <c r="E660" s="8" t="s">
        <v>1795</v>
      </c>
      <c r="F660" s="6">
        <v>1</v>
      </c>
      <c r="G660" s="7">
        <v>4</v>
      </c>
      <c r="I660" s="8"/>
      <c r="J660" s="6"/>
      <c r="K660" s="7"/>
      <c r="M660" s="8"/>
      <c r="N660" s="6"/>
      <c r="O660" s="7"/>
    </row>
    <row r="661" spans="1:15" ht="13.5">
      <c r="A661" s="8" t="s">
        <v>1762</v>
      </c>
      <c r="B661" s="6">
        <v>7</v>
      </c>
      <c r="C661" s="7">
        <v>35</v>
      </c>
      <c r="E661" s="8" t="s">
        <v>464</v>
      </c>
      <c r="F661" s="6">
        <v>1</v>
      </c>
      <c r="G661" s="7">
        <v>7</v>
      </c>
      <c r="I661" s="8"/>
      <c r="J661" s="6"/>
      <c r="K661" s="7"/>
      <c r="M661" s="8"/>
      <c r="N661" s="6"/>
      <c r="O661" s="7"/>
    </row>
    <row r="662" spans="1:15" ht="13.5">
      <c r="A662" s="8" t="s">
        <v>1763</v>
      </c>
      <c r="B662" s="6">
        <v>8</v>
      </c>
      <c r="C662" s="7">
        <v>23</v>
      </c>
      <c r="E662" s="8" t="s">
        <v>1026</v>
      </c>
      <c r="F662" s="6">
        <v>1</v>
      </c>
      <c r="G662" s="7">
        <v>3</v>
      </c>
      <c r="I662" s="8"/>
      <c r="J662" s="6"/>
      <c r="K662" s="7"/>
      <c r="M662" s="8"/>
      <c r="N662" s="6"/>
      <c r="O662" s="7"/>
    </row>
    <row r="663" spans="1:15" ht="13.5">
      <c r="A663" s="8" t="s">
        <v>1764</v>
      </c>
      <c r="B663" s="6">
        <v>3</v>
      </c>
      <c r="C663" s="7">
        <v>14</v>
      </c>
      <c r="E663" s="8" t="s">
        <v>465</v>
      </c>
      <c r="F663" s="6">
        <v>7</v>
      </c>
      <c r="G663" s="7">
        <v>18</v>
      </c>
      <c r="I663" s="8"/>
      <c r="J663" s="6"/>
      <c r="K663" s="7"/>
      <c r="M663" s="8"/>
      <c r="N663" s="6"/>
      <c r="O663" s="7"/>
    </row>
    <row r="664" spans="1:15" ht="13.5">
      <c r="A664" s="8" t="s">
        <v>1765</v>
      </c>
      <c r="B664" s="6">
        <v>3</v>
      </c>
      <c r="C664" s="7">
        <v>18</v>
      </c>
      <c r="E664" s="8" t="s">
        <v>466</v>
      </c>
      <c r="F664" s="6">
        <v>1</v>
      </c>
      <c r="G664" s="7">
        <v>1</v>
      </c>
      <c r="I664" s="8"/>
      <c r="J664" s="6"/>
      <c r="K664" s="7"/>
      <c r="M664" s="8"/>
      <c r="N664" s="6"/>
      <c r="O664" s="7"/>
    </row>
    <row r="665" spans="1:15" ht="13.5">
      <c r="A665" s="8" t="s">
        <v>1766</v>
      </c>
      <c r="B665" s="6">
        <v>3</v>
      </c>
      <c r="C665" s="7">
        <v>19</v>
      </c>
      <c r="E665" s="5"/>
      <c r="F665" s="6"/>
      <c r="G665" s="7"/>
      <c r="I665" s="8"/>
      <c r="J665" s="6"/>
      <c r="K665" s="7"/>
      <c r="M665" s="8"/>
      <c r="N665" s="6"/>
      <c r="O665" s="7"/>
    </row>
    <row r="666" spans="1:15" ht="13.5">
      <c r="A666" s="8" t="s">
        <v>1767</v>
      </c>
      <c r="B666" s="6">
        <v>2</v>
      </c>
      <c r="C666" s="7">
        <v>14</v>
      </c>
      <c r="E666" s="5"/>
      <c r="F666" s="6"/>
      <c r="G666" s="7"/>
      <c r="I666" s="8"/>
      <c r="J666" s="6"/>
      <c r="K666" s="7"/>
      <c r="M666" s="8"/>
      <c r="N666" s="6"/>
      <c r="O666" s="7"/>
    </row>
    <row r="667" spans="1:15" ht="13.5">
      <c r="A667" s="8" t="s">
        <v>430</v>
      </c>
      <c r="B667" s="6">
        <v>4</v>
      </c>
      <c r="C667" s="7">
        <v>16</v>
      </c>
      <c r="E667" s="5"/>
      <c r="F667" s="6"/>
      <c r="G667" s="7"/>
      <c r="I667" s="8"/>
      <c r="J667" s="6"/>
      <c r="K667" s="7"/>
      <c r="M667" s="8"/>
      <c r="N667" s="6"/>
      <c r="O667" s="7"/>
    </row>
    <row r="668" spans="1:15" ht="13.5">
      <c r="A668" s="8" t="s">
        <v>431</v>
      </c>
      <c r="B668" s="6">
        <v>3</v>
      </c>
      <c r="C668" s="7">
        <v>14</v>
      </c>
      <c r="E668" s="5"/>
      <c r="F668" s="6"/>
      <c r="G668" s="7"/>
      <c r="I668" s="8"/>
      <c r="J668" s="6"/>
      <c r="K668" s="7"/>
      <c r="M668" s="8"/>
      <c r="N668" s="6"/>
      <c r="O668" s="7"/>
    </row>
    <row r="669" spans="1:15" ht="13.5">
      <c r="A669" s="8" t="s">
        <v>432</v>
      </c>
      <c r="B669" s="6">
        <v>7</v>
      </c>
      <c r="C669" s="7">
        <v>24</v>
      </c>
      <c r="E669" s="5"/>
      <c r="F669" s="6"/>
      <c r="G669" s="7"/>
      <c r="I669" s="8"/>
      <c r="J669" s="6"/>
      <c r="K669" s="7"/>
      <c r="M669" s="8"/>
      <c r="N669" s="6"/>
      <c r="O669" s="7"/>
    </row>
    <row r="670" spans="1:15" ht="13.5">
      <c r="A670" s="8" t="s">
        <v>455</v>
      </c>
      <c r="B670" s="6">
        <v>4</v>
      </c>
      <c r="C670" s="7">
        <v>16</v>
      </c>
      <c r="E670" s="5"/>
      <c r="F670" s="6"/>
      <c r="G670" s="7"/>
      <c r="I670" s="8"/>
      <c r="J670" s="6"/>
      <c r="K670" s="7"/>
      <c r="M670" s="8"/>
      <c r="N670" s="6"/>
      <c r="O670" s="7"/>
    </row>
    <row r="671" spans="1:15" ht="14.25" thickBot="1">
      <c r="A671" s="9" t="s">
        <v>433</v>
      </c>
      <c r="B671" s="10">
        <v>6</v>
      </c>
      <c r="C671" s="11">
        <v>26</v>
      </c>
      <c r="E671" s="33"/>
      <c r="F671" s="10"/>
      <c r="G671" s="11"/>
      <c r="I671" s="9"/>
      <c r="J671" s="10"/>
      <c r="K671" s="11"/>
      <c r="M671" s="9"/>
      <c r="N671" s="10"/>
      <c r="O671" s="11"/>
    </row>
    <row r="672" spans="1:15" ht="13.5">
      <c r="A672" s="19"/>
      <c r="B672" s="20"/>
      <c r="C672" s="20"/>
      <c r="E672" s="19"/>
      <c r="F672" s="20"/>
      <c r="G672" s="20"/>
      <c r="I672" s="19"/>
      <c r="J672" s="20"/>
      <c r="K672" s="20"/>
      <c r="M672" s="19"/>
      <c r="N672" s="20"/>
      <c r="O672" s="20"/>
    </row>
    <row r="673" spans="1:15" ht="13.5">
      <c r="A673" s="21"/>
      <c r="B673" s="20"/>
      <c r="C673" s="20"/>
      <c r="E673" s="21"/>
      <c r="F673" s="20"/>
      <c r="G673" s="20"/>
      <c r="I673" s="21"/>
      <c r="J673" s="20"/>
      <c r="K673" s="20"/>
      <c r="M673" s="21"/>
      <c r="N673" s="20"/>
      <c r="O673" s="20"/>
    </row>
    <row r="674" ht="13.5">
      <c r="O674" s="23"/>
    </row>
    <row r="675" spans="1:15" ht="24" customHeight="1">
      <c r="A675" s="171"/>
      <c r="B675" s="171"/>
      <c r="C675" s="171"/>
      <c r="D675" s="171"/>
      <c r="E675" s="171"/>
      <c r="F675" s="171"/>
      <c r="G675" s="171"/>
      <c r="H675" s="171"/>
      <c r="I675" s="171"/>
      <c r="J675" s="171"/>
      <c r="K675" s="171"/>
      <c r="L675" s="171"/>
      <c r="M675" s="171"/>
      <c r="N675" s="171"/>
      <c r="O675" s="171"/>
    </row>
    <row r="676" spans="13:14" ht="13.5">
      <c r="M676" s="169"/>
      <c r="N676" s="169"/>
    </row>
    <row r="677" spans="4:15" ht="15">
      <c r="D677" s="1"/>
      <c r="E677" s="2"/>
      <c r="F677" s="4"/>
      <c r="G677" s="4"/>
      <c r="H677" s="2"/>
      <c r="I677" s="2"/>
      <c r="J677" s="4"/>
      <c r="K677" s="4"/>
      <c r="L677" s="2"/>
      <c r="M677" s="2"/>
      <c r="N677" s="4"/>
      <c r="O677" s="4"/>
    </row>
  </sheetData>
  <sheetProtection/>
  <mergeCells count="26">
    <mergeCell ref="A395:O395"/>
    <mergeCell ref="A451:O451"/>
    <mergeCell ref="A507:O507"/>
    <mergeCell ref="A563:O563"/>
    <mergeCell ref="M452:N452"/>
    <mergeCell ref="M508:N508"/>
    <mergeCell ref="M564:N564"/>
    <mergeCell ref="A675:O675"/>
    <mergeCell ref="M620:N620"/>
    <mergeCell ref="A3:O3"/>
    <mergeCell ref="A59:O59"/>
    <mergeCell ref="A115:O115"/>
    <mergeCell ref="A171:O171"/>
    <mergeCell ref="M4:N4"/>
    <mergeCell ref="M60:N60"/>
    <mergeCell ref="M116:N116"/>
    <mergeCell ref="M676:N676"/>
    <mergeCell ref="M172:N172"/>
    <mergeCell ref="M228:N228"/>
    <mergeCell ref="M284:N284"/>
    <mergeCell ref="M340:N340"/>
    <mergeCell ref="A227:O227"/>
    <mergeCell ref="A283:O283"/>
    <mergeCell ref="A339:O339"/>
    <mergeCell ref="A619:O619"/>
    <mergeCell ref="M396:N396"/>
  </mergeCells>
  <printOptions/>
  <pageMargins left="0.5905511811023623" right="0.1968503937007874" top="0" bottom="0" header="0.5118110236220472" footer="0.5118110236220472"/>
  <pageSetup fitToHeight="13" fitToWidth="1" horizontalDpi="96" verticalDpi="96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1300</v>
      </c>
      <c r="F1" s="168" t="s">
        <v>2544</v>
      </c>
      <c r="G1" s="168" t="s">
        <v>2543</v>
      </c>
      <c r="H1" s="167"/>
      <c r="I1" s="166"/>
      <c r="J1" s="166"/>
      <c r="K1" s="166"/>
    </row>
    <row r="2" spans="14:16" ht="13.5">
      <c r="N2" s="214"/>
      <c r="O2" s="214"/>
      <c r="P2" s="214"/>
    </row>
    <row r="3" spans="2:16" ht="14.25" thickBot="1">
      <c r="B3" s="165"/>
      <c r="C3" s="164" t="s">
        <v>2551</v>
      </c>
      <c r="P3" s="163" t="s">
        <v>2541</v>
      </c>
    </row>
    <row r="4" spans="1:16" ht="13.5">
      <c r="A4" s="202" t="s">
        <v>2540</v>
      </c>
      <c r="B4" s="196"/>
      <c r="C4" s="196" t="s">
        <v>2539</v>
      </c>
      <c r="D4" s="196"/>
      <c r="E4" s="196"/>
      <c r="F4" s="197" t="s">
        <v>2538</v>
      </c>
      <c r="G4" s="197"/>
      <c r="H4" s="197"/>
      <c r="I4" s="196" t="s">
        <v>2540</v>
      </c>
      <c r="J4" s="196"/>
      <c r="K4" s="196" t="s">
        <v>2539</v>
      </c>
      <c r="L4" s="196"/>
      <c r="M4" s="196"/>
      <c r="N4" s="197" t="s">
        <v>2538</v>
      </c>
      <c r="O4" s="197"/>
      <c r="P4" s="200"/>
    </row>
    <row r="5" spans="1:16" ht="13.5">
      <c r="A5" s="203"/>
      <c r="B5" s="204"/>
      <c r="C5" s="162" t="s">
        <v>2499</v>
      </c>
      <c r="D5" s="162" t="s">
        <v>2468</v>
      </c>
      <c r="E5" s="162" t="s">
        <v>2467</v>
      </c>
      <c r="F5" s="161" t="s">
        <v>2499</v>
      </c>
      <c r="G5" s="161" t="s">
        <v>2468</v>
      </c>
      <c r="H5" s="161" t="s">
        <v>2467</v>
      </c>
      <c r="I5" s="204"/>
      <c r="J5" s="204"/>
      <c r="K5" s="162" t="s">
        <v>2499</v>
      </c>
      <c r="L5" s="162" t="s">
        <v>2468</v>
      </c>
      <c r="M5" s="162" t="s">
        <v>2467</v>
      </c>
      <c r="N5" s="161" t="s">
        <v>2499</v>
      </c>
      <c r="O5" s="161" t="s">
        <v>2468</v>
      </c>
      <c r="P5" s="160" t="s">
        <v>2467</v>
      </c>
    </row>
    <row r="6" spans="1:17" ht="11.25" customHeight="1">
      <c r="A6" s="205" t="s">
        <v>2537</v>
      </c>
      <c r="B6" s="206"/>
      <c r="C6" s="147">
        <f aca="true" t="shared" si="0" ref="C6:C37">D6+E6</f>
        <v>1749</v>
      </c>
      <c r="D6" s="146">
        <f>SUM(D7:D11)</f>
        <v>907</v>
      </c>
      <c r="E6" s="146">
        <f>SUM(E7:E11)</f>
        <v>842</v>
      </c>
      <c r="F6" s="150">
        <f>C6/K62*100</f>
        <v>4.761386219475676</v>
      </c>
      <c r="G6" s="150">
        <f>D6/L62*100</f>
        <v>5.161914518240282</v>
      </c>
      <c r="H6" s="150">
        <f>E6/M62*100</f>
        <v>4.39411334933723</v>
      </c>
      <c r="I6" s="201" t="s">
        <v>2536</v>
      </c>
      <c r="J6" s="201"/>
      <c r="K6" s="155">
        <f aca="true" t="shared" si="1" ref="K6:K37">L6+M6</f>
        <v>2654</v>
      </c>
      <c r="L6" s="157">
        <f>SUM(L7:L11)</f>
        <v>1240</v>
      </c>
      <c r="M6" s="157">
        <f>SUM(M7:M11)</f>
        <v>1414</v>
      </c>
      <c r="N6" s="150">
        <f>K6/K62*100</f>
        <v>7.225110935670923</v>
      </c>
      <c r="O6" s="150">
        <f>L6/L62*100</f>
        <v>7.057082693073815</v>
      </c>
      <c r="P6" s="156">
        <f>M6/M62*100</f>
        <v>7.379187976202902</v>
      </c>
      <c r="Q6" s="139" t="s">
        <v>2517</v>
      </c>
    </row>
    <row r="7" spans="1:17" ht="11.25" customHeight="1">
      <c r="A7" s="207">
        <v>0</v>
      </c>
      <c r="B7" s="198"/>
      <c r="C7" s="147">
        <f t="shared" si="0"/>
        <v>327</v>
      </c>
      <c r="D7" s="146">
        <v>165</v>
      </c>
      <c r="E7" s="146">
        <v>162</v>
      </c>
      <c r="F7" s="145"/>
      <c r="G7" s="145"/>
      <c r="H7" s="145"/>
      <c r="I7" s="198">
        <v>55</v>
      </c>
      <c r="J7" s="198"/>
      <c r="K7" s="155">
        <f t="shared" si="1"/>
        <v>587</v>
      </c>
      <c r="L7" s="157">
        <v>274</v>
      </c>
      <c r="M7" s="157">
        <v>313</v>
      </c>
      <c r="N7" s="145"/>
      <c r="O7" s="145"/>
      <c r="P7" s="153"/>
      <c r="Q7" s="139" t="s">
        <v>2517</v>
      </c>
    </row>
    <row r="8" spans="1:17" ht="11.25" customHeight="1">
      <c r="A8" s="207">
        <v>1</v>
      </c>
      <c r="B8" s="198"/>
      <c r="C8" s="147">
        <f t="shared" si="0"/>
        <v>350</v>
      </c>
      <c r="D8" s="146">
        <v>196</v>
      </c>
      <c r="E8" s="146">
        <v>154</v>
      </c>
      <c r="F8" s="145"/>
      <c r="G8" s="145"/>
      <c r="H8" s="145"/>
      <c r="I8" s="198">
        <v>56</v>
      </c>
      <c r="J8" s="198"/>
      <c r="K8" s="155">
        <f t="shared" si="1"/>
        <v>561</v>
      </c>
      <c r="L8" s="157">
        <v>264</v>
      </c>
      <c r="M8" s="157">
        <v>297</v>
      </c>
      <c r="N8" s="145"/>
      <c r="O8" s="145"/>
      <c r="P8" s="153"/>
      <c r="Q8" s="139" t="s">
        <v>2517</v>
      </c>
    </row>
    <row r="9" spans="1:17" ht="11.25" customHeight="1">
      <c r="A9" s="207">
        <v>2</v>
      </c>
      <c r="B9" s="198"/>
      <c r="C9" s="147">
        <f t="shared" si="0"/>
        <v>346</v>
      </c>
      <c r="D9" s="146">
        <v>178</v>
      </c>
      <c r="E9" s="146">
        <v>168</v>
      </c>
      <c r="F9" s="145"/>
      <c r="G9" s="145"/>
      <c r="H9" s="145"/>
      <c r="I9" s="198">
        <v>57</v>
      </c>
      <c r="J9" s="198"/>
      <c r="K9" s="155">
        <f t="shared" si="1"/>
        <v>510</v>
      </c>
      <c r="L9" s="157">
        <v>235</v>
      </c>
      <c r="M9" s="157">
        <v>275</v>
      </c>
      <c r="N9" s="145"/>
      <c r="O9" s="145"/>
      <c r="P9" s="153"/>
      <c r="Q9" s="139" t="s">
        <v>2517</v>
      </c>
    </row>
    <row r="10" spans="1:17" ht="11.25" customHeight="1">
      <c r="A10" s="207">
        <v>3</v>
      </c>
      <c r="B10" s="198"/>
      <c r="C10" s="147">
        <f t="shared" si="0"/>
        <v>372</v>
      </c>
      <c r="D10" s="146">
        <v>197</v>
      </c>
      <c r="E10" s="146">
        <v>175</v>
      </c>
      <c r="F10" s="145"/>
      <c r="G10" s="145"/>
      <c r="H10" s="145"/>
      <c r="I10" s="198">
        <v>58</v>
      </c>
      <c r="J10" s="198"/>
      <c r="K10" s="155">
        <f t="shared" si="1"/>
        <v>527</v>
      </c>
      <c r="L10" s="157">
        <v>249</v>
      </c>
      <c r="M10" s="157">
        <v>278</v>
      </c>
      <c r="N10" s="145"/>
      <c r="O10" s="145"/>
      <c r="P10" s="153"/>
      <c r="Q10" s="139" t="s">
        <v>2517</v>
      </c>
    </row>
    <row r="11" spans="1:17" ht="11.25" customHeight="1">
      <c r="A11" s="208">
        <v>4</v>
      </c>
      <c r="B11" s="209"/>
      <c r="C11" s="147">
        <f t="shared" si="0"/>
        <v>354</v>
      </c>
      <c r="D11" s="146">
        <v>171</v>
      </c>
      <c r="E11" s="146">
        <v>183</v>
      </c>
      <c r="F11" s="145"/>
      <c r="G11" s="145"/>
      <c r="H11" s="145"/>
      <c r="I11" s="209">
        <v>59</v>
      </c>
      <c r="J11" s="209"/>
      <c r="K11" s="155">
        <f t="shared" si="1"/>
        <v>469</v>
      </c>
      <c r="L11" s="157">
        <v>218</v>
      </c>
      <c r="M11" s="157">
        <v>251</v>
      </c>
      <c r="N11" s="145"/>
      <c r="O11" s="145"/>
      <c r="P11" s="153"/>
      <c r="Q11" s="139" t="s">
        <v>2517</v>
      </c>
    </row>
    <row r="12" spans="1:17" ht="11.25" customHeight="1">
      <c r="A12" s="210" t="s">
        <v>2535</v>
      </c>
      <c r="B12" s="201"/>
      <c r="C12" s="147">
        <f t="shared" si="0"/>
        <v>1963</v>
      </c>
      <c r="D12" s="146">
        <f>SUM(D13:D17)</f>
        <v>995</v>
      </c>
      <c r="E12" s="146">
        <f>SUM(E13:E17)</f>
        <v>968</v>
      </c>
      <c r="F12" s="150">
        <f>C12/K62*100</f>
        <v>5.343968638553888</v>
      </c>
      <c r="G12" s="150">
        <f>D12/L62*100</f>
        <v>5.662739741619714</v>
      </c>
      <c r="H12" s="150">
        <f>E12/M62*100</f>
        <v>5.05166475315729</v>
      </c>
      <c r="I12" s="201" t="s">
        <v>2534</v>
      </c>
      <c r="J12" s="201"/>
      <c r="K12" s="155">
        <f t="shared" si="1"/>
        <v>2278</v>
      </c>
      <c r="L12" s="157">
        <f>SUM(L13:L17)</f>
        <v>1149</v>
      </c>
      <c r="M12" s="157">
        <f>SUM(M13:M17)</f>
        <v>1129</v>
      </c>
      <c r="N12" s="150">
        <f>K12/K62*100</f>
        <v>6.201508180654996</v>
      </c>
      <c r="O12" s="150">
        <f>L12/L62*100</f>
        <v>6.539183882533721</v>
      </c>
      <c r="P12" s="156">
        <f>M12/M62*100</f>
        <v>5.891869324705146</v>
      </c>
      <c r="Q12" s="139" t="s">
        <v>2517</v>
      </c>
    </row>
    <row r="13" spans="1:17" ht="11.25" customHeight="1">
      <c r="A13" s="207">
        <v>5</v>
      </c>
      <c r="B13" s="198"/>
      <c r="C13" s="147">
        <f t="shared" si="0"/>
        <v>377</v>
      </c>
      <c r="D13" s="146">
        <v>198</v>
      </c>
      <c r="E13" s="146">
        <v>179</v>
      </c>
      <c r="F13" s="145"/>
      <c r="G13" s="145"/>
      <c r="H13" s="145"/>
      <c r="I13" s="198">
        <v>60</v>
      </c>
      <c r="J13" s="198"/>
      <c r="K13" s="155">
        <f t="shared" si="1"/>
        <v>523</v>
      </c>
      <c r="L13" s="157">
        <v>270</v>
      </c>
      <c r="M13" s="157">
        <v>253</v>
      </c>
      <c r="N13" s="145"/>
      <c r="O13" s="145"/>
      <c r="P13" s="153"/>
      <c r="Q13" s="139" t="s">
        <v>2517</v>
      </c>
    </row>
    <row r="14" spans="1:17" ht="11.25" customHeight="1">
      <c r="A14" s="207">
        <v>6</v>
      </c>
      <c r="B14" s="198"/>
      <c r="C14" s="147">
        <f t="shared" si="0"/>
        <v>390</v>
      </c>
      <c r="D14" s="146">
        <v>195</v>
      </c>
      <c r="E14" s="146">
        <v>195</v>
      </c>
      <c r="F14" s="145"/>
      <c r="G14" s="145"/>
      <c r="H14" s="145"/>
      <c r="I14" s="198">
        <v>61</v>
      </c>
      <c r="J14" s="198"/>
      <c r="K14" s="155">
        <f t="shared" si="1"/>
        <v>474</v>
      </c>
      <c r="L14" s="157">
        <v>249</v>
      </c>
      <c r="M14" s="157">
        <v>225</v>
      </c>
      <c r="N14" s="145"/>
      <c r="O14" s="145"/>
      <c r="P14" s="153"/>
      <c r="Q14" s="139" t="s">
        <v>2517</v>
      </c>
    </row>
    <row r="15" spans="1:17" ht="11.25" customHeight="1">
      <c r="A15" s="207">
        <v>7</v>
      </c>
      <c r="B15" s="198"/>
      <c r="C15" s="147">
        <f t="shared" si="0"/>
        <v>407</v>
      </c>
      <c r="D15" s="146">
        <v>207</v>
      </c>
      <c r="E15" s="146">
        <v>200</v>
      </c>
      <c r="F15" s="145"/>
      <c r="G15" s="145"/>
      <c r="H15" s="145"/>
      <c r="I15" s="198">
        <v>62</v>
      </c>
      <c r="J15" s="198"/>
      <c r="K15" s="155">
        <f t="shared" si="1"/>
        <v>444</v>
      </c>
      <c r="L15" s="157">
        <v>216</v>
      </c>
      <c r="M15" s="157">
        <v>228</v>
      </c>
      <c r="N15" s="145"/>
      <c r="O15" s="145"/>
      <c r="P15" s="153"/>
      <c r="Q15" s="139" t="s">
        <v>2517</v>
      </c>
    </row>
    <row r="16" spans="1:17" ht="11.25" customHeight="1">
      <c r="A16" s="207">
        <v>8</v>
      </c>
      <c r="B16" s="198"/>
      <c r="C16" s="147">
        <f t="shared" si="0"/>
        <v>399</v>
      </c>
      <c r="D16" s="146">
        <v>202</v>
      </c>
      <c r="E16" s="146">
        <v>197</v>
      </c>
      <c r="F16" s="145"/>
      <c r="G16" s="145"/>
      <c r="H16" s="145"/>
      <c r="I16" s="198">
        <v>63</v>
      </c>
      <c r="J16" s="198"/>
      <c r="K16" s="155">
        <f t="shared" si="1"/>
        <v>422</v>
      </c>
      <c r="L16" s="157">
        <v>223</v>
      </c>
      <c r="M16" s="157">
        <v>199</v>
      </c>
      <c r="N16" s="145"/>
      <c r="O16" s="145"/>
      <c r="P16" s="153"/>
      <c r="Q16" s="139" t="s">
        <v>2517</v>
      </c>
    </row>
    <row r="17" spans="1:17" ht="11.25" customHeight="1">
      <c r="A17" s="211">
        <v>9</v>
      </c>
      <c r="B17" s="199"/>
      <c r="C17" s="147">
        <f t="shared" si="0"/>
        <v>390</v>
      </c>
      <c r="D17" s="146">
        <v>193</v>
      </c>
      <c r="E17" s="146">
        <v>197</v>
      </c>
      <c r="F17" s="152"/>
      <c r="G17" s="152"/>
      <c r="H17" s="152"/>
      <c r="I17" s="199">
        <v>64</v>
      </c>
      <c r="J17" s="199"/>
      <c r="K17" s="155">
        <f t="shared" si="1"/>
        <v>415</v>
      </c>
      <c r="L17" s="157">
        <v>191</v>
      </c>
      <c r="M17" s="157">
        <v>224</v>
      </c>
      <c r="N17" s="145"/>
      <c r="O17" s="145"/>
      <c r="P17" s="153"/>
      <c r="Q17" s="139" t="s">
        <v>2517</v>
      </c>
    </row>
    <row r="18" spans="1:17" ht="11.25" customHeight="1">
      <c r="A18" s="208" t="s">
        <v>2533</v>
      </c>
      <c r="B18" s="209"/>
      <c r="C18" s="147">
        <f t="shared" si="0"/>
        <v>2321</v>
      </c>
      <c r="D18" s="146">
        <f>SUM(D19:D23)</f>
        <v>1231</v>
      </c>
      <c r="E18" s="146">
        <f>SUM(E19:E23)</f>
        <v>1090</v>
      </c>
      <c r="F18" s="150">
        <f>C18/K62*100</f>
        <v>6.318569134021181</v>
      </c>
      <c r="G18" s="150">
        <f>D18/L62*100</f>
        <v>7.005861931591828</v>
      </c>
      <c r="H18" s="150">
        <f>E18/M62*100</f>
        <v>5.6883415092370315</v>
      </c>
      <c r="I18" s="209" t="s">
        <v>2532</v>
      </c>
      <c r="J18" s="209"/>
      <c r="K18" s="155">
        <f t="shared" si="1"/>
        <v>1809</v>
      </c>
      <c r="L18" s="157">
        <f>SUM(L19:L23)</f>
        <v>810</v>
      </c>
      <c r="M18" s="157">
        <f>SUM(M19:M23)</f>
        <v>999</v>
      </c>
      <c r="N18" s="150">
        <f>K18/K62*100</f>
        <v>4.924727084637792</v>
      </c>
      <c r="O18" s="150">
        <f>L18/L62*100</f>
        <v>4.6098685333788625</v>
      </c>
      <c r="P18" s="156">
        <f>M18/M62*100</f>
        <v>5.213443273144765</v>
      </c>
      <c r="Q18" s="139" t="s">
        <v>2517</v>
      </c>
    </row>
    <row r="19" spans="1:17" ht="11.25" customHeight="1">
      <c r="A19" s="207">
        <v>10</v>
      </c>
      <c r="B19" s="198"/>
      <c r="C19" s="147">
        <f t="shared" si="0"/>
        <v>444</v>
      </c>
      <c r="D19" s="146">
        <v>237</v>
      </c>
      <c r="E19" s="146">
        <v>207</v>
      </c>
      <c r="F19" s="145"/>
      <c r="G19" s="145"/>
      <c r="H19" s="145"/>
      <c r="I19" s="198">
        <v>65</v>
      </c>
      <c r="J19" s="198"/>
      <c r="K19" s="155">
        <f t="shared" si="1"/>
        <v>468</v>
      </c>
      <c r="L19" s="157">
        <v>216</v>
      </c>
      <c r="M19" s="157">
        <v>252</v>
      </c>
      <c r="N19" s="145"/>
      <c r="O19" s="145"/>
      <c r="P19" s="153"/>
      <c r="Q19" s="139" t="s">
        <v>2517</v>
      </c>
    </row>
    <row r="20" spans="1:17" ht="11.25" customHeight="1">
      <c r="A20" s="207">
        <v>11</v>
      </c>
      <c r="B20" s="198"/>
      <c r="C20" s="147">
        <f t="shared" si="0"/>
        <v>433</v>
      </c>
      <c r="D20" s="146">
        <v>223</v>
      </c>
      <c r="E20" s="146">
        <v>210</v>
      </c>
      <c r="F20" s="145"/>
      <c r="G20" s="145"/>
      <c r="H20" s="145"/>
      <c r="I20" s="198">
        <v>66</v>
      </c>
      <c r="J20" s="198"/>
      <c r="K20" s="155">
        <f t="shared" si="1"/>
        <v>355</v>
      </c>
      <c r="L20" s="157">
        <v>162</v>
      </c>
      <c r="M20" s="157">
        <v>193</v>
      </c>
      <c r="N20" s="145"/>
      <c r="O20" s="145"/>
      <c r="P20" s="153"/>
      <c r="Q20" s="139" t="s">
        <v>2517</v>
      </c>
    </row>
    <row r="21" spans="1:17" ht="11.25" customHeight="1">
      <c r="A21" s="207">
        <v>12</v>
      </c>
      <c r="B21" s="198"/>
      <c r="C21" s="147">
        <f t="shared" si="0"/>
        <v>479</v>
      </c>
      <c r="D21" s="146">
        <v>240</v>
      </c>
      <c r="E21" s="146">
        <v>239</v>
      </c>
      <c r="F21" s="145"/>
      <c r="G21" s="145"/>
      <c r="H21" s="145"/>
      <c r="I21" s="198">
        <v>67</v>
      </c>
      <c r="J21" s="198"/>
      <c r="K21" s="155">
        <f t="shared" si="1"/>
        <v>364</v>
      </c>
      <c r="L21" s="157">
        <v>171</v>
      </c>
      <c r="M21" s="157">
        <v>193</v>
      </c>
      <c r="N21" s="145"/>
      <c r="O21" s="145"/>
      <c r="P21" s="153"/>
      <c r="Q21" s="139" t="s">
        <v>2517</v>
      </c>
    </row>
    <row r="22" spans="1:17" ht="11.25" customHeight="1">
      <c r="A22" s="207">
        <v>13</v>
      </c>
      <c r="B22" s="198"/>
      <c r="C22" s="147">
        <f t="shared" si="0"/>
        <v>499</v>
      </c>
      <c r="D22" s="146">
        <v>262</v>
      </c>
      <c r="E22" s="146">
        <v>237</v>
      </c>
      <c r="F22" s="145"/>
      <c r="G22" s="145"/>
      <c r="H22" s="145"/>
      <c r="I22" s="198">
        <v>68</v>
      </c>
      <c r="J22" s="198"/>
      <c r="K22" s="155">
        <f t="shared" si="1"/>
        <v>312</v>
      </c>
      <c r="L22" s="157">
        <v>138</v>
      </c>
      <c r="M22" s="157">
        <v>174</v>
      </c>
      <c r="N22" s="145"/>
      <c r="O22" s="145"/>
      <c r="P22" s="153"/>
      <c r="Q22" s="139" t="s">
        <v>2517</v>
      </c>
    </row>
    <row r="23" spans="1:17" ht="11.25" customHeight="1">
      <c r="A23" s="208">
        <v>14</v>
      </c>
      <c r="B23" s="209"/>
      <c r="C23" s="147">
        <f t="shared" si="0"/>
        <v>466</v>
      </c>
      <c r="D23" s="146">
        <v>269</v>
      </c>
      <c r="E23" s="146">
        <v>197</v>
      </c>
      <c r="F23" s="145"/>
      <c r="G23" s="145"/>
      <c r="H23" s="145"/>
      <c r="I23" s="209">
        <v>69</v>
      </c>
      <c r="J23" s="209"/>
      <c r="K23" s="155">
        <f t="shared" si="1"/>
        <v>310</v>
      </c>
      <c r="L23" s="157">
        <v>123</v>
      </c>
      <c r="M23" s="157">
        <v>187</v>
      </c>
      <c r="N23" s="145"/>
      <c r="O23" s="145"/>
      <c r="P23" s="153"/>
      <c r="Q23" s="139" t="s">
        <v>2517</v>
      </c>
    </row>
    <row r="24" spans="1:17" ht="11.25" customHeight="1">
      <c r="A24" s="210" t="s">
        <v>2531</v>
      </c>
      <c r="B24" s="201"/>
      <c r="C24" s="147">
        <f t="shared" si="0"/>
        <v>2645</v>
      </c>
      <c r="D24" s="146">
        <f>SUM(D25:D29)</f>
        <v>1342</v>
      </c>
      <c r="E24" s="146">
        <f>SUM(E25:E29)</f>
        <v>1303</v>
      </c>
      <c r="F24" s="150">
        <f>C24/K62*100</f>
        <v>7.2006098058966055</v>
      </c>
      <c r="G24" s="150">
        <f>D24/L62*100</f>
        <v>7.637584656536338</v>
      </c>
      <c r="H24" s="150">
        <f>E24/M62*100</f>
        <v>6.799916501409038</v>
      </c>
      <c r="I24" s="201" t="s">
        <v>2530</v>
      </c>
      <c r="J24" s="201"/>
      <c r="K24" s="155">
        <f t="shared" si="1"/>
        <v>1199</v>
      </c>
      <c r="L24" s="157">
        <f>SUM(L25:L29)</f>
        <v>530</v>
      </c>
      <c r="M24" s="157">
        <f>SUM(M25:M29)</f>
        <v>669</v>
      </c>
      <c r="N24" s="150">
        <f>K24/K62*100</f>
        <v>3.2640949554896146</v>
      </c>
      <c r="O24" s="150">
        <f>L24/L62*100</f>
        <v>3.0163337317170336</v>
      </c>
      <c r="P24" s="156">
        <f>M24/M62*100</f>
        <v>3.4912848345684164</v>
      </c>
      <c r="Q24" s="139" t="s">
        <v>2517</v>
      </c>
    </row>
    <row r="25" spans="1:17" ht="11.25" customHeight="1">
      <c r="A25" s="207">
        <v>15</v>
      </c>
      <c r="B25" s="198"/>
      <c r="C25" s="147">
        <f t="shared" si="0"/>
        <v>518</v>
      </c>
      <c r="D25" s="146">
        <v>272</v>
      </c>
      <c r="E25" s="146">
        <v>246</v>
      </c>
      <c r="F25" s="145"/>
      <c r="G25" s="145"/>
      <c r="H25" s="145"/>
      <c r="I25" s="198">
        <v>70</v>
      </c>
      <c r="J25" s="198"/>
      <c r="K25" s="155">
        <f t="shared" si="1"/>
        <v>281</v>
      </c>
      <c r="L25" s="157">
        <v>114</v>
      </c>
      <c r="M25" s="157">
        <v>167</v>
      </c>
      <c r="N25" s="145"/>
      <c r="O25" s="145"/>
      <c r="P25" s="153"/>
      <c r="Q25" s="139" t="s">
        <v>2517</v>
      </c>
    </row>
    <row r="26" spans="1:17" ht="11.25" customHeight="1">
      <c r="A26" s="207">
        <v>16</v>
      </c>
      <c r="B26" s="198"/>
      <c r="C26" s="147">
        <f t="shared" si="0"/>
        <v>540</v>
      </c>
      <c r="D26" s="146">
        <v>276</v>
      </c>
      <c r="E26" s="146">
        <v>264</v>
      </c>
      <c r="F26" s="145"/>
      <c r="G26" s="145"/>
      <c r="H26" s="145"/>
      <c r="I26" s="198">
        <v>71</v>
      </c>
      <c r="J26" s="198"/>
      <c r="K26" s="155">
        <f t="shared" si="1"/>
        <v>248</v>
      </c>
      <c r="L26" s="157">
        <v>110</v>
      </c>
      <c r="M26" s="157">
        <v>138</v>
      </c>
      <c r="N26" s="145"/>
      <c r="O26" s="145"/>
      <c r="P26" s="153"/>
      <c r="Q26" s="139" t="s">
        <v>2517</v>
      </c>
    </row>
    <row r="27" spans="1:17" ht="11.25" customHeight="1">
      <c r="A27" s="207">
        <v>17</v>
      </c>
      <c r="B27" s="198"/>
      <c r="C27" s="147">
        <f t="shared" si="0"/>
        <v>551</v>
      </c>
      <c r="D27" s="146">
        <v>268</v>
      </c>
      <c r="E27" s="146">
        <v>283</v>
      </c>
      <c r="F27" s="145"/>
      <c r="G27" s="145"/>
      <c r="H27" s="145"/>
      <c r="I27" s="198">
        <v>72</v>
      </c>
      <c r="J27" s="198"/>
      <c r="K27" s="155">
        <f t="shared" si="1"/>
        <v>234</v>
      </c>
      <c r="L27" s="157">
        <v>112</v>
      </c>
      <c r="M27" s="157">
        <v>122</v>
      </c>
      <c r="N27" s="145"/>
      <c r="O27" s="145"/>
      <c r="P27" s="153"/>
      <c r="Q27" s="139" t="s">
        <v>2517</v>
      </c>
    </row>
    <row r="28" spans="1:17" ht="11.25" customHeight="1">
      <c r="A28" s="207">
        <v>18</v>
      </c>
      <c r="B28" s="198"/>
      <c r="C28" s="147">
        <f t="shared" si="0"/>
        <v>524</v>
      </c>
      <c r="D28" s="146">
        <v>261</v>
      </c>
      <c r="E28" s="146">
        <v>263</v>
      </c>
      <c r="F28" s="145"/>
      <c r="G28" s="145"/>
      <c r="H28" s="145"/>
      <c r="I28" s="198">
        <v>73</v>
      </c>
      <c r="J28" s="198"/>
      <c r="K28" s="155">
        <f t="shared" si="1"/>
        <v>220</v>
      </c>
      <c r="L28" s="157">
        <v>95</v>
      </c>
      <c r="M28" s="157">
        <v>125</v>
      </c>
      <c r="N28" s="145"/>
      <c r="O28" s="145"/>
      <c r="P28" s="153"/>
      <c r="Q28" s="139" t="s">
        <v>2517</v>
      </c>
    </row>
    <row r="29" spans="1:17" ht="11.25" customHeight="1">
      <c r="A29" s="211">
        <v>19</v>
      </c>
      <c r="B29" s="199"/>
      <c r="C29" s="147">
        <f t="shared" si="0"/>
        <v>512</v>
      </c>
      <c r="D29" s="146">
        <v>265</v>
      </c>
      <c r="E29" s="146">
        <v>247</v>
      </c>
      <c r="F29" s="152"/>
      <c r="G29" s="152"/>
      <c r="H29" s="152"/>
      <c r="I29" s="199">
        <v>74</v>
      </c>
      <c r="J29" s="199"/>
      <c r="K29" s="155">
        <f t="shared" si="1"/>
        <v>216</v>
      </c>
      <c r="L29" s="157">
        <v>99</v>
      </c>
      <c r="M29" s="157">
        <v>117</v>
      </c>
      <c r="N29" s="145"/>
      <c r="O29" s="145"/>
      <c r="P29" s="153"/>
      <c r="Q29" s="139" t="s">
        <v>2517</v>
      </c>
    </row>
    <row r="30" spans="1:17" ht="11.25" customHeight="1">
      <c r="A30" s="208" t="s">
        <v>2529</v>
      </c>
      <c r="B30" s="209"/>
      <c r="C30" s="147">
        <f t="shared" si="0"/>
        <v>2616</v>
      </c>
      <c r="D30" s="146">
        <f>SUM(D31:D35)</f>
        <v>1194</v>
      </c>
      <c r="E30" s="146">
        <f>SUM(E31:E35)</f>
        <v>1422</v>
      </c>
      <c r="F30" s="150">
        <f>C30/K62*100</f>
        <v>7.121661721068249</v>
      </c>
      <c r="G30" s="150">
        <f>D30/L62*100</f>
        <v>6.795287689943658</v>
      </c>
      <c r="H30" s="150">
        <f>E30/M62*100</f>
        <v>7.420937271683541</v>
      </c>
      <c r="I30" s="209" t="s">
        <v>2528</v>
      </c>
      <c r="J30" s="209"/>
      <c r="K30" s="155">
        <f t="shared" si="1"/>
        <v>836</v>
      </c>
      <c r="L30" s="157">
        <f>SUM(L31:L35)</f>
        <v>361</v>
      </c>
      <c r="M30" s="157">
        <f>SUM(M31:M35)</f>
        <v>475</v>
      </c>
      <c r="N30" s="150">
        <f>K30/K62*100</f>
        <v>2.2758827212588137</v>
      </c>
      <c r="O30" s="150">
        <f>L30/L62*100</f>
        <v>2.054521654999715</v>
      </c>
      <c r="P30" s="156">
        <f>M30/M62*100</f>
        <v>2.4788644191629268</v>
      </c>
      <c r="Q30" s="139" t="s">
        <v>2517</v>
      </c>
    </row>
    <row r="31" spans="1:17" ht="11.25" customHeight="1">
      <c r="A31" s="207">
        <v>20</v>
      </c>
      <c r="B31" s="198"/>
      <c r="C31" s="147">
        <f t="shared" si="0"/>
        <v>539</v>
      </c>
      <c r="D31" s="146">
        <v>254</v>
      </c>
      <c r="E31" s="146">
        <v>285</v>
      </c>
      <c r="F31" s="145"/>
      <c r="G31" s="145"/>
      <c r="H31" s="145"/>
      <c r="I31" s="198">
        <v>75</v>
      </c>
      <c r="J31" s="198"/>
      <c r="K31" s="155">
        <f t="shared" si="1"/>
        <v>235</v>
      </c>
      <c r="L31" s="157">
        <v>105</v>
      </c>
      <c r="M31" s="157">
        <v>130</v>
      </c>
      <c r="N31" s="145"/>
      <c r="O31" s="145"/>
      <c r="P31" s="153"/>
      <c r="Q31" s="139" t="s">
        <v>2517</v>
      </c>
    </row>
    <row r="32" spans="1:17" ht="11.25" customHeight="1">
      <c r="A32" s="207">
        <v>21</v>
      </c>
      <c r="B32" s="198"/>
      <c r="C32" s="147">
        <f t="shared" si="0"/>
        <v>583</v>
      </c>
      <c r="D32" s="146">
        <v>266</v>
      </c>
      <c r="E32" s="146">
        <v>317</v>
      </c>
      <c r="F32" s="145"/>
      <c r="G32" s="145"/>
      <c r="H32" s="145"/>
      <c r="I32" s="198">
        <v>76</v>
      </c>
      <c r="J32" s="198"/>
      <c r="K32" s="155">
        <f t="shared" si="1"/>
        <v>188</v>
      </c>
      <c r="L32" s="157">
        <v>87</v>
      </c>
      <c r="M32" s="157">
        <v>101</v>
      </c>
      <c r="N32" s="145"/>
      <c r="O32" s="145"/>
      <c r="P32" s="153"/>
      <c r="Q32" s="139" t="s">
        <v>2517</v>
      </c>
    </row>
    <row r="33" spans="1:17" ht="11.25" customHeight="1">
      <c r="A33" s="207">
        <v>22</v>
      </c>
      <c r="B33" s="198"/>
      <c r="C33" s="147">
        <f t="shared" si="0"/>
        <v>561</v>
      </c>
      <c r="D33" s="146">
        <v>259</v>
      </c>
      <c r="E33" s="146">
        <v>302</v>
      </c>
      <c r="F33" s="145"/>
      <c r="G33" s="145"/>
      <c r="H33" s="145"/>
      <c r="I33" s="198">
        <v>77</v>
      </c>
      <c r="J33" s="198"/>
      <c r="K33" s="155">
        <f t="shared" si="1"/>
        <v>158</v>
      </c>
      <c r="L33" s="157">
        <v>73</v>
      </c>
      <c r="M33" s="157">
        <v>85</v>
      </c>
      <c r="N33" s="145"/>
      <c r="O33" s="145"/>
      <c r="P33" s="153"/>
      <c r="Q33" s="139" t="s">
        <v>2517</v>
      </c>
    </row>
    <row r="34" spans="1:17" ht="11.25" customHeight="1">
      <c r="A34" s="207">
        <v>23</v>
      </c>
      <c r="B34" s="198"/>
      <c r="C34" s="147">
        <f t="shared" si="0"/>
        <v>538</v>
      </c>
      <c r="D34" s="146">
        <v>238</v>
      </c>
      <c r="E34" s="146">
        <v>300</v>
      </c>
      <c r="F34" s="145"/>
      <c r="G34" s="145"/>
      <c r="H34" s="145"/>
      <c r="I34" s="198">
        <v>78</v>
      </c>
      <c r="J34" s="198"/>
      <c r="K34" s="155">
        <f t="shared" si="1"/>
        <v>130</v>
      </c>
      <c r="L34" s="157">
        <v>48</v>
      </c>
      <c r="M34" s="157">
        <v>82</v>
      </c>
      <c r="N34" s="145"/>
      <c r="O34" s="145"/>
      <c r="P34" s="153"/>
      <c r="Q34" s="139" t="s">
        <v>2517</v>
      </c>
    </row>
    <row r="35" spans="1:17" ht="11.25" customHeight="1">
      <c r="A35" s="208">
        <v>24</v>
      </c>
      <c r="B35" s="209"/>
      <c r="C35" s="147">
        <f t="shared" si="0"/>
        <v>395</v>
      </c>
      <c r="D35" s="146">
        <v>177</v>
      </c>
      <c r="E35" s="146">
        <v>218</v>
      </c>
      <c r="F35" s="145"/>
      <c r="G35" s="145"/>
      <c r="H35" s="145"/>
      <c r="I35" s="209">
        <v>79</v>
      </c>
      <c r="J35" s="209"/>
      <c r="K35" s="155">
        <f t="shared" si="1"/>
        <v>125</v>
      </c>
      <c r="L35" s="157">
        <v>48</v>
      </c>
      <c r="M35" s="157">
        <v>77</v>
      </c>
      <c r="N35" s="145"/>
      <c r="O35" s="145"/>
      <c r="P35" s="153"/>
      <c r="Q35" s="139" t="s">
        <v>2517</v>
      </c>
    </row>
    <row r="36" spans="1:17" ht="11.25" customHeight="1">
      <c r="A36" s="210" t="s">
        <v>2527</v>
      </c>
      <c r="B36" s="201"/>
      <c r="C36" s="147">
        <f t="shared" si="0"/>
        <v>2409</v>
      </c>
      <c r="D36" s="146">
        <f>SUM(D37:D41)</f>
        <v>1124</v>
      </c>
      <c r="E36" s="146">
        <f>SUM(E37:E41)</f>
        <v>1285</v>
      </c>
      <c r="F36" s="150">
        <f>C36/K62*100</f>
        <v>6.558135736258949</v>
      </c>
      <c r="G36" s="159">
        <f>D36/L62*100</f>
        <v>6.396903989528199</v>
      </c>
      <c r="H36" s="150">
        <f>E36/M62*100</f>
        <v>6.705980586577602</v>
      </c>
      <c r="I36" s="201" t="s">
        <v>2526</v>
      </c>
      <c r="J36" s="201"/>
      <c r="K36" s="155">
        <f t="shared" si="1"/>
        <v>461</v>
      </c>
      <c r="L36" s="157">
        <f>SUM(L37:L41)</f>
        <v>176</v>
      </c>
      <c r="M36" s="157">
        <f>SUM(M37:M41)</f>
        <v>285</v>
      </c>
      <c r="N36" s="150">
        <f>K36/K62*100</f>
        <v>1.2550023139955897</v>
      </c>
      <c r="O36" s="150">
        <f>L36/L62*100</f>
        <v>1.001650446758864</v>
      </c>
      <c r="P36" s="156">
        <f>M36/M62*100</f>
        <v>1.4873186514977559</v>
      </c>
      <c r="Q36" s="139" t="s">
        <v>2517</v>
      </c>
    </row>
    <row r="37" spans="1:17" ht="11.25" customHeight="1">
      <c r="A37" s="207">
        <v>25</v>
      </c>
      <c r="B37" s="198"/>
      <c r="C37" s="147">
        <f t="shared" si="0"/>
        <v>499</v>
      </c>
      <c r="D37" s="146">
        <v>232</v>
      </c>
      <c r="E37" s="146">
        <v>267</v>
      </c>
      <c r="F37" s="145"/>
      <c r="G37" s="145"/>
      <c r="H37" s="145"/>
      <c r="I37" s="198">
        <v>80</v>
      </c>
      <c r="J37" s="198"/>
      <c r="K37" s="155">
        <f t="shared" si="1"/>
        <v>112</v>
      </c>
      <c r="L37" s="157">
        <v>55</v>
      </c>
      <c r="M37" s="157">
        <v>57</v>
      </c>
      <c r="N37" s="145"/>
      <c r="O37" s="145"/>
      <c r="P37" s="153"/>
      <c r="Q37" s="139" t="s">
        <v>2517</v>
      </c>
    </row>
    <row r="38" spans="1:17" ht="11.25" customHeight="1">
      <c r="A38" s="207">
        <v>26</v>
      </c>
      <c r="B38" s="198"/>
      <c r="C38" s="147">
        <f aca="true" t="shared" si="2" ref="C38:C69">D38+E38</f>
        <v>514</v>
      </c>
      <c r="D38" s="146">
        <v>235</v>
      </c>
      <c r="E38" s="146">
        <v>279</v>
      </c>
      <c r="F38" s="145"/>
      <c r="G38" s="145"/>
      <c r="H38" s="145"/>
      <c r="I38" s="198">
        <v>81</v>
      </c>
      <c r="J38" s="198"/>
      <c r="K38" s="155">
        <f aca="true" t="shared" si="3" ref="K38:K61">L38+M38</f>
        <v>109</v>
      </c>
      <c r="L38" s="157">
        <v>50</v>
      </c>
      <c r="M38" s="157">
        <v>59</v>
      </c>
      <c r="N38" s="145"/>
      <c r="O38" s="145"/>
      <c r="P38" s="153"/>
      <c r="Q38" s="139" t="s">
        <v>2517</v>
      </c>
    </row>
    <row r="39" spans="1:17" ht="11.25" customHeight="1">
      <c r="A39" s="207">
        <v>27</v>
      </c>
      <c r="B39" s="198"/>
      <c r="C39" s="147">
        <f t="shared" si="2"/>
        <v>456</v>
      </c>
      <c r="D39" s="146">
        <v>211</v>
      </c>
      <c r="E39" s="146">
        <v>245</v>
      </c>
      <c r="F39" s="145"/>
      <c r="G39" s="145"/>
      <c r="H39" s="145"/>
      <c r="I39" s="198">
        <v>82</v>
      </c>
      <c r="J39" s="198"/>
      <c r="K39" s="155">
        <f t="shared" si="3"/>
        <v>92</v>
      </c>
      <c r="L39" s="157">
        <v>28</v>
      </c>
      <c r="M39" s="157">
        <v>64</v>
      </c>
      <c r="N39" s="145"/>
      <c r="O39" s="145"/>
      <c r="P39" s="153"/>
      <c r="Q39" s="139" t="s">
        <v>2517</v>
      </c>
    </row>
    <row r="40" spans="1:17" ht="11.25" customHeight="1">
      <c r="A40" s="207">
        <v>28</v>
      </c>
      <c r="B40" s="198"/>
      <c r="C40" s="147">
        <f t="shared" si="2"/>
        <v>479</v>
      </c>
      <c r="D40" s="146">
        <v>227</v>
      </c>
      <c r="E40" s="146">
        <v>252</v>
      </c>
      <c r="F40" s="145"/>
      <c r="G40" s="145"/>
      <c r="H40" s="145"/>
      <c r="I40" s="198">
        <v>83</v>
      </c>
      <c r="J40" s="198"/>
      <c r="K40" s="155">
        <f t="shared" si="3"/>
        <v>88</v>
      </c>
      <c r="L40" s="157">
        <v>24</v>
      </c>
      <c r="M40" s="157">
        <v>64</v>
      </c>
      <c r="N40" s="145"/>
      <c r="O40" s="145"/>
      <c r="P40" s="153"/>
      <c r="Q40" s="139" t="s">
        <v>2517</v>
      </c>
    </row>
    <row r="41" spans="1:17" ht="11.25" customHeight="1">
      <c r="A41" s="211">
        <v>29</v>
      </c>
      <c r="B41" s="199"/>
      <c r="C41" s="147">
        <f t="shared" si="2"/>
        <v>461</v>
      </c>
      <c r="D41" s="146">
        <v>219</v>
      </c>
      <c r="E41" s="146">
        <v>242</v>
      </c>
      <c r="F41" s="152"/>
      <c r="G41" s="152"/>
      <c r="H41" s="152"/>
      <c r="I41" s="199">
        <v>84</v>
      </c>
      <c r="J41" s="199"/>
      <c r="K41" s="155">
        <f t="shared" si="3"/>
        <v>60</v>
      </c>
      <c r="L41" s="157">
        <v>19</v>
      </c>
      <c r="M41" s="157">
        <v>41</v>
      </c>
      <c r="N41" s="152"/>
      <c r="O41" s="152"/>
      <c r="P41" s="151"/>
      <c r="Q41" s="139" t="s">
        <v>2517</v>
      </c>
    </row>
    <row r="42" spans="1:17" ht="11.25" customHeight="1">
      <c r="A42" s="208" t="s">
        <v>2525</v>
      </c>
      <c r="B42" s="209"/>
      <c r="C42" s="147">
        <f t="shared" si="2"/>
        <v>2308</v>
      </c>
      <c r="D42" s="146">
        <f>SUM(D43:D47)</f>
        <v>1109</v>
      </c>
      <c r="E42" s="146">
        <f>SUM(E43:E47)</f>
        <v>1199</v>
      </c>
      <c r="F42" s="150">
        <f>C42/K62*100</f>
        <v>6.283178613236055</v>
      </c>
      <c r="G42" s="150">
        <f>D42/L62*100</f>
        <v>6.311536053724888</v>
      </c>
      <c r="H42" s="150">
        <f>E42/M62*100</f>
        <v>6.257175660160735</v>
      </c>
      <c r="I42" s="209" t="s">
        <v>2524</v>
      </c>
      <c r="J42" s="209"/>
      <c r="K42" s="155">
        <f t="shared" si="3"/>
        <v>160</v>
      </c>
      <c r="L42" s="157">
        <f>SUM(L43:L47)</f>
        <v>56</v>
      </c>
      <c r="M42" s="157">
        <f>SUM(M43:M47)</f>
        <v>104</v>
      </c>
      <c r="N42" s="150">
        <f>K42/K62*100</f>
        <v>0.43557564043230884</v>
      </c>
      <c r="O42" s="150">
        <f>L42/L62*100</f>
        <v>0.31870696033236584</v>
      </c>
      <c r="P42" s="156">
        <f>M42/M62*100</f>
        <v>0.5427408412483039</v>
      </c>
      <c r="Q42" s="139" t="s">
        <v>2517</v>
      </c>
    </row>
    <row r="43" spans="1:17" ht="11.25" customHeight="1">
      <c r="A43" s="207">
        <v>30</v>
      </c>
      <c r="B43" s="198"/>
      <c r="C43" s="147">
        <f t="shared" si="2"/>
        <v>443</v>
      </c>
      <c r="D43" s="146">
        <v>232</v>
      </c>
      <c r="E43" s="146">
        <v>211</v>
      </c>
      <c r="F43" s="145"/>
      <c r="G43" s="145"/>
      <c r="H43" s="145"/>
      <c r="I43" s="198">
        <v>85</v>
      </c>
      <c r="J43" s="198"/>
      <c r="K43" s="155">
        <f t="shared" si="3"/>
        <v>40</v>
      </c>
      <c r="L43" s="157">
        <v>14</v>
      </c>
      <c r="M43" s="157">
        <v>26</v>
      </c>
      <c r="N43" s="145"/>
      <c r="O43" s="145"/>
      <c r="P43" s="153"/>
      <c r="Q43" s="139" t="s">
        <v>2517</v>
      </c>
    </row>
    <row r="44" spans="1:17" ht="11.25" customHeight="1">
      <c r="A44" s="207">
        <v>31</v>
      </c>
      <c r="B44" s="198"/>
      <c r="C44" s="147">
        <f t="shared" si="2"/>
        <v>444</v>
      </c>
      <c r="D44" s="146">
        <v>218</v>
      </c>
      <c r="E44" s="146">
        <v>226</v>
      </c>
      <c r="F44" s="145"/>
      <c r="G44" s="145"/>
      <c r="H44" s="145"/>
      <c r="I44" s="198">
        <v>86</v>
      </c>
      <c r="J44" s="198"/>
      <c r="K44" s="155">
        <f t="shared" si="3"/>
        <v>47</v>
      </c>
      <c r="L44" s="157">
        <v>20</v>
      </c>
      <c r="M44" s="157">
        <v>27</v>
      </c>
      <c r="N44" s="145"/>
      <c r="O44" s="145"/>
      <c r="P44" s="153"/>
      <c r="Q44" s="139" t="s">
        <v>2517</v>
      </c>
    </row>
    <row r="45" spans="1:17" ht="11.25" customHeight="1">
      <c r="A45" s="207">
        <v>32</v>
      </c>
      <c r="B45" s="198"/>
      <c r="C45" s="147">
        <f t="shared" si="2"/>
        <v>475</v>
      </c>
      <c r="D45" s="146">
        <v>229</v>
      </c>
      <c r="E45" s="146">
        <v>246</v>
      </c>
      <c r="F45" s="145"/>
      <c r="G45" s="145"/>
      <c r="H45" s="145"/>
      <c r="I45" s="198">
        <v>87</v>
      </c>
      <c r="J45" s="198"/>
      <c r="K45" s="155">
        <f t="shared" si="3"/>
        <v>30</v>
      </c>
      <c r="L45" s="157">
        <v>8</v>
      </c>
      <c r="M45" s="157">
        <v>22</v>
      </c>
      <c r="N45" s="145"/>
      <c r="O45" s="145"/>
      <c r="P45" s="153"/>
      <c r="Q45" s="139" t="s">
        <v>2517</v>
      </c>
    </row>
    <row r="46" spans="1:17" ht="11.25" customHeight="1">
      <c r="A46" s="207">
        <v>33</v>
      </c>
      <c r="B46" s="198"/>
      <c r="C46" s="147">
        <f t="shared" si="2"/>
        <v>472</v>
      </c>
      <c r="D46" s="146">
        <v>217</v>
      </c>
      <c r="E46" s="146">
        <v>255</v>
      </c>
      <c r="F46" s="145"/>
      <c r="G46" s="145"/>
      <c r="H46" s="145"/>
      <c r="I46" s="198">
        <v>88</v>
      </c>
      <c r="J46" s="198"/>
      <c r="K46" s="155">
        <f t="shared" si="3"/>
        <v>22</v>
      </c>
      <c r="L46" s="157">
        <v>7</v>
      </c>
      <c r="M46" s="157">
        <v>15</v>
      </c>
      <c r="N46" s="145"/>
      <c r="O46" s="145"/>
      <c r="P46" s="153"/>
      <c r="Q46" s="139" t="s">
        <v>2517</v>
      </c>
    </row>
    <row r="47" spans="1:17" ht="11.25" customHeight="1">
      <c r="A47" s="208">
        <v>34</v>
      </c>
      <c r="B47" s="209"/>
      <c r="C47" s="147">
        <f t="shared" si="2"/>
        <v>474</v>
      </c>
      <c r="D47" s="146">
        <v>213</v>
      </c>
      <c r="E47" s="146">
        <v>261</v>
      </c>
      <c r="F47" s="145"/>
      <c r="G47" s="145"/>
      <c r="H47" s="145"/>
      <c r="I47" s="209">
        <v>89</v>
      </c>
      <c r="J47" s="209"/>
      <c r="K47" s="155">
        <f t="shared" si="3"/>
        <v>21</v>
      </c>
      <c r="L47" s="157">
        <v>7</v>
      </c>
      <c r="M47" s="157">
        <v>14</v>
      </c>
      <c r="N47" s="145"/>
      <c r="O47" s="145"/>
      <c r="P47" s="153"/>
      <c r="Q47" s="139" t="s">
        <v>2517</v>
      </c>
    </row>
    <row r="48" spans="1:17" ht="11.25" customHeight="1">
      <c r="A48" s="210" t="s">
        <v>2523</v>
      </c>
      <c r="B48" s="201"/>
      <c r="C48" s="147">
        <f t="shared" si="2"/>
        <v>2630</v>
      </c>
      <c r="D48" s="146">
        <f>SUM(D49:D53)</f>
        <v>1278</v>
      </c>
      <c r="E48" s="146">
        <f>SUM(E49:E53)</f>
        <v>1352</v>
      </c>
      <c r="F48" s="150">
        <f>C48/K62*100</f>
        <v>7.159774589606076</v>
      </c>
      <c r="G48" s="150">
        <f>D48/L62*100</f>
        <v>7.273348130442206</v>
      </c>
      <c r="H48" s="150">
        <f>E48/M62*100</f>
        <v>7.055630936227951</v>
      </c>
      <c r="I48" s="201" t="s">
        <v>2522</v>
      </c>
      <c r="J48" s="201"/>
      <c r="K48" s="155">
        <f t="shared" si="3"/>
        <v>58</v>
      </c>
      <c r="L48" s="157">
        <f>SUM(L49:L53)</f>
        <v>25</v>
      </c>
      <c r="M48" s="157">
        <f>SUM(M49:M53)</f>
        <v>33</v>
      </c>
      <c r="N48" s="150">
        <f>K48/K62*100</f>
        <v>0.15789616965671197</v>
      </c>
      <c r="O48" s="150">
        <f>L48/L62*100</f>
        <v>0.14227989300552046</v>
      </c>
      <c r="P48" s="156">
        <f>M48/M62*100</f>
        <v>0.1722158438576349</v>
      </c>
      <c r="Q48" s="139" t="s">
        <v>2517</v>
      </c>
    </row>
    <row r="49" spans="1:17" ht="11.25" customHeight="1">
      <c r="A49" s="207">
        <v>35</v>
      </c>
      <c r="B49" s="198"/>
      <c r="C49" s="147">
        <f t="shared" si="2"/>
        <v>473</v>
      </c>
      <c r="D49" s="146">
        <v>228</v>
      </c>
      <c r="E49" s="146">
        <v>245</v>
      </c>
      <c r="F49" s="145"/>
      <c r="G49" s="145"/>
      <c r="H49" s="145"/>
      <c r="I49" s="198">
        <v>90</v>
      </c>
      <c r="J49" s="198"/>
      <c r="K49" s="155">
        <f t="shared" si="3"/>
        <v>20</v>
      </c>
      <c r="L49" s="157">
        <v>7</v>
      </c>
      <c r="M49" s="157">
        <v>13</v>
      </c>
      <c r="N49" s="145"/>
      <c r="O49" s="145"/>
      <c r="P49" s="153"/>
      <c r="Q49" s="139" t="s">
        <v>2517</v>
      </c>
    </row>
    <row r="50" spans="1:17" ht="11.25" customHeight="1">
      <c r="A50" s="207">
        <v>36</v>
      </c>
      <c r="B50" s="198"/>
      <c r="C50" s="147">
        <f t="shared" si="2"/>
        <v>521</v>
      </c>
      <c r="D50" s="146">
        <v>258</v>
      </c>
      <c r="E50" s="146">
        <v>263</v>
      </c>
      <c r="F50" s="145"/>
      <c r="G50" s="145"/>
      <c r="H50" s="145"/>
      <c r="I50" s="198">
        <v>91</v>
      </c>
      <c r="J50" s="198"/>
      <c r="K50" s="155">
        <f t="shared" si="3"/>
        <v>15</v>
      </c>
      <c r="L50" s="157">
        <v>4</v>
      </c>
      <c r="M50" s="157">
        <v>11</v>
      </c>
      <c r="N50" s="145"/>
      <c r="O50" s="145"/>
      <c r="P50" s="153"/>
      <c r="Q50" s="139" t="s">
        <v>2517</v>
      </c>
    </row>
    <row r="51" spans="1:17" ht="11.25" customHeight="1">
      <c r="A51" s="207">
        <v>37</v>
      </c>
      <c r="B51" s="198"/>
      <c r="C51" s="147">
        <f t="shared" si="2"/>
        <v>489</v>
      </c>
      <c r="D51" s="146">
        <v>231</v>
      </c>
      <c r="E51" s="146">
        <v>258</v>
      </c>
      <c r="F51" s="145"/>
      <c r="G51" s="145"/>
      <c r="H51" s="145"/>
      <c r="I51" s="198">
        <v>92</v>
      </c>
      <c r="J51" s="198"/>
      <c r="K51" s="155">
        <f t="shared" si="3"/>
        <v>10</v>
      </c>
      <c r="L51" s="157">
        <v>6</v>
      </c>
      <c r="M51" s="157">
        <v>4</v>
      </c>
      <c r="N51" s="145"/>
      <c r="O51" s="145"/>
      <c r="P51" s="153"/>
      <c r="Q51" s="139" t="s">
        <v>2517</v>
      </c>
    </row>
    <row r="52" spans="1:17" ht="11.25" customHeight="1">
      <c r="A52" s="207">
        <v>38</v>
      </c>
      <c r="B52" s="198"/>
      <c r="C52" s="147">
        <f t="shared" si="2"/>
        <v>555</v>
      </c>
      <c r="D52" s="146">
        <v>272</v>
      </c>
      <c r="E52" s="146">
        <v>283</v>
      </c>
      <c r="F52" s="145"/>
      <c r="G52" s="145"/>
      <c r="H52" s="145"/>
      <c r="I52" s="198">
        <v>93</v>
      </c>
      <c r="J52" s="198"/>
      <c r="K52" s="155">
        <f t="shared" si="3"/>
        <v>9</v>
      </c>
      <c r="L52" s="157">
        <v>5</v>
      </c>
      <c r="M52" s="157">
        <v>4</v>
      </c>
      <c r="N52" s="145"/>
      <c r="O52" s="145"/>
      <c r="P52" s="153"/>
      <c r="Q52" s="139" t="s">
        <v>2517</v>
      </c>
    </row>
    <row r="53" spans="1:17" ht="11.25" customHeight="1">
      <c r="A53" s="211">
        <v>39</v>
      </c>
      <c r="B53" s="199"/>
      <c r="C53" s="147">
        <f t="shared" si="2"/>
        <v>592</v>
      </c>
      <c r="D53" s="146">
        <v>289</v>
      </c>
      <c r="E53" s="146">
        <v>303</v>
      </c>
      <c r="F53" s="152"/>
      <c r="G53" s="152"/>
      <c r="H53" s="152"/>
      <c r="I53" s="199">
        <v>94</v>
      </c>
      <c r="J53" s="199"/>
      <c r="K53" s="155">
        <f t="shared" si="3"/>
        <v>4</v>
      </c>
      <c r="L53" s="157">
        <v>3</v>
      </c>
      <c r="M53" s="157">
        <v>1</v>
      </c>
      <c r="N53" s="145"/>
      <c r="O53" s="145"/>
      <c r="P53" s="153"/>
      <c r="Q53" s="139" t="s">
        <v>2517</v>
      </c>
    </row>
    <row r="54" spans="1:17" ht="11.25" customHeight="1">
      <c r="A54" s="208" t="s">
        <v>2521</v>
      </c>
      <c r="B54" s="209"/>
      <c r="C54" s="147">
        <f t="shared" si="2"/>
        <v>3345</v>
      </c>
      <c r="D54" s="146">
        <f>SUM(D55:D59)</f>
        <v>1591</v>
      </c>
      <c r="E54" s="146">
        <f>SUM(E55:E59)</f>
        <v>1754</v>
      </c>
      <c r="F54" s="150">
        <f>C54/K62*100</f>
        <v>9.106253232787957</v>
      </c>
      <c r="G54" s="150">
        <f>D54/L62*100</f>
        <v>9.054692390871322</v>
      </c>
      <c r="H54" s="150">
        <f>E54/M62*100</f>
        <v>9.15353303413005</v>
      </c>
      <c r="I54" s="209" t="s">
        <v>2520</v>
      </c>
      <c r="J54" s="209"/>
      <c r="K54" s="155">
        <f t="shared" si="3"/>
        <v>4</v>
      </c>
      <c r="L54" s="157">
        <f>SUM(L55:L59)</f>
        <v>1</v>
      </c>
      <c r="M54" s="157">
        <f>SUM(M55:M59)</f>
        <v>3</v>
      </c>
      <c r="N54" s="150">
        <f>K54/K62*100</f>
        <v>0.01088939101080772</v>
      </c>
      <c r="O54" s="150">
        <f>L54/L62*100</f>
        <v>0.005691195720220818</v>
      </c>
      <c r="P54" s="156">
        <f>M54/M62*100</f>
        <v>0.01565598580523954</v>
      </c>
      <c r="Q54" s="139" t="s">
        <v>2517</v>
      </c>
    </row>
    <row r="55" spans="1:17" ht="11.25" customHeight="1">
      <c r="A55" s="207">
        <v>40</v>
      </c>
      <c r="B55" s="198"/>
      <c r="C55" s="147">
        <f t="shared" si="2"/>
        <v>622</v>
      </c>
      <c r="D55" s="146">
        <v>284</v>
      </c>
      <c r="E55" s="146">
        <v>338</v>
      </c>
      <c r="F55" s="145"/>
      <c r="G55" s="145"/>
      <c r="H55" s="145"/>
      <c r="I55" s="198">
        <v>95</v>
      </c>
      <c r="J55" s="198"/>
      <c r="K55" s="155">
        <f t="shared" si="3"/>
        <v>2</v>
      </c>
      <c r="L55" s="157">
        <v>1</v>
      </c>
      <c r="M55" s="157">
        <v>1</v>
      </c>
      <c r="N55" s="145"/>
      <c r="O55" s="145"/>
      <c r="P55" s="153"/>
      <c r="Q55" s="139" t="s">
        <v>2517</v>
      </c>
    </row>
    <row r="56" spans="1:17" ht="11.25" customHeight="1">
      <c r="A56" s="207">
        <v>41</v>
      </c>
      <c r="B56" s="198"/>
      <c r="C56" s="147">
        <f t="shared" si="2"/>
        <v>762</v>
      </c>
      <c r="D56" s="146">
        <v>360</v>
      </c>
      <c r="E56" s="146">
        <v>402</v>
      </c>
      <c r="F56" s="145"/>
      <c r="G56" s="145"/>
      <c r="H56" s="145"/>
      <c r="I56" s="198">
        <v>96</v>
      </c>
      <c r="J56" s="198"/>
      <c r="K56" s="155">
        <f t="shared" si="3"/>
        <v>1</v>
      </c>
      <c r="L56" s="158">
        <v>0</v>
      </c>
      <c r="M56" s="157">
        <v>1</v>
      </c>
      <c r="N56" s="145"/>
      <c r="O56" s="145"/>
      <c r="P56" s="153"/>
      <c r="Q56" s="139" t="s">
        <v>2517</v>
      </c>
    </row>
    <row r="57" spans="1:17" ht="11.25" customHeight="1">
      <c r="A57" s="207">
        <v>42</v>
      </c>
      <c r="B57" s="198"/>
      <c r="C57" s="147">
        <f t="shared" si="2"/>
        <v>696</v>
      </c>
      <c r="D57" s="146">
        <v>336</v>
      </c>
      <c r="E57" s="146">
        <v>360</v>
      </c>
      <c r="F57" s="145"/>
      <c r="G57" s="145"/>
      <c r="H57" s="145"/>
      <c r="I57" s="198">
        <v>97</v>
      </c>
      <c r="J57" s="198"/>
      <c r="K57" s="155">
        <f t="shared" si="3"/>
        <v>0</v>
      </c>
      <c r="L57" s="157">
        <v>0</v>
      </c>
      <c r="M57" s="157">
        <v>0</v>
      </c>
      <c r="N57" s="145"/>
      <c r="O57" s="145"/>
      <c r="P57" s="153"/>
      <c r="Q57" s="139" t="s">
        <v>2517</v>
      </c>
    </row>
    <row r="58" spans="1:17" ht="11.25" customHeight="1">
      <c r="A58" s="207">
        <v>43</v>
      </c>
      <c r="B58" s="198"/>
      <c r="C58" s="147">
        <f t="shared" si="2"/>
        <v>649</v>
      </c>
      <c r="D58" s="146">
        <v>319</v>
      </c>
      <c r="E58" s="146">
        <v>330</v>
      </c>
      <c r="F58" s="145"/>
      <c r="G58" s="145"/>
      <c r="H58" s="145"/>
      <c r="I58" s="198">
        <v>98</v>
      </c>
      <c r="J58" s="198"/>
      <c r="K58" s="155">
        <f t="shared" si="3"/>
        <v>0</v>
      </c>
      <c r="L58" s="157">
        <v>0</v>
      </c>
      <c r="M58" s="157">
        <v>0</v>
      </c>
      <c r="N58" s="145"/>
      <c r="O58" s="145"/>
      <c r="P58" s="153"/>
      <c r="Q58" s="139" t="s">
        <v>2517</v>
      </c>
    </row>
    <row r="59" spans="1:17" ht="11.25" customHeight="1">
      <c r="A59" s="208">
        <v>44</v>
      </c>
      <c r="B59" s="209"/>
      <c r="C59" s="147">
        <f t="shared" si="2"/>
        <v>616</v>
      </c>
      <c r="D59" s="146">
        <v>292</v>
      </c>
      <c r="E59" s="146">
        <v>324</v>
      </c>
      <c r="F59" s="145"/>
      <c r="G59" s="145"/>
      <c r="H59" s="145"/>
      <c r="I59" s="209">
        <v>99</v>
      </c>
      <c r="J59" s="209"/>
      <c r="K59" s="155">
        <f t="shared" si="3"/>
        <v>1</v>
      </c>
      <c r="L59" s="157">
        <v>0</v>
      </c>
      <c r="M59" s="157">
        <v>1</v>
      </c>
      <c r="N59" s="145"/>
      <c r="O59" s="145"/>
      <c r="P59" s="153"/>
      <c r="Q59" s="139" t="s">
        <v>2517</v>
      </c>
    </row>
    <row r="60" spans="1:17" ht="11.25" customHeight="1">
      <c r="A60" s="210" t="s">
        <v>2519</v>
      </c>
      <c r="B60" s="201"/>
      <c r="C60" s="147">
        <f t="shared" si="2"/>
        <v>2733</v>
      </c>
      <c r="D60" s="146">
        <f>SUM(D61:D65)</f>
        <v>1267</v>
      </c>
      <c r="E60" s="146">
        <f>SUM(E61:E65)</f>
        <v>1466</v>
      </c>
      <c r="F60" s="150">
        <f>C60/K62*100</f>
        <v>7.440176408134374</v>
      </c>
      <c r="G60" s="150">
        <f>D60/L62*100</f>
        <v>7.210744977519777</v>
      </c>
      <c r="H60" s="150">
        <f>E60/M62*100</f>
        <v>7.650558396827053</v>
      </c>
      <c r="I60" s="201" t="s">
        <v>2550</v>
      </c>
      <c r="J60" s="201"/>
      <c r="K60" s="155">
        <f t="shared" si="3"/>
        <v>0</v>
      </c>
      <c r="L60" s="158">
        <v>0</v>
      </c>
      <c r="M60" s="157">
        <v>0</v>
      </c>
      <c r="N60" s="150">
        <f>K60/K62*100</f>
        <v>0</v>
      </c>
      <c r="O60" s="150">
        <f>L60/L62*100</f>
        <v>0</v>
      </c>
      <c r="P60" s="156">
        <f>M60/M62*100</f>
        <v>0</v>
      </c>
      <c r="Q60" s="139" t="s">
        <v>2517</v>
      </c>
    </row>
    <row r="61" spans="1:16" ht="11.25" customHeight="1">
      <c r="A61" s="207">
        <v>45</v>
      </c>
      <c r="B61" s="198"/>
      <c r="C61" s="147">
        <f t="shared" si="2"/>
        <v>458</v>
      </c>
      <c r="D61" s="146">
        <v>212</v>
      </c>
      <c r="E61" s="146">
        <v>246</v>
      </c>
      <c r="F61" s="145"/>
      <c r="G61" s="145"/>
      <c r="H61" s="145"/>
      <c r="I61" s="215" t="s">
        <v>2516</v>
      </c>
      <c r="J61" s="215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207">
        <v>46</v>
      </c>
      <c r="B62" s="198"/>
      <c r="C62" s="147">
        <f t="shared" si="2"/>
        <v>527</v>
      </c>
      <c r="D62" s="146">
        <v>241</v>
      </c>
      <c r="E62" s="146">
        <v>286</v>
      </c>
      <c r="F62" s="145"/>
      <c r="G62" s="145"/>
      <c r="H62" s="145"/>
      <c r="I62" s="209" t="s">
        <v>2515</v>
      </c>
      <c r="J62" s="209"/>
      <c r="K62" s="183">
        <f>SUM(K66:K71)+K61</f>
        <v>36733</v>
      </c>
      <c r="L62" s="183">
        <f>SUM(L66:L71)+L61</f>
        <v>17571</v>
      </c>
      <c r="M62" s="183">
        <f>SUM(M66:M71)+M61</f>
        <v>19162</v>
      </c>
      <c r="N62" s="145"/>
      <c r="O62" s="145"/>
      <c r="P62" s="153"/>
    </row>
    <row r="63" spans="1:16" ht="11.25" customHeight="1">
      <c r="A63" s="207">
        <v>47</v>
      </c>
      <c r="B63" s="198"/>
      <c r="C63" s="147">
        <f t="shared" si="2"/>
        <v>611</v>
      </c>
      <c r="D63" s="146">
        <v>277</v>
      </c>
      <c r="E63" s="146">
        <v>334</v>
      </c>
      <c r="F63" s="145"/>
      <c r="G63" s="145"/>
      <c r="H63" s="145"/>
      <c r="I63" s="209"/>
      <c r="J63" s="209"/>
      <c r="K63" s="185"/>
      <c r="L63" s="185"/>
      <c r="M63" s="185"/>
      <c r="N63" s="145"/>
      <c r="O63" s="145"/>
      <c r="P63" s="153"/>
    </row>
    <row r="64" spans="1:16" ht="11.25" customHeight="1">
      <c r="A64" s="207">
        <v>48</v>
      </c>
      <c r="B64" s="198"/>
      <c r="C64" s="147">
        <f t="shared" si="2"/>
        <v>541</v>
      </c>
      <c r="D64" s="146">
        <v>258</v>
      </c>
      <c r="E64" s="146">
        <v>283</v>
      </c>
      <c r="F64" s="145"/>
      <c r="G64" s="145"/>
      <c r="H64" s="145"/>
      <c r="I64" s="209" t="s">
        <v>2514</v>
      </c>
      <c r="J64" s="209"/>
      <c r="K64" s="188">
        <v>38.3</v>
      </c>
      <c r="L64" s="188">
        <v>37.4</v>
      </c>
      <c r="M64" s="188">
        <v>39.1</v>
      </c>
      <c r="N64" s="145"/>
      <c r="O64" s="145"/>
      <c r="P64" s="153"/>
    </row>
    <row r="65" spans="1:16" ht="11.25" customHeight="1">
      <c r="A65" s="211">
        <v>49</v>
      </c>
      <c r="B65" s="199"/>
      <c r="C65" s="147">
        <f t="shared" si="2"/>
        <v>596</v>
      </c>
      <c r="D65" s="146">
        <v>279</v>
      </c>
      <c r="E65" s="146">
        <v>317</v>
      </c>
      <c r="F65" s="145"/>
      <c r="G65" s="145"/>
      <c r="H65" s="145"/>
      <c r="I65" s="199"/>
      <c r="J65" s="199"/>
      <c r="K65" s="189"/>
      <c r="L65" s="189"/>
      <c r="M65" s="189"/>
      <c r="N65" s="152"/>
      <c r="O65" s="152"/>
      <c r="P65" s="151"/>
    </row>
    <row r="66" spans="1:16" ht="11.25" customHeight="1">
      <c r="A66" s="208" t="s">
        <v>2513</v>
      </c>
      <c r="B66" s="209"/>
      <c r="C66" s="147">
        <f t="shared" si="2"/>
        <v>2555</v>
      </c>
      <c r="D66" s="146">
        <f>SUM(D67:D71)</f>
        <v>1185</v>
      </c>
      <c r="E66" s="146">
        <f>SUM(E67:E71)</f>
        <v>1370</v>
      </c>
      <c r="F66" s="150">
        <f>C66/K62*100</f>
        <v>6.955598508153432</v>
      </c>
      <c r="G66" s="150">
        <f>D66/L62*100</f>
        <v>6.74406692846167</v>
      </c>
      <c r="H66" s="150">
        <f>E66/M62*100</f>
        <v>7.149566851059388</v>
      </c>
      <c r="I66" s="149"/>
      <c r="J66" s="201" t="s">
        <v>2512</v>
      </c>
      <c r="K66" s="186">
        <f>C6+C12+C18</f>
        <v>6033</v>
      </c>
      <c r="L66" s="186">
        <f>D6+D12+D18</f>
        <v>3133</v>
      </c>
      <c r="M66" s="186">
        <f>E6+E12+E18</f>
        <v>2900</v>
      </c>
      <c r="N66" s="190">
        <f>(K66/K62)*100</f>
        <v>16.423923992050746</v>
      </c>
      <c r="O66" s="190">
        <f>(L66/L62)*100</f>
        <v>17.830516191451824</v>
      </c>
      <c r="P66" s="193">
        <f>(M66/M62)*100</f>
        <v>15.134119611731553</v>
      </c>
    </row>
    <row r="67" spans="1:16" ht="11.25" customHeight="1">
      <c r="A67" s="207">
        <v>50</v>
      </c>
      <c r="B67" s="198"/>
      <c r="C67" s="147">
        <f t="shared" si="2"/>
        <v>524</v>
      </c>
      <c r="D67" s="146">
        <v>243</v>
      </c>
      <c r="E67" s="146">
        <v>281</v>
      </c>
      <c r="F67" s="145"/>
      <c r="G67" s="145"/>
      <c r="H67" s="145"/>
      <c r="I67" s="144" t="s">
        <v>2511</v>
      </c>
      <c r="J67" s="199"/>
      <c r="K67" s="187"/>
      <c r="L67" s="187"/>
      <c r="M67" s="187"/>
      <c r="N67" s="192"/>
      <c r="O67" s="192"/>
      <c r="P67" s="194"/>
    </row>
    <row r="68" spans="1:16" ht="11.25" customHeight="1">
      <c r="A68" s="207">
        <v>51</v>
      </c>
      <c r="B68" s="198"/>
      <c r="C68" s="147">
        <f t="shared" si="2"/>
        <v>452</v>
      </c>
      <c r="D68" s="146">
        <v>213</v>
      </c>
      <c r="E68" s="146">
        <v>239</v>
      </c>
      <c r="F68" s="145"/>
      <c r="G68" s="145"/>
      <c r="H68" s="145"/>
      <c r="I68" s="148"/>
      <c r="J68" s="201" t="s">
        <v>2510</v>
      </c>
      <c r="K68" s="186">
        <f>C24+C30+C36+C42+C48+C54+C60+C66+K6+K12</f>
        <v>26173</v>
      </c>
      <c r="L68" s="186">
        <f>D24+D30+D36+D42+D48+D54+D60+D66+L6+L12</f>
        <v>12479</v>
      </c>
      <c r="M68" s="186">
        <f>E24+E30+E36+E42+E48+E54+E60+E66+M6+M12</f>
        <v>13694</v>
      </c>
      <c r="N68" s="190">
        <f>(K68/K62)*100</f>
        <v>71.25200773146761</v>
      </c>
      <c r="O68" s="190">
        <f>(L68/L62)*100</f>
        <v>71.0204313926356</v>
      </c>
      <c r="P68" s="193">
        <f>(M68/M62)*100</f>
        <v>71.46435653898341</v>
      </c>
    </row>
    <row r="69" spans="1:16" ht="11.25" customHeight="1">
      <c r="A69" s="207">
        <v>52</v>
      </c>
      <c r="B69" s="198"/>
      <c r="C69" s="147">
        <f t="shared" si="2"/>
        <v>506</v>
      </c>
      <c r="D69" s="146">
        <v>230</v>
      </c>
      <c r="E69" s="146">
        <v>276</v>
      </c>
      <c r="F69" s="145"/>
      <c r="G69" s="145"/>
      <c r="H69" s="145"/>
      <c r="I69" s="148"/>
      <c r="J69" s="199"/>
      <c r="K69" s="187"/>
      <c r="L69" s="187"/>
      <c r="M69" s="187"/>
      <c r="N69" s="192"/>
      <c r="O69" s="192"/>
      <c r="P69" s="194"/>
    </row>
    <row r="70" spans="1:16" ht="11.25" customHeight="1">
      <c r="A70" s="207">
        <v>53</v>
      </c>
      <c r="B70" s="198"/>
      <c r="C70" s="147">
        <f>D70+E70</f>
        <v>537</v>
      </c>
      <c r="D70" s="146">
        <v>254</v>
      </c>
      <c r="E70" s="146">
        <v>283</v>
      </c>
      <c r="F70" s="145"/>
      <c r="G70" s="145"/>
      <c r="H70" s="145"/>
      <c r="I70" s="144" t="s">
        <v>2509</v>
      </c>
      <c r="J70" s="209" t="s">
        <v>2508</v>
      </c>
      <c r="K70" s="183">
        <f>K18+K24+K30+K36+K42+K48+K54+K60</f>
        <v>4527</v>
      </c>
      <c r="L70" s="183">
        <f>L18+L24+L30+L36+L42+L48+L54+L60</f>
        <v>1959</v>
      </c>
      <c r="M70" s="183">
        <f>M18+M24+M30+M36+M42+M48+M54+M60</f>
        <v>2568</v>
      </c>
      <c r="N70" s="190">
        <f>(K70/K62)*100</f>
        <v>12.324068276481638</v>
      </c>
      <c r="O70" s="190">
        <f>(L70/L62)*100</f>
        <v>11.149052415912584</v>
      </c>
      <c r="P70" s="193">
        <f>(M70/M62)*100</f>
        <v>13.401523849285043</v>
      </c>
    </row>
    <row r="71" spans="1:16" ht="11.25" customHeight="1" thickBot="1">
      <c r="A71" s="212">
        <v>54</v>
      </c>
      <c r="B71" s="213"/>
      <c r="C71" s="143">
        <f>D71+E71</f>
        <v>536</v>
      </c>
      <c r="D71" s="143">
        <v>245</v>
      </c>
      <c r="E71" s="143">
        <v>291</v>
      </c>
      <c r="F71" s="142"/>
      <c r="G71" s="142"/>
      <c r="H71" s="142"/>
      <c r="I71" s="141"/>
      <c r="J71" s="213"/>
      <c r="K71" s="184"/>
      <c r="L71" s="184"/>
      <c r="M71" s="184"/>
      <c r="N71" s="191"/>
      <c r="O71" s="191"/>
      <c r="P71" s="195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1300</v>
      </c>
      <c r="F1" s="168" t="s">
        <v>2544</v>
      </c>
      <c r="G1" s="168" t="s">
        <v>2543</v>
      </c>
      <c r="H1" s="167"/>
      <c r="I1" s="166"/>
      <c r="J1" s="166"/>
      <c r="K1" s="166"/>
    </row>
    <row r="2" spans="14:16" ht="13.5">
      <c r="N2" s="214"/>
      <c r="O2" s="214"/>
      <c r="P2" s="214"/>
    </row>
    <row r="3" spans="2:16" ht="14.25" thickBot="1">
      <c r="B3" s="165"/>
      <c r="C3" s="164" t="s">
        <v>2552</v>
      </c>
      <c r="P3" s="163" t="s">
        <v>2541</v>
      </c>
    </row>
    <row r="4" spans="1:16" ht="13.5">
      <c r="A4" s="202" t="s">
        <v>2540</v>
      </c>
      <c r="B4" s="196"/>
      <c r="C4" s="196" t="s">
        <v>2539</v>
      </c>
      <c r="D4" s="196"/>
      <c r="E4" s="196"/>
      <c r="F4" s="197" t="s">
        <v>2538</v>
      </c>
      <c r="G4" s="197"/>
      <c r="H4" s="197"/>
      <c r="I4" s="196" t="s">
        <v>2540</v>
      </c>
      <c r="J4" s="196"/>
      <c r="K4" s="196" t="s">
        <v>2539</v>
      </c>
      <c r="L4" s="196"/>
      <c r="M4" s="196"/>
      <c r="N4" s="197" t="s">
        <v>2538</v>
      </c>
      <c r="O4" s="197"/>
      <c r="P4" s="200"/>
    </row>
    <row r="5" spans="1:16" ht="13.5">
      <c r="A5" s="203"/>
      <c r="B5" s="204"/>
      <c r="C5" s="162" t="s">
        <v>2499</v>
      </c>
      <c r="D5" s="162" t="s">
        <v>2468</v>
      </c>
      <c r="E5" s="162" t="s">
        <v>2467</v>
      </c>
      <c r="F5" s="161" t="s">
        <v>2499</v>
      </c>
      <c r="G5" s="161" t="s">
        <v>2468</v>
      </c>
      <c r="H5" s="161" t="s">
        <v>2467</v>
      </c>
      <c r="I5" s="204"/>
      <c r="J5" s="204"/>
      <c r="K5" s="162" t="s">
        <v>2499</v>
      </c>
      <c r="L5" s="162" t="s">
        <v>2468</v>
      </c>
      <c r="M5" s="162" t="s">
        <v>2467</v>
      </c>
      <c r="N5" s="161" t="s">
        <v>2499</v>
      </c>
      <c r="O5" s="161" t="s">
        <v>2468</v>
      </c>
      <c r="P5" s="160" t="s">
        <v>2467</v>
      </c>
    </row>
    <row r="6" spans="1:17" ht="11.25" customHeight="1">
      <c r="A6" s="205" t="s">
        <v>2537</v>
      </c>
      <c r="B6" s="206"/>
      <c r="C6" s="147">
        <f aca="true" t="shared" si="0" ref="C6:C37">D6+E6</f>
        <v>2023</v>
      </c>
      <c r="D6" s="146">
        <f>SUM(D7:D11)</f>
        <v>1045</v>
      </c>
      <c r="E6" s="146">
        <f>SUM(E7:E11)</f>
        <v>978</v>
      </c>
      <c r="F6" s="150">
        <f>C6/K62*100</f>
        <v>5.1553222394944065</v>
      </c>
      <c r="G6" s="150">
        <f>D6/L62*100</f>
        <v>5.308071316096917</v>
      </c>
      <c r="H6" s="150">
        <f>E6/M62*100</f>
        <v>5.001534212948757</v>
      </c>
      <c r="I6" s="201" t="s">
        <v>2536</v>
      </c>
      <c r="J6" s="201"/>
      <c r="K6" s="155">
        <f aca="true" t="shared" si="1" ref="K6:K37">L6+M6</f>
        <v>2447</v>
      </c>
      <c r="L6" s="157">
        <f>SUM(L7:L11)</f>
        <v>1262</v>
      </c>
      <c r="M6" s="157">
        <f>SUM(M7:M11)</f>
        <v>1185</v>
      </c>
      <c r="N6" s="150">
        <f>K6/K62*100</f>
        <v>6.235824775107668</v>
      </c>
      <c r="O6" s="150">
        <f>L6/L62*100</f>
        <v>6.410321531975416</v>
      </c>
      <c r="P6" s="156">
        <f>M6/M62*100</f>
        <v>6.060141147591286</v>
      </c>
      <c r="Q6" s="139" t="s">
        <v>2517</v>
      </c>
    </row>
    <row r="7" spans="1:17" ht="11.25" customHeight="1">
      <c r="A7" s="207">
        <v>0</v>
      </c>
      <c r="B7" s="198"/>
      <c r="C7" s="147">
        <f t="shared" si="0"/>
        <v>350</v>
      </c>
      <c r="D7" s="146">
        <v>186</v>
      </c>
      <c r="E7" s="146">
        <v>164</v>
      </c>
      <c r="F7" s="145"/>
      <c r="G7" s="145"/>
      <c r="H7" s="145"/>
      <c r="I7" s="198">
        <v>55</v>
      </c>
      <c r="J7" s="198"/>
      <c r="K7" s="155">
        <f t="shared" si="1"/>
        <v>540</v>
      </c>
      <c r="L7" s="157">
        <v>262</v>
      </c>
      <c r="M7" s="157">
        <v>278</v>
      </c>
      <c r="N7" s="145"/>
      <c r="O7" s="145"/>
      <c r="P7" s="153"/>
      <c r="Q7" s="139" t="s">
        <v>2517</v>
      </c>
    </row>
    <row r="8" spans="1:17" ht="11.25" customHeight="1">
      <c r="A8" s="207">
        <v>1</v>
      </c>
      <c r="B8" s="198"/>
      <c r="C8" s="147">
        <f t="shared" si="0"/>
        <v>396</v>
      </c>
      <c r="D8" s="146">
        <v>212</v>
      </c>
      <c r="E8" s="146">
        <v>184</v>
      </c>
      <c r="F8" s="145"/>
      <c r="G8" s="145"/>
      <c r="H8" s="145"/>
      <c r="I8" s="198">
        <v>56</v>
      </c>
      <c r="J8" s="198"/>
      <c r="K8" s="155">
        <f t="shared" si="1"/>
        <v>512</v>
      </c>
      <c r="L8" s="157">
        <v>250</v>
      </c>
      <c r="M8" s="157">
        <v>262</v>
      </c>
      <c r="N8" s="145"/>
      <c r="O8" s="145"/>
      <c r="P8" s="153"/>
      <c r="Q8" s="139" t="s">
        <v>2517</v>
      </c>
    </row>
    <row r="9" spans="1:17" ht="11.25" customHeight="1">
      <c r="A9" s="207">
        <v>2</v>
      </c>
      <c r="B9" s="198"/>
      <c r="C9" s="147">
        <f t="shared" si="0"/>
        <v>428</v>
      </c>
      <c r="D9" s="146">
        <v>198</v>
      </c>
      <c r="E9" s="146">
        <v>230</v>
      </c>
      <c r="F9" s="145"/>
      <c r="G9" s="145"/>
      <c r="H9" s="145"/>
      <c r="I9" s="198">
        <v>57</v>
      </c>
      <c r="J9" s="198"/>
      <c r="K9" s="155">
        <f t="shared" si="1"/>
        <v>480</v>
      </c>
      <c r="L9" s="157">
        <v>261</v>
      </c>
      <c r="M9" s="157">
        <v>219</v>
      </c>
      <c r="N9" s="145"/>
      <c r="O9" s="145"/>
      <c r="P9" s="153"/>
      <c r="Q9" s="139" t="s">
        <v>2517</v>
      </c>
    </row>
    <row r="10" spans="1:17" ht="11.25" customHeight="1">
      <c r="A10" s="207">
        <v>3</v>
      </c>
      <c r="B10" s="198"/>
      <c r="C10" s="147">
        <f t="shared" si="0"/>
        <v>403</v>
      </c>
      <c r="D10" s="146">
        <v>206</v>
      </c>
      <c r="E10" s="146">
        <v>197</v>
      </c>
      <c r="F10" s="145"/>
      <c r="G10" s="145"/>
      <c r="H10" s="145"/>
      <c r="I10" s="198">
        <v>58</v>
      </c>
      <c r="J10" s="198"/>
      <c r="K10" s="155">
        <f t="shared" si="1"/>
        <v>503</v>
      </c>
      <c r="L10" s="157">
        <v>274</v>
      </c>
      <c r="M10" s="157">
        <v>229</v>
      </c>
      <c r="N10" s="145"/>
      <c r="O10" s="145"/>
      <c r="P10" s="153"/>
      <c r="Q10" s="139" t="s">
        <v>2517</v>
      </c>
    </row>
    <row r="11" spans="1:17" ht="11.25" customHeight="1">
      <c r="A11" s="208">
        <v>4</v>
      </c>
      <c r="B11" s="209"/>
      <c r="C11" s="147">
        <f t="shared" si="0"/>
        <v>446</v>
      </c>
      <c r="D11" s="146">
        <v>243</v>
      </c>
      <c r="E11" s="146">
        <v>203</v>
      </c>
      <c r="F11" s="145"/>
      <c r="G11" s="145"/>
      <c r="H11" s="145"/>
      <c r="I11" s="209">
        <v>59</v>
      </c>
      <c r="J11" s="209"/>
      <c r="K11" s="155">
        <f t="shared" si="1"/>
        <v>412</v>
      </c>
      <c r="L11" s="157">
        <v>215</v>
      </c>
      <c r="M11" s="157">
        <v>197</v>
      </c>
      <c r="N11" s="145"/>
      <c r="O11" s="145"/>
      <c r="P11" s="153"/>
      <c r="Q11" s="139" t="s">
        <v>2517</v>
      </c>
    </row>
    <row r="12" spans="1:17" ht="11.25" customHeight="1">
      <c r="A12" s="210" t="s">
        <v>2535</v>
      </c>
      <c r="B12" s="201"/>
      <c r="C12" s="147">
        <f t="shared" si="0"/>
        <v>2459</v>
      </c>
      <c r="D12" s="146">
        <f>SUM(D13:D17)</f>
        <v>1328</v>
      </c>
      <c r="E12" s="146">
        <f>SUM(E13:E17)</f>
        <v>1131</v>
      </c>
      <c r="F12" s="150">
        <f>C12/K62*100</f>
        <v>6.266405035549552</v>
      </c>
      <c r="G12" s="150">
        <f>D12/L62*100</f>
        <v>6.745568141413115</v>
      </c>
      <c r="H12" s="150">
        <f>E12/M62*100</f>
        <v>5.783982816814974</v>
      </c>
      <c r="I12" s="201" t="s">
        <v>2534</v>
      </c>
      <c r="J12" s="201"/>
      <c r="K12" s="155">
        <f t="shared" si="1"/>
        <v>1947</v>
      </c>
      <c r="L12" s="157">
        <f>SUM(L13:L17)</f>
        <v>932</v>
      </c>
      <c r="M12" s="157">
        <f>SUM(M13:M17)</f>
        <v>1015</v>
      </c>
      <c r="N12" s="150">
        <f>K12/K62*100</f>
        <v>4.961647256695803</v>
      </c>
      <c r="O12" s="150">
        <f>L12/L62*100</f>
        <v>4.734088484786915</v>
      </c>
      <c r="P12" s="156">
        <f>M12/M62*100</f>
        <v>5.190753809962157</v>
      </c>
      <c r="Q12" s="139" t="s">
        <v>2517</v>
      </c>
    </row>
    <row r="13" spans="1:17" ht="11.25" customHeight="1">
      <c r="A13" s="207">
        <v>5</v>
      </c>
      <c r="B13" s="198"/>
      <c r="C13" s="147">
        <f t="shared" si="0"/>
        <v>458</v>
      </c>
      <c r="D13" s="146">
        <v>236</v>
      </c>
      <c r="E13" s="146">
        <v>222</v>
      </c>
      <c r="F13" s="145"/>
      <c r="G13" s="145"/>
      <c r="H13" s="145"/>
      <c r="I13" s="198">
        <v>60</v>
      </c>
      <c r="J13" s="198"/>
      <c r="K13" s="155">
        <f t="shared" si="1"/>
        <v>448</v>
      </c>
      <c r="L13" s="157">
        <v>219</v>
      </c>
      <c r="M13" s="157">
        <v>229</v>
      </c>
      <c r="N13" s="145"/>
      <c r="O13" s="145"/>
      <c r="P13" s="153"/>
      <c r="Q13" s="139" t="s">
        <v>2517</v>
      </c>
    </row>
    <row r="14" spans="1:17" ht="11.25" customHeight="1">
      <c r="A14" s="207">
        <v>6</v>
      </c>
      <c r="B14" s="198"/>
      <c r="C14" s="147">
        <f t="shared" si="0"/>
        <v>496</v>
      </c>
      <c r="D14" s="146">
        <v>283</v>
      </c>
      <c r="E14" s="146">
        <v>213</v>
      </c>
      <c r="F14" s="145"/>
      <c r="G14" s="145"/>
      <c r="H14" s="145"/>
      <c r="I14" s="198">
        <v>61</v>
      </c>
      <c r="J14" s="198"/>
      <c r="K14" s="155">
        <f t="shared" si="1"/>
        <v>381</v>
      </c>
      <c r="L14" s="157">
        <v>186</v>
      </c>
      <c r="M14" s="157">
        <v>195</v>
      </c>
      <c r="N14" s="145"/>
      <c r="O14" s="145"/>
      <c r="P14" s="153"/>
      <c r="Q14" s="139" t="s">
        <v>2517</v>
      </c>
    </row>
    <row r="15" spans="1:17" ht="11.25" customHeight="1">
      <c r="A15" s="207">
        <v>7</v>
      </c>
      <c r="B15" s="198"/>
      <c r="C15" s="147">
        <f t="shared" si="0"/>
        <v>488</v>
      </c>
      <c r="D15" s="146">
        <v>270</v>
      </c>
      <c r="E15" s="146">
        <v>218</v>
      </c>
      <c r="F15" s="145"/>
      <c r="G15" s="145"/>
      <c r="H15" s="145"/>
      <c r="I15" s="198">
        <v>62</v>
      </c>
      <c r="J15" s="198"/>
      <c r="K15" s="155">
        <f t="shared" si="1"/>
        <v>400</v>
      </c>
      <c r="L15" s="157">
        <v>203</v>
      </c>
      <c r="M15" s="157">
        <v>197</v>
      </c>
      <c r="N15" s="145"/>
      <c r="O15" s="145"/>
      <c r="P15" s="153"/>
      <c r="Q15" s="139" t="s">
        <v>2517</v>
      </c>
    </row>
    <row r="16" spans="1:17" ht="11.25" customHeight="1">
      <c r="A16" s="207">
        <v>8</v>
      </c>
      <c r="B16" s="198"/>
      <c r="C16" s="147">
        <f t="shared" si="0"/>
        <v>502</v>
      </c>
      <c r="D16" s="146">
        <v>270</v>
      </c>
      <c r="E16" s="146">
        <v>232</v>
      </c>
      <c r="F16" s="145"/>
      <c r="G16" s="145"/>
      <c r="H16" s="145"/>
      <c r="I16" s="198">
        <v>63</v>
      </c>
      <c r="J16" s="198"/>
      <c r="K16" s="155">
        <f t="shared" si="1"/>
        <v>360</v>
      </c>
      <c r="L16" s="157">
        <v>170</v>
      </c>
      <c r="M16" s="157">
        <v>190</v>
      </c>
      <c r="N16" s="145"/>
      <c r="O16" s="145"/>
      <c r="P16" s="153"/>
      <c r="Q16" s="139" t="s">
        <v>2517</v>
      </c>
    </row>
    <row r="17" spans="1:17" ht="11.25" customHeight="1">
      <c r="A17" s="211">
        <v>9</v>
      </c>
      <c r="B17" s="199"/>
      <c r="C17" s="147">
        <f t="shared" si="0"/>
        <v>515</v>
      </c>
      <c r="D17" s="146">
        <v>269</v>
      </c>
      <c r="E17" s="146">
        <v>246</v>
      </c>
      <c r="F17" s="152"/>
      <c r="G17" s="152"/>
      <c r="H17" s="152"/>
      <c r="I17" s="199">
        <v>64</v>
      </c>
      <c r="J17" s="199"/>
      <c r="K17" s="155">
        <f t="shared" si="1"/>
        <v>358</v>
      </c>
      <c r="L17" s="157">
        <v>154</v>
      </c>
      <c r="M17" s="157">
        <v>204</v>
      </c>
      <c r="N17" s="145"/>
      <c r="O17" s="145"/>
      <c r="P17" s="153"/>
      <c r="Q17" s="139" t="s">
        <v>2517</v>
      </c>
    </row>
    <row r="18" spans="1:17" ht="11.25" customHeight="1">
      <c r="A18" s="208" t="s">
        <v>2533</v>
      </c>
      <c r="B18" s="209"/>
      <c r="C18" s="147">
        <f t="shared" si="0"/>
        <v>2785</v>
      </c>
      <c r="D18" s="146">
        <f>SUM(D19:D23)</f>
        <v>1400</v>
      </c>
      <c r="E18" s="146">
        <f>SUM(E19:E23)</f>
        <v>1385</v>
      </c>
      <c r="F18" s="150">
        <f>C18/K62*100</f>
        <v>7.097168777554089</v>
      </c>
      <c r="G18" s="150">
        <f>D18/L62*100</f>
        <v>7.111291715345152</v>
      </c>
      <c r="H18" s="150">
        <f>E18/M62*100</f>
        <v>7.082949780096144</v>
      </c>
      <c r="I18" s="209" t="s">
        <v>2532</v>
      </c>
      <c r="J18" s="209"/>
      <c r="K18" s="155">
        <f t="shared" si="1"/>
        <v>1537</v>
      </c>
      <c r="L18" s="157">
        <f>SUM(L19:L23)</f>
        <v>645</v>
      </c>
      <c r="M18" s="157">
        <f>SUM(M19:M23)</f>
        <v>892</v>
      </c>
      <c r="N18" s="150">
        <f>K18/K62*100</f>
        <v>3.9168216915980736</v>
      </c>
      <c r="O18" s="150">
        <f>L18/L62*100</f>
        <v>3.2762736831411594</v>
      </c>
      <c r="P18" s="156">
        <f>M18/M62*100</f>
        <v>4.561726500971668</v>
      </c>
      <c r="Q18" s="139" t="s">
        <v>2517</v>
      </c>
    </row>
    <row r="19" spans="1:17" ht="11.25" customHeight="1">
      <c r="A19" s="207">
        <v>10</v>
      </c>
      <c r="B19" s="198"/>
      <c r="C19" s="147">
        <f t="shared" si="0"/>
        <v>514</v>
      </c>
      <c r="D19" s="146">
        <v>251</v>
      </c>
      <c r="E19" s="146">
        <v>263</v>
      </c>
      <c r="F19" s="145"/>
      <c r="G19" s="145"/>
      <c r="H19" s="145"/>
      <c r="I19" s="198">
        <v>65</v>
      </c>
      <c r="J19" s="198"/>
      <c r="K19" s="155">
        <f t="shared" si="1"/>
        <v>337</v>
      </c>
      <c r="L19" s="157">
        <v>162</v>
      </c>
      <c r="M19" s="157">
        <v>175</v>
      </c>
      <c r="N19" s="145"/>
      <c r="O19" s="145"/>
      <c r="P19" s="153"/>
      <c r="Q19" s="139" t="s">
        <v>2517</v>
      </c>
    </row>
    <row r="20" spans="1:17" ht="11.25" customHeight="1">
      <c r="A20" s="207">
        <v>11</v>
      </c>
      <c r="B20" s="198"/>
      <c r="C20" s="147">
        <f t="shared" si="0"/>
        <v>527</v>
      </c>
      <c r="D20" s="146">
        <v>248</v>
      </c>
      <c r="E20" s="146">
        <v>279</v>
      </c>
      <c r="F20" s="145"/>
      <c r="G20" s="145"/>
      <c r="H20" s="145"/>
      <c r="I20" s="198">
        <v>66</v>
      </c>
      <c r="J20" s="198"/>
      <c r="K20" s="155">
        <f t="shared" si="1"/>
        <v>313</v>
      </c>
      <c r="L20" s="157">
        <v>134</v>
      </c>
      <c r="M20" s="157">
        <v>179</v>
      </c>
      <c r="N20" s="145"/>
      <c r="O20" s="145"/>
      <c r="P20" s="153"/>
      <c r="Q20" s="139" t="s">
        <v>2517</v>
      </c>
    </row>
    <row r="21" spans="1:17" ht="11.25" customHeight="1">
      <c r="A21" s="207">
        <v>12</v>
      </c>
      <c r="B21" s="198"/>
      <c r="C21" s="147">
        <f t="shared" si="0"/>
        <v>603</v>
      </c>
      <c r="D21" s="146">
        <v>324</v>
      </c>
      <c r="E21" s="146">
        <v>279</v>
      </c>
      <c r="F21" s="145"/>
      <c r="G21" s="145"/>
      <c r="H21" s="145"/>
      <c r="I21" s="198">
        <v>67</v>
      </c>
      <c r="J21" s="198"/>
      <c r="K21" s="155">
        <f t="shared" si="1"/>
        <v>305</v>
      </c>
      <c r="L21" s="157">
        <v>132</v>
      </c>
      <c r="M21" s="157">
        <v>173</v>
      </c>
      <c r="N21" s="145"/>
      <c r="O21" s="145"/>
      <c r="P21" s="153"/>
      <c r="Q21" s="139" t="s">
        <v>2517</v>
      </c>
    </row>
    <row r="22" spans="1:17" ht="11.25" customHeight="1">
      <c r="A22" s="207">
        <v>13</v>
      </c>
      <c r="B22" s="198"/>
      <c r="C22" s="147">
        <f t="shared" si="0"/>
        <v>581</v>
      </c>
      <c r="D22" s="146">
        <v>290</v>
      </c>
      <c r="E22" s="146">
        <v>291</v>
      </c>
      <c r="F22" s="145"/>
      <c r="G22" s="145"/>
      <c r="H22" s="145"/>
      <c r="I22" s="198">
        <v>68</v>
      </c>
      <c r="J22" s="198"/>
      <c r="K22" s="155">
        <f t="shared" si="1"/>
        <v>307</v>
      </c>
      <c r="L22" s="157">
        <v>117</v>
      </c>
      <c r="M22" s="157">
        <v>190</v>
      </c>
      <c r="N22" s="145"/>
      <c r="O22" s="145"/>
      <c r="P22" s="153"/>
      <c r="Q22" s="139" t="s">
        <v>2517</v>
      </c>
    </row>
    <row r="23" spans="1:17" ht="11.25" customHeight="1">
      <c r="A23" s="208">
        <v>14</v>
      </c>
      <c r="B23" s="209"/>
      <c r="C23" s="147">
        <f t="shared" si="0"/>
        <v>560</v>
      </c>
      <c r="D23" s="146">
        <v>287</v>
      </c>
      <c r="E23" s="146">
        <v>273</v>
      </c>
      <c r="F23" s="145"/>
      <c r="G23" s="145"/>
      <c r="H23" s="145"/>
      <c r="I23" s="209">
        <v>69</v>
      </c>
      <c r="J23" s="209"/>
      <c r="K23" s="155">
        <f t="shared" si="1"/>
        <v>275</v>
      </c>
      <c r="L23" s="157">
        <v>100</v>
      </c>
      <c r="M23" s="157">
        <v>175</v>
      </c>
      <c r="N23" s="145"/>
      <c r="O23" s="145"/>
      <c r="P23" s="153"/>
      <c r="Q23" s="139" t="s">
        <v>2517</v>
      </c>
    </row>
    <row r="24" spans="1:17" ht="11.25" customHeight="1">
      <c r="A24" s="210" t="s">
        <v>2531</v>
      </c>
      <c r="B24" s="201"/>
      <c r="C24" s="147">
        <f t="shared" si="0"/>
        <v>3144</v>
      </c>
      <c r="D24" s="146">
        <f>SUM(D25:D29)</f>
        <v>1658</v>
      </c>
      <c r="E24" s="146">
        <f>SUM(E25:E29)</f>
        <v>1486</v>
      </c>
      <c r="F24" s="150">
        <f>C24/K62*100</f>
        <v>8.012028235773808</v>
      </c>
      <c r="G24" s="150">
        <f>D24/L62*100</f>
        <v>8.421801188601616</v>
      </c>
      <c r="H24" s="150">
        <f>E24/M62*100</f>
        <v>7.599468139511098</v>
      </c>
      <c r="I24" s="201" t="s">
        <v>2530</v>
      </c>
      <c r="J24" s="201"/>
      <c r="K24" s="155">
        <f t="shared" si="1"/>
        <v>1170</v>
      </c>
      <c r="L24" s="157">
        <f>SUM(L25:L29)</f>
        <v>476</v>
      </c>
      <c r="M24" s="157">
        <f>SUM(M25:M29)</f>
        <v>694</v>
      </c>
      <c r="N24" s="150">
        <f>K24/K62*100</f>
        <v>2.9815753930837645</v>
      </c>
      <c r="O24" s="150">
        <f>L24/L62*100</f>
        <v>2.4178391832173514</v>
      </c>
      <c r="P24" s="156">
        <f>M24/M62*100</f>
        <v>3.5491459547918582</v>
      </c>
      <c r="Q24" s="139" t="s">
        <v>2517</v>
      </c>
    </row>
    <row r="25" spans="1:17" ht="11.25" customHeight="1">
      <c r="A25" s="207">
        <v>15</v>
      </c>
      <c r="B25" s="198"/>
      <c r="C25" s="147">
        <f t="shared" si="0"/>
        <v>628</v>
      </c>
      <c r="D25" s="146">
        <v>326</v>
      </c>
      <c r="E25" s="146">
        <v>302</v>
      </c>
      <c r="F25" s="145"/>
      <c r="G25" s="145"/>
      <c r="H25" s="145"/>
      <c r="I25" s="198">
        <v>70</v>
      </c>
      <c r="J25" s="198"/>
      <c r="K25" s="155">
        <f t="shared" si="1"/>
        <v>273</v>
      </c>
      <c r="L25" s="157">
        <v>114</v>
      </c>
      <c r="M25" s="157">
        <v>159</v>
      </c>
      <c r="N25" s="145"/>
      <c r="O25" s="145"/>
      <c r="P25" s="153"/>
      <c r="Q25" s="139" t="s">
        <v>2517</v>
      </c>
    </row>
    <row r="26" spans="1:17" ht="11.25" customHeight="1">
      <c r="A26" s="207">
        <v>16</v>
      </c>
      <c r="B26" s="198"/>
      <c r="C26" s="147">
        <f t="shared" si="0"/>
        <v>642</v>
      </c>
      <c r="D26" s="146">
        <v>354</v>
      </c>
      <c r="E26" s="146">
        <v>288</v>
      </c>
      <c r="F26" s="145"/>
      <c r="G26" s="145"/>
      <c r="H26" s="145"/>
      <c r="I26" s="198">
        <v>71</v>
      </c>
      <c r="J26" s="198"/>
      <c r="K26" s="155">
        <f t="shared" si="1"/>
        <v>265</v>
      </c>
      <c r="L26" s="157">
        <v>98</v>
      </c>
      <c r="M26" s="157">
        <v>167</v>
      </c>
      <c r="N26" s="145"/>
      <c r="O26" s="145"/>
      <c r="P26" s="153"/>
      <c r="Q26" s="139" t="s">
        <v>2517</v>
      </c>
    </row>
    <row r="27" spans="1:17" ht="11.25" customHeight="1">
      <c r="A27" s="207">
        <v>17</v>
      </c>
      <c r="B27" s="198"/>
      <c r="C27" s="147">
        <f t="shared" si="0"/>
        <v>698</v>
      </c>
      <c r="D27" s="146">
        <v>366</v>
      </c>
      <c r="E27" s="146">
        <v>332</v>
      </c>
      <c r="F27" s="145"/>
      <c r="G27" s="145"/>
      <c r="H27" s="145"/>
      <c r="I27" s="198">
        <v>72</v>
      </c>
      <c r="J27" s="198"/>
      <c r="K27" s="155">
        <f t="shared" si="1"/>
        <v>222</v>
      </c>
      <c r="L27" s="157">
        <v>92</v>
      </c>
      <c r="M27" s="157">
        <v>130</v>
      </c>
      <c r="N27" s="145"/>
      <c r="O27" s="145"/>
      <c r="P27" s="153"/>
      <c r="Q27" s="139" t="s">
        <v>2517</v>
      </c>
    </row>
    <row r="28" spans="1:17" ht="11.25" customHeight="1">
      <c r="A28" s="207">
        <v>18</v>
      </c>
      <c r="B28" s="198"/>
      <c r="C28" s="147">
        <f t="shared" si="0"/>
        <v>569</v>
      </c>
      <c r="D28" s="146">
        <v>283</v>
      </c>
      <c r="E28" s="146">
        <v>286</v>
      </c>
      <c r="F28" s="145"/>
      <c r="G28" s="145"/>
      <c r="H28" s="145"/>
      <c r="I28" s="198">
        <v>73</v>
      </c>
      <c r="J28" s="198"/>
      <c r="K28" s="155">
        <f t="shared" si="1"/>
        <v>243</v>
      </c>
      <c r="L28" s="157">
        <v>97</v>
      </c>
      <c r="M28" s="157">
        <v>146</v>
      </c>
      <c r="N28" s="145"/>
      <c r="O28" s="145"/>
      <c r="P28" s="153"/>
      <c r="Q28" s="139" t="s">
        <v>2517</v>
      </c>
    </row>
    <row r="29" spans="1:17" ht="11.25" customHeight="1">
      <c r="A29" s="211">
        <v>19</v>
      </c>
      <c r="B29" s="199"/>
      <c r="C29" s="147">
        <f t="shared" si="0"/>
        <v>607</v>
      </c>
      <c r="D29" s="146">
        <v>329</v>
      </c>
      <c r="E29" s="146">
        <v>278</v>
      </c>
      <c r="F29" s="152"/>
      <c r="G29" s="152"/>
      <c r="H29" s="152"/>
      <c r="I29" s="199">
        <v>74</v>
      </c>
      <c r="J29" s="199"/>
      <c r="K29" s="155">
        <f t="shared" si="1"/>
        <v>167</v>
      </c>
      <c r="L29" s="157">
        <v>75</v>
      </c>
      <c r="M29" s="157">
        <v>92</v>
      </c>
      <c r="N29" s="145"/>
      <c r="O29" s="145"/>
      <c r="P29" s="153"/>
      <c r="Q29" s="139" t="s">
        <v>2517</v>
      </c>
    </row>
    <row r="30" spans="1:17" ht="11.25" customHeight="1">
      <c r="A30" s="208" t="s">
        <v>2529</v>
      </c>
      <c r="B30" s="209"/>
      <c r="C30" s="147">
        <f t="shared" si="0"/>
        <v>2966</v>
      </c>
      <c r="D30" s="146">
        <f>SUM(D31:D35)</f>
        <v>1765</v>
      </c>
      <c r="E30" s="146">
        <f>SUM(E31:E35)</f>
        <v>1201</v>
      </c>
      <c r="F30" s="150">
        <f>C30/K62*100</f>
        <v>7.5584210392191835</v>
      </c>
      <c r="G30" s="150">
        <f>D30/L62*100</f>
        <v>8.96530705541728</v>
      </c>
      <c r="H30" s="150">
        <f>E30/M62*100</f>
        <v>6.141965838191674</v>
      </c>
      <c r="I30" s="209" t="s">
        <v>2528</v>
      </c>
      <c r="J30" s="209"/>
      <c r="K30" s="155">
        <f t="shared" si="1"/>
        <v>861</v>
      </c>
      <c r="L30" s="157">
        <f>SUM(L31:L35)</f>
        <v>356</v>
      </c>
      <c r="M30" s="157">
        <f>SUM(M31:M35)</f>
        <v>505</v>
      </c>
      <c r="N30" s="150">
        <f>K30/K62*100</f>
        <v>2.1941336867052317</v>
      </c>
      <c r="O30" s="150">
        <f>L30/L62*100</f>
        <v>1.8082998933306245</v>
      </c>
      <c r="P30" s="156">
        <f>M30/M62*100</f>
        <v>2.5825917970747674</v>
      </c>
      <c r="Q30" s="139" t="s">
        <v>2517</v>
      </c>
    </row>
    <row r="31" spans="1:17" ht="11.25" customHeight="1">
      <c r="A31" s="207">
        <v>20</v>
      </c>
      <c r="B31" s="198"/>
      <c r="C31" s="147">
        <f t="shared" si="0"/>
        <v>641</v>
      </c>
      <c r="D31" s="146">
        <v>368</v>
      </c>
      <c r="E31" s="146">
        <v>273</v>
      </c>
      <c r="F31" s="145"/>
      <c r="G31" s="145"/>
      <c r="H31" s="145"/>
      <c r="I31" s="198">
        <v>75</v>
      </c>
      <c r="J31" s="198"/>
      <c r="K31" s="155">
        <f t="shared" si="1"/>
        <v>218</v>
      </c>
      <c r="L31" s="157">
        <v>84</v>
      </c>
      <c r="M31" s="157">
        <v>134</v>
      </c>
      <c r="N31" s="145"/>
      <c r="O31" s="145"/>
      <c r="P31" s="153"/>
      <c r="Q31" s="139" t="s">
        <v>2517</v>
      </c>
    </row>
    <row r="32" spans="1:17" ht="11.25" customHeight="1">
      <c r="A32" s="207">
        <v>21</v>
      </c>
      <c r="B32" s="198"/>
      <c r="C32" s="147">
        <f t="shared" si="0"/>
        <v>638</v>
      </c>
      <c r="D32" s="146">
        <v>416</v>
      </c>
      <c r="E32" s="146">
        <v>222</v>
      </c>
      <c r="F32" s="145"/>
      <c r="G32" s="145"/>
      <c r="H32" s="145"/>
      <c r="I32" s="198">
        <v>76</v>
      </c>
      <c r="J32" s="198"/>
      <c r="K32" s="155">
        <f t="shared" si="1"/>
        <v>179</v>
      </c>
      <c r="L32" s="157">
        <v>75</v>
      </c>
      <c r="M32" s="157">
        <v>104</v>
      </c>
      <c r="N32" s="145"/>
      <c r="O32" s="145"/>
      <c r="P32" s="153"/>
      <c r="Q32" s="139" t="s">
        <v>2517</v>
      </c>
    </row>
    <row r="33" spans="1:17" ht="11.25" customHeight="1">
      <c r="A33" s="207">
        <v>22</v>
      </c>
      <c r="B33" s="198"/>
      <c r="C33" s="147">
        <f t="shared" si="0"/>
        <v>601</v>
      </c>
      <c r="D33" s="146">
        <v>352</v>
      </c>
      <c r="E33" s="146">
        <v>249</v>
      </c>
      <c r="F33" s="145"/>
      <c r="G33" s="145"/>
      <c r="H33" s="145"/>
      <c r="I33" s="198">
        <v>77</v>
      </c>
      <c r="J33" s="198"/>
      <c r="K33" s="155">
        <f t="shared" si="1"/>
        <v>193</v>
      </c>
      <c r="L33" s="157">
        <v>86</v>
      </c>
      <c r="M33" s="157">
        <v>107</v>
      </c>
      <c r="N33" s="145"/>
      <c r="O33" s="145"/>
      <c r="P33" s="153"/>
      <c r="Q33" s="139" t="s">
        <v>2517</v>
      </c>
    </row>
    <row r="34" spans="1:17" ht="11.25" customHeight="1">
      <c r="A34" s="207">
        <v>23</v>
      </c>
      <c r="B34" s="198"/>
      <c r="C34" s="147">
        <f t="shared" si="0"/>
        <v>594</v>
      </c>
      <c r="D34" s="146">
        <v>347</v>
      </c>
      <c r="E34" s="146">
        <v>247</v>
      </c>
      <c r="F34" s="145"/>
      <c r="G34" s="145"/>
      <c r="H34" s="145"/>
      <c r="I34" s="198">
        <v>78</v>
      </c>
      <c r="J34" s="198"/>
      <c r="K34" s="155">
        <f t="shared" si="1"/>
        <v>143</v>
      </c>
      <c r="L34" s="157">
        <v>54</v>
      </c>
      <c r="M34" s="157">
        <v>89</v>
      </c>
      <c r="N34" s="145"/>
      <c r="O34" s="145"/>
      <c r="P34" s="153"/>
      <c r="Q34" s="139" t="s">
        <v>2517</v>
      </c>
    </row>
    <row r="35" spans="1:17" ht="11.25" customHeight="1">
      <c r="A35" s="208">
        <v>24</v>
      </c>
      <c r="B35" s="209"/>
      <c r="C35" s="147">
        <f t="shared" si="0"/>
        <v>492</v>
      </c>
      <c r="D35" s="146">
        <v>282</v>
      </c>
      <c r="E35" s="146">
        <v>210</v>
      </c>
      <c r="F35" s="145"/>
      <c r="G35" s="145"/>
      <c r="H35" s="145"/>
      <c r="I35" s="209">
        <v>79</v>
      </c>
      <c r="J35" s="209"/>
      <c r="K35" s="155">
        <f t="shared" si="1"/>
        <v>128</v>
      </c>
      <c r="L35" s="157">
        <v>57</v>
      </c>
      <c r="M35" s="157">
        <v>71</v>
      </c>
      <c r="N35" s="145"/>
      <c r="O35" s="145"/>
      <c r="P35" s="153"/>
      <c r="Q35" s="139" t="s">
        <v>2517</v>
      </c>
    </row>
    <row r="36" spans="1:17" ht="11.25" customHeight="1">
      <c r="A36" s="210" t="s">
        <v>2527</v>
      </c>
      <c r="B36" s="201"/>
      <c r="C36" s="147">
        <f t="shared" si="0"/>
        <v>2588</v>
      </c>
      <c r="D36" s="146">
        <f>SUM(D37:D41)</f>
        <v>1391</v>
      </c>
      <c r="E36" s="146">
        <f>SUM(E37:E41)</f>
        <v>1197</v>
      </c>
      <c r="F36" s="150">
        <f>C36/K62*100</f>
        <v>6.595142835299813</v>
      </c>
      <c r="G36" s="159">
        <f>D36/L62*100</f>
        <v>7.065576268603648</v>
      </c>
      <c r="H36" s="150">
        <f>E36/M62*100</f>
        <v>6.121509665541577</v>
      </c>
      <c r="I36" s="201" t="s">
        <v>2526</v>
      </c>
      <c r="J36" s="201"/>
      <c r="K36" s="155">
        <f t="shared" si="1"/>
        <v>480</v>
      </c>
      <c r="L36" s="157">
        <f>SUM(L37:L41)</f>
        <v>208</v>
      </c>
      <c r="M36" s="157">
        <f>SUM(M37:M41)</f>
        <v>272</v>
      </c>
      <c r="N36" s="150">
        <f>K36/K62*100</f>
        <v>1.2232104176753906</v>
      </c>
      <c r="O36" s="150">
        <f>L36/L62*100</f>
        <v>1.056534769136994</v>
      </c>
      <c r="P36" s="156">
        <f>M36/M62*100</f>
        <v>1.3910197402066073</v>
      </c>
      <c r="Q36" s="139" t="s">
        <v>2517</v>
      </c>
    </row>
    <row r="37" spans="1:17" ht="11.25" customHeight="1">
      <c r="A37" s="207">
        <v>25</v>
      </c>
      <c r="B37" s="198"/>
      <c r="C37" s="147">
        <f t="shared" si="0"/>
        <v>517</v>
      </c>
      <c r="D37" s="146">
        <v>298</v>
      </c>
      <c r="E37" s="146">
        <v>219</v>
      </c>
      <c r="F37" s="145"/>
      <c r="G37" s="145"/>
      <c r="H37" s="145"/>
      <c r="I37" s="198">
        <v>80</v>
      </c>
      <c r="J37" s="198"/>
      <c r="K37" s="155">
        <f t="shared" si="1"/>
        <v>112</v>
      </c>
      <c r="L37" s="157">
        <v>44</v>
      </c>
      <c r="M37" s="157">
        <v>68</v>
      </c>
      <c r="N37" s="145"/>
      <c r="O37" s="145"/>
      <c r="P37" s="153"/>
      <c r="Q37" s="139" t="s">
        <v>2517</v>
      </c>
    </row>
    <row r="38" spans="1:17" ht="11.25" customHeight="1">
      <c r="A38" s="207">
        <v>26</v>
      </c>
      <c r="B38" s="198"/>
      <c r="C38" s="147">
        <f aca="true" t="shared" si="2" ref="C38:C69">D38+E38</f>
        <v>531</v>
      </c>
      <c r="D38" s="146">
        <v>285</v>
      </c>
      <c r="E38" s="146">
        <v>246</v>
      </c>
      <c r="F38" s="145"/>
      <c r="G38" s="145"/>
      <c r="H38" s="145"/>
      <c r="I38" s="198">
        <v>81</v>
      </c>
      <c r="J38" s="198"/>
      <c r="K38" s="155">
        <f aca="true" t="shared" si="3" ref="K38:K61">L38+M38</f>
        <v>127</v>
      </c>
      <c r="L38" s="157">
        <v>54</v>
      </c>
      <c r="M38" s="157">
        <v>73</v>
      </c>
      <c r="N38" s="145"/>
      <c r="O38" s="145"/>
      <c r="P38" s="153"/>
      <c r="Q38" s="139" t="s">
        <v>2517</v>
      </c>
    </row>
    <row r="39" spans="1:17" ht="11.25" customHeight="1">
      <c r="A39" s="207">
        <v>27</v>
      </c>
      <c r="B39" s="198"/>
      <c r="C39" s="147">
        <f t="shared" si="2"/>
        <v>571</v>
      </c>
      <c r="D39" s="146">
        <v>326</v>
      </c>
      <c r="E39" s="146">
        <v>245</v>
      </c>
      <c r="F39" s="145"/>
      <c r="G39" s="145"/>
      <c r="H39" s="145"/>
      <c r="I39" s="198">
        <v>82</v>
      </c>
      <c r="J39" s="198"/>
      <c r="K39" s="155">
        <f t="shared" si="3"/>
        <v>97</v>
      </c>
      <c r="L39" s="157">
        <v>44</v>
      </c>
      <c r="M39" s="157">
        <v>53</v>
      </c>
      <c r="N39" s="145"/>
      <c r="O39" s="145"/>
      <c r="P39" s="153"/>
      <c r="Q39" s="139" t="s">
        <v>2517</v>
      </c>
    </row>
    <row r="40" spans="1:17" ht="11.25" customHeight="1">
      <c r="A40" s="207">
        <v>28</v>
      </c>
      <c r="B40" s="198"/>
      <c r="C40" s="147">
        <f t="shared" si="2"/>
        <v>488</v>
      </c>
      <c r="D40" s="146">
        <v>263</v>
      </c>
      <c r="E40" s="146">
        <v>225</v>
      </c>
      <c r="F40" s="145"/>
      <c r="G40" s="145"/>
      <c r="H40" s="145"/>
      <c r="I40" s="198">
        <v>83</v>
      </c>
      <c r="J40" s="198"/>
      <c r="K40" s="155">
        <f t="shared" si="3"/>
        <v>94</v>
      </c>
      <c r="L40" s="157">
        <v>41</v>
      </c>
      <c r="M40" s="157">
        <v>53</v>
      </c>
      <c r="N40" s="145"/>
      <c r="O40" s="145"/>
      <c r="P40" s="153"/>
      <c r="Q40" s="139" t="s">
        <v>2517</v>
      </c>
    </row>
    <row r="41" spans="1:17" ht="11.25" customHeight="1">
      <c r="A41" s="211">
        <v>29</v>
      </c>
      <c r="B41" s="199"/>
      <c r="C41" s="147">
        <f t="shared" si="2"/>
        <v>481</v>
      </c>
      <c r="D41" s="146">
        <v>219</v>
      </c>
      <c r="E41" s="146">
        <v>262</v>
      </c>
      <c r="F41" s="152"/>
      <c r="G41" s="152"/>
      <c r="H41" s="152"/>
      <c r="I41" s="199">
        <v>84</v>
      </c>
      <c r="J41" s="199"/>
      <c r="K41" s="155">
        <f t="shared" si="3"/>
        <v>50</v>
      </c>
      <c r="L41" s="157">
        <v>25</v>
      </c>
      <c r="M41" s="157">
        <v>25</v>
      </c>
      <c r="N41" s="152"/>
      <c r="O41" s="152"/>
      <c r="P41" s="151"/>
      <c r="Q41" s="139" t="s">
        <v>2517</v>
      </c>
    </row>
    <row r="42" spans="1:17" ht="11.25" customHeight="1">
      <c r="A42" s="208" t="s">
        <v>2525</v>
      </c>
      <c r="B42" s="209"/>
      <c r="C42" s="147">
        <f t="shared" si="2"/>
        <v>2551</v>
      </c>
      <c r="D42" s="146">
        <f>SUM(D43:D47)</f>
        <v>1281</v>
      </c>
      <c r="E42" s="146">
        <f>SUM(E43:E47)</f>
        <v>1270</v>
      </c>
      <c r="F42" s="150">
        <f>C42/K62*100</f>
        <v>6.500853698937335</v>
      </c>
      <c r="G42" s="150">
        <f>D42/L62*100</f>
        <v>6.506831919540813</v>
      </c>
      <c r="H42" s="150">
        <f>E42/M62*100</f>
        <v>6.4948348164058505</v>
      </c>
      <c r="I42" s="209" t="s">
        <v>2524</v>
      </c>
      <c r="J42" s="209"/>
      <c r="K42" s="155">
        <f t="shared" si="3"/>
        <v>173</v>
      </c>
      <c r="L42" s="157">
        <f>SUM(L43:L47)</f>
        <v>59</v>
      </c>
      <c r="M42" s="157">
        <f>SUM(M43:M47)</f>
        <v>114</v>
      </c>
      <c r="N42" s="150">
        <f>K42/K62*100</f>
        <v>0.44086542137050533</v>
      </c>
      <c r="O42" s="150">
        <f>L42/L62*100</f>
        <v>0.2996901508609743</v>
      </c>
      <c r="P42" s="156">
        <f>M42/M62*100</f>
        <v>0.5830009205277692</v>
      </c>
      <c r="Q42" s="139" t="s">
        <v>2517</v>
      </c>
    </row>
    <row r="43" spans="1:17" ht="11.25" customHeight="1">
      <c r="A43" s="207">
        <v>30</v>
      </c>
      <c r="B43" s="198"/>
      <c r="C43" s="147">
        <f t="shared" si="2"/>
        <v>524</v>
      </c>
      <c r="D43" s="146">
        <v>247</v>
      </c>
      <c r="E43" s="146">
        <v>277</v>
      </c>
      <c r="F43" s="145"/>
      <c r="G43" s="145"/>
      <c r="H43" s="145"/>
      <c r="I43" s="198">
        <v>85</v>
      </c>
      <c r="J43" s="198"/>
      <c r="K43" s="155">
        <f t="shared" si="3"/>
        <v>45</v>
      </c>
      <c r="L43" s="157">
        <v>15</v>
      </c>
      <c r="M43" s="157">
        <v>30</v>
      </c>
      <c r="N43" s="145"/>
      <c r="O43" s="145"/>
      <c r="P43" s="153"/>
      <c r="Q43" s="139" t="s">
        <v>2517</v>
      </c>
    </row>
    <row r="44" spans="1:17" ht="11.25" customHeight="1">
      <c r="A44" s="207">
        <v>31</v>
      </c>
      <c r="B44" s="198"/>
      <c r="C44" s="147">
        <f t="shared" si="2"/>
        <v>491</v>
      </c>
      <c r="D44" s="146">
        <v>264</v>
      </c>
      <c r="E44" s="146">
        <v>227</v>
      </c>
      <c r="F44" s="145"/>
      <c r="G44" s="145"/>
      <c r="H44" s="145"/>
      <c r="I44" s="198">
        <v>86</v>
      </c>
      <c r="J44" s="198"/>
      <c r="K44" s="155">
        <f t="shared" si="3"/>
        <v>49</v>
      </c>
      <c r="L44" s="157">
        <v>20</v>
      </c>
      <c r="M44" s="157">
        <v>29</v>
      </c>
      <c r="N44" s="145"/>
      <c r="O44" s="145"/>
      <c r="P44" s="153"/>
      <c r="Q44" s="139" t="s">
        <v>2517</v>
      </c>
    </row>
    <row r="45" spans="1:17" ht="11.25" customHeight="1">
      <c r="A45" s="207">
        <v>32</v>
      </c>
      <c r="B45" s="198"/>
      <c r="C45" s="147">
        <f t="shared" si="2"/>
        <v>508</v>
      </c>
      <c r="D45" s="146">
        <v>261</v>
      </c>
      <c r="E45" s="146">
        <v>247</v>
      </c>
      <c r="F45" s="145"/>
      <c r="G45" s="145"/>
      <c r="H45" s="145"/>
      <c r="I45" s="198">
        <v>87</v>
      </c>
      <c r="J45" s="198"/>
      <c r="K45" s="155">
        <f t="shared" si="3"/>
        <v>26</v>
      </c>
      <c r="L45" s="157">
        <v>7</v>
      </c>
      <c r="M45" s="157">
        <v>19</v>
      </c>
      <c r="N45" s="145"/>
      <c r="O45" s="145"/>
      <c r="P45" s="153"/>
      <c r="Q45" s="139" t="s">
        <v>2517</v>
      </c>
    </row>
    <row r="46" spans="1:17" ht="11.25" customHeight="1">
      <c r="A46" s="207">
        <v>33</v>
      </c>
      <c r="B46" s="198"/>
      <c r="C46" s="147">
        <f t="shared" si="2"/>
        <v>482</v>
      </c>
      <c r="D46" s="146">
        <v>246</v>
      </c>
      <c r="E46" s="146">
        <v>236</v>
      </c>
      <c r="F46" s="145"/>
      <c r="G46" s="145"/>
      <c r="H46" s="145"/>
      <c r="I46" s="198">
        <v>88</v>
      </c>
      <c r="J46" s="198"/>
      <c r="K46" s="155">
        <f t="shared" si="3"/>
        <v>30</v>
      </c>
      <c r="L46" s="157">
        <v>11</v>
      </c>
      <c r="M46" s="157">
        <v>19</v>
      </c>
      <c r="N46" s="145"/>
      <c r="O46" s="145"/>
      <c r="P46" s="153"/>
      <c r="Q46" s="139" t="s">
        <v>2517</v>
      </c>
    </row>
    <row r="47" spans="1:17" ht="11.25" customHeight="1">
      <c r="A47" s="208">
        <v>34</v>
      </c>
      <c r="B47" s="209"/>
      <c r="C47" s="147">
        <f t="shared" si="2"/>
        <v>546</v>
      </c>
      <c r="D47" s="146">
        <v>263</v>
      </c>
      <c r="E47" s="146">
        <v>283</v>
      </c>
      <c r="F47" s="145"/>
      <c r="G47" s="145"/>
      <c r="H47" s="145"/>
      <c r="I47" s="209">
        <v>89</v>
      </c>
      <c r="J47" s="209"/>
      <c r="K47" s="155">
        <f t="shared" si="3"/>
        <v>23</v>
      </c>
      <c r="L47" s="157">
        <v>6</v>
      </c>
      <c r="M47" s="157">
        <v>17</v>
      </c>
      <c r="N47" s="145"/>
      <c r="O47" s="145"/>
      <c r="P47" s="153"/>
      <c r="Q47" s="139" t="s">
        <v>2517</v>
      </c>
    </row>
    <row r="48" spans="1:17" ht="11.25" customHeight="1">
      <c r="A48" s="210" t="s">
        <v>2523</v>
      </c>
      <c r="B48" s="201"/>
      <c r="C48" s="147">
        <f t="shared" si="2"/>
        <v>3076</v>
      </c>
      <c r="D48" s="146">
        <f>SUM(D49:D53)</f>
        <v>1497</v>
      </c>
      <c r="E48" s="146">
        <f>SUM(E49:E53)</f>
        <v>1579</v>
      </c>
      <c r="F48" s="150">
        <f>C48/K62*100</f>
        <v>7.838740093269794</v>
      </c>
      <c r="G48" s="150">
        <f>D48/L62*100</f>
        <v>7.604002641336923</v>
      </c>
      <c r="H48" s="150">
        <f>E48/M62*100</f>
        <v>8.075074153625856</v>
      </c>
      <c r="I48" s="201" t="s">
        <v>2522</v>
      </c>
      <c r="J48" s="201"/>
      <c r="K48" s="155">
        <f t="shared" si="3"/>
        <v>38</v>
      </c>
      <c r="L48" s="157">
        <f>SUM(L49:L53)</f>
        <v>15</v>
      </c>
      <c r="M48" s="157">
        <f>SUM(M49:M53)</f>
        <v>23</v>
      </c>
      <c r="N48" s="150">
        <f>K48/K62*100</f>
        <v>0.09683749139930174</v>
      </c>
      <c r="O48" s="150">
        <f>L48/L62*100</f>
        <v>0.07619241123584092</v>
      </c>
      <c r="P48" s="156">
        <f>M48/M62*100</f>
        <v>0.11762299273805871</v>
      </c>
      <c r="Q48" s="139" t="s">
        <v>2517</v>
      </c>
    </row>
    <row r="49" spans="1:17" ht="11.25" customHeight="1">
      <c r="A49" s="207">
        <v>35</v>
      </c>
      <c r="B49" s="198"/>
      <c r="C49" s="147">
        <f t="shared" si="2"/>
        <v>511</v>
      </c>
      <c r="D49" s="146">
        <v>241</v>
      </c>
      <c r="E49" s="146">
        <v>270</v>
      </c>
      <c r="F49" s="145"/>
      <c r="G49" s="145"/>
      <c r="H49" s="145"/>
      <c r="I49" s="198">
        <v>90</v>
      </c>
      <c r="J49" s="198"/>
      <c r="K49" s="155">
        <f t="shared" si="3"/>
        <v>11</v>
      </c>
      <c r="L49" s="157">
        <v>6</v>
      </c>
      <c r="M49" s="157">
        <v>5</v>
      </c>
      <c r="N49" s="145"/>
      <c r="O49" s="145"/>
      <c r="P49" s="153"/>
      <c r="Q49" s="139" t="s">
        <v>2517</v>
      </c>
    </row>
    <row r="50" spans="1:17" ht="11.25" customHeight="1">
      <c r="A50" s="207">
        <v>36</v>
      </c>
      <c r="B50" s="198"/>
      <c r="C50" s="147">
        <f t="shared" si="2"/>
        <v>584</v>
      </c>
      <c r="D50" s="146">
        <v>281</v>
      </c>
      <c r="E50" s="146">
        <v>303</v>
      </c>
      <c r="F50" s="145"/>
      <c r="G50" s="145"/>
      <c r="H50" s="145"/>
      <c r="I50" s="198">
        <v>91</v>
      </c>
      <c r="J50" s="198"/>
      <c r="K50" s="155">
        <f t="shared" si="3"/>
        <v>12</v>
      </c>
      <c r="L50" s="157">
        <v>4</v>
      </c>
      <c r="M50" s="157">
        <v>8</v>
      </c>
      <c r="N50" s="145"/>
      <c r="O50" s="145"/>
      <c r="P50" s="153"/>
      <c r="Q50" s="139" t="s">
        <v>2517</v>
      </c>
    </row>
    <row r="51" spans="1:17" ht="11.25" customHeight="1">
      <c r="A51" s="207">
        <v>37</v>
      </c>
      <c r="B51" s="198"/>
      <c r="C51" s="147">
        <f t="shared" si="2"/>
        <v>664</v>
      </c>
      <c r="D51" s="146">
        <v>331</v>
      </c>
      <c r="E51" s="146">
        <v>333</v>
      </c>
      <c r="F51" s="145"/>
      <c r="G51" s="145"/>
      <c r="H51" s="145"/>
      <c r="I51" s="198">
        <v>92</v>
      </c>
      <c r="J51" s="198"/>
      <c r="K51" s="155">
        <f t="shared" si="3"/>
        <v>9</v>
      </c>
      <c r="L51" s="157">
        <v>4</v>
      </c>
      <c r="M51" s="157">
        <v>5</v>
      </c>
      <c r="N51" s="145"/>
      <c r="O51" s="145"/>
      <c r="P51" s="153"/>
      <c r="Q51" s="139" t="s">
        <v>2517</v>
      </c>
    </row>
    <row r="52" spans="1:17" ht="11.25" customHeight="1">
      <c r="A52" s="207">
        <v>38</v>
      </c>
      <c r="B52" s="198"/>
      <c r="C52" s="147">
        <f t="shared" si="2"/>
        <v>682</v>
      </c>
      <c r="D52" s="146">
        <v>344</v>
      </c>
      <c r="E52" s="146">
        <v>338</v>
      </c>
      <c r="F52" s="145"/>
      <c r="G52" s="145"/>
      <c r="H52" s="145"/>
      <c r="I52" s="198">
        <v>93</v>
      </c>
      <c r="J52" s="198"/>
      <c r="K52" s="155">
        <f t="shared" si="3"/>
        <v>4</v>
      </c>
      <c r="L52" s="157">
        <v>1</v>
      </c>
      <c r="M52" s="157">
        <v>3</v>
      </c>
      <c r="N52" s="145"/>
      <c r="O52" s="145"/>
      <c r="P52" s="153"/>
      <c r="Q52" s="139" t="s">
        <v>2517</v>
      </c>
    </row>
    <row r="53" spans="1:17" ht="11.25" customHeight="1">
      <c r="A53" s="211">
        <v>39</v>
      </c>
      <c r="B53" s="199"/>
      <c r="C53" s="147">
        <f t="shared" si="2"/>
        <v>635</v>
      </c>
      <c r="D53" s="146">
        <v>300</v>
      </c>
      <c r="E53" s="146">
        <v>335</v>
      </c>
      <c r="F53" s="152"/>
      <c r="G53" s="152"/>
      <c r="H53" s="152"/>
      <c r="I53" s="199">
        <v>94</v>
      </c>
      <c r="J53" s="199"/>
      <c r="K53" s="155">
        <f t="shared" si="3"/>
        <v>2</v>
      </c>
      <c r="L53" s="157">
        <v>0</v>
      </c>
      <c r="M53" s="157">
        <v>2</v>
      </c>
      <c r="N53" s="145"/>
      <c r="O53" s="145"/>
      <c r="P53" s="153"/>
      <c r="Q53" s="139" t="s">
        <v>2517</v>
      </c>
    </row>
    <row r="54" spans="1:17" ht="11.25" customHeight="1">
      <c r="A54" s="208" t="s">
        <v>2521</v>
      </c>
      <c r="B54" s="209"/>
      <c r="C54" s="147">
        <f t="shared" si="2"/>
        <v>3755</v>
      </c>
      <c r="D54" s="146">
        <f>SUM(D55:D59)</f>
        <v>1817</v>
      </c>
      <c r="E54" s="146">
        <f>SUM(E55:E59)</f>
        <v>1938</v>
      </c>
      <c r="F54" s="150">
        <f>C54/K62*100</f>
        <v>9.569073163273108</v>
      </c>
      <c r="G54" s="150">
        <f>D54/L62*100</f>
        <v>9.229440747701528</v>
      </c>
      <c r="H54" s="150">
        <f>E54/M62*100</f>
        <v>9.911015648972077</v>
      </c>
      <c r="I54" s="209" t="s">
        <v>2520</v>
      </c>
      <c r="J54" s="209"/>
      <c r="K54" s="155">
        <f t="shared" si="3"/>
        <v>8</v>
      </c>
      <c r="L54" s="157">
        <f>SUM(L55:L59)</f>
        <v>2</v>
      </c>
      <c r="M54" s="157">
        <f>SUM(M55:M59)</f>
        <v>6</v>
      </c>
      <c r="N54" s="150">
        <f>K54/K62*100</f>
        <v>0.020386840294589842</v>
      </c>
      <c r="O54" s="150">
        <f>L54/L62*100</f>
        <v>0.010158988164778787</v>
      </c>
      <c r="P54" s="156">
        <f>M54/M62*100</f>
        <v>0.03068425897514575</v>
      </c>
      <c r="Q54" s="139" t="s">
        <v>2517</v>
      </c>
    </row>
    <row r="55" spans="1:17" ht="11.25" customHeight="1">
      <c r="A55" s="207">
        <v>40</v>
      </c>
      <c r="B55" s="198"/>
      <c r="C55" s="147">
        <f t="shared" si="2"/>
        <v>775</v>
      </c>
      <c r="D55" s="146">
        <v>365</v>
      </c>
      <c r="E55" s="146">
        <v>410</v>
      </c>
      <c r="F55" s="145"/>
      <c r="G55" s="145"/>
      <c r="H55" s="145"/>
      <c r="I55" s="198">
        <v>95</v>
      </c>
      <c r="J55" s="198"/>
      <c r="K55" s="155">
        <f t="shared" si="3"/>
        <v>2</v>
      </c>
      <c r="L55" s="157">
        <v>0</v>
      </c>
      <c r="M55" s="157">
        <v>2</v>
      </c>
      <c r="N55" s="145"/>
      <c r="O55" s="145"/>
      <c r="P55" s="153"/>
      <c r="Q55" s="139" t="s">
        <v>2517</v>
      </c>
    </row>
    <row r="56" spans="1:17" ht="11.25" customHeight="1">
      <c r="A56" s="207">
        <v>41</v>
      </c>
      <c r="B56" s="198"/>
      <c r="C56" s="147">
        <f t="shared" si="2"/>
        <v>766</v>
      </c>
      <c r="D56" s="146">
        <v>368</v>
      </c>
      <c r="E56" s="146">
        <v>398</v>
      </c>
      <c r="F56" s="145"/>
      <c r="G56" s="145"/>
      <c r="H56" s="145"/>
      <c r="I56" s="198">
        <v>96</v>
      </c>
      <c r="J56" s="198"/>
      <c r="K56" s="155">
        <f t="shared" si="3"/>
        <v>2</v>
      </c>
      <c r="L56" s="158">
        <v>0</v>
      </c>
      <c r="M56" s="157">
        <v>2</v>
      </c>
      <c r="N56" s="145"/>
      <c r="O56" s="145"/>
      <c r="P56" s="153"/>
      <c r="Q56" s="139" t="s">
        <v>2517</v>
      </c>
    </row>
    <row r="57" spans="1:17" ht="11.25" customHeight="1">
      <c r="A57" s="207">
        <v>42</v>
      </c>
      <c r="B57" s="198"/>
      <c r="C57" s="147">
        <f t="shared" si="2"/>
        <v>811</v>
      </c>
      <c r="D57" s="146">
        <v>381</v>
      </c>
      <c r="E57" s="146">
        <v>430</v>
      </c>
      <c r="F57" s="145"/>
      <c r="G57" s="145"/>
      <c r="H57" s="145"/>
      <c r="I57" s="198">
        <v>97</v>
      </c>
      <c r="J57" s="198"/>
      <c r="K57" s="155">
        <f t="shared" si="3"/>
        <v>2</v>
      </c>
      <c r="L57" s="157">
        <v>1</v>
      </c>
      <c r="M57" s="157">
        <v>1</v>
      </c>
      <c r="N57" s="145"/>
      <c r="O57" s="145"/>
      <c r="P57" s="153"/>
      <c r="Q57" s="139" t="s">
        <v>2517</v>
      </c>
    </row>
    <row r="58" spans="1:17" ht="11.25" customHeight="1">
      <c r="A58" s="207">
        <v>43</v>
      </c>
      <c r="B58" s="198"/>
      <c r="C58" s="147">
        <f t="shared" si="2"/>
        <v>727</v>
      </c>
      <c r="D58" s="146">
        <v>378</v>
      </c>
      <c r="E58" s="146">
        <v>349</v>
      </c>
      <c r="F58" s="145"/>
      <c r="G58" s="145"/>
      <c r="H58" s="145"/>
      <c r="I58" s="198">
        <v>98</v>
      </c>
      <c r="J58" s="198"/>
      <c r="K58" s="155">
        <f t="shared" si="3"/>
        <v>2</v>
      </c>
      <c r="L58" s="157">
        <v>1</v>
      </c>
      <c r="M58" s="157">
        <v>1</v>
      </c>
      <c r="N58" s="145"/>
      <c r="O58" s="145"/>
      <c r="P58" s="153"/>
      <c r="Q58" s="139" t="s">
        <v>2517</v>
      </c>
    </row>
    <row r="59" spans="1:17" ht="11.25" customHeight="1">
      <c r="A59" s="208">
        <v>44</v>
      </c>
      <c r="B59" s="209"/>
      <c r="C59" s="147">
        <f t="shared" si="2"/>
        <v>676</v>
      </c>
      <c r="D59" s="146">
        <v>325</v>
      </c>
      <c r="E59" s="146">
        <v>351</v>
      </c>
      <c r="F59" s="145"/>
      <c r="G59" s="145"/>
      <c r="H59" s="145"/>
      <c r="I59" s="209">
        <v>99</v>
      </c>
      <c r="J59" s="209"/>
      <c r="K59" s="155">
        <f t="shared" si="3"/>
        <v>0</v>
      </c>
      <c r="L59" s="157">
        <v>0</v>
      </c>
      <c r="M59" s="157">
        <v>0</v>
      </c>
      <c r="N59" s="145"/>
      <c r="O59" s="145"/>
      <c r="P59" s="153"/>
      <c r="Q59" s="139" t="s">
        <v>2517</v>
      </c>
    </row>
    <row r="60" spans="1:17" ht="11.25" customHeight="1">
      <c r="A60" s="210" t="s">
        <v>2519</v>
      </c>
      <c r="B60" s="201"/>
      <c r="C60" s="147">
        <f t="shared" si="2"/>
        <v>2775</v>
      </c>
      <c r="D60" s="146">
        <f>SUM(D61:D65)</f>
        <v>1376</v>
      </c>
      <c r="E60" s="146">
        <f>SUM(E61:E65)</f>
        <v>1399</v>
      </c>
      <c r="F60" s="150">
        <f>C60/K62*100</f>
        <v>7.071685227185852</v>
      </c>
      <c r="G60" s="150">
        <f>D60/L62*100</f>
        <v>6.989383857367806</v>
      </c>
      <c r="H60" s="150">
        <f>E60/M62*100</f>
        <v>7.154546384371484</v>
      </c>
      <c r="I60" s="201" t="s">
        <v>2550</v>
      </c>
      <c r="J60" s="201"/>
      <c r="K60" s="155">
        <f t="shared" si="3"/>
        <v>0</v>
      </c>
      <c r="L60" s="158">
        <v>0</v>
      </c>
      <c r="M60" s="157">
        <v>0</v>
      </c>
      <c r="N60" s="150">
        <f>K60/K62*100</f>
        <v>0</v>
      </c>
      <c r="O60" s="150">
        <f>L60/L62*100</f>
        <v>0</v>
      </c>
      <c r="P60" s="156">
        <f>M60/M62*100</f>
        <v>0</v>
      </c>
      <c r="Q60" s="139" t="s">
        <v>2517</v>
      </c>
    </row>
    <row r="61" spans="1:16" ht="11.25" customHeight="1">
      <c r="A61" s="207">
        <v>45</v>
      </c>
      <c r="B61" s="198"/>
      <c r="C61" s="147">
        <f t="shared" si="2"/>
        <v>475</v>
      </c>
      <c r="D61" s="146">
        <v>245</v>
      </c>
      <c r="E61" s="146">
        <v>230</v>
      </c>
      <c r="F61" s="145"/>
      <c r="G61" s="145"/>
      <c r="H61" s="145"/>
      <c r="I61" s="215" t="s">
        <v>2516</v>
      </c>
      <c r="J61" s="215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207">
        <v>46</v>
      </c>
      <c r="B62" s="198"/>
      <c r="C62" s="147">
        <f t="shared" si="2"/>
        <v>537</v>
      </c>
      <c r="D62" s="146">
        <v>276</v>
      </c>
      <c r="E62" s="146">
        <v>261</v>
      </c>
      <c r="F62" s="145"/>
      <c r="G62" s="145"/>
      <c r="H62" s="145"/>
      <c r="I62" s="209" t="s">
        <v>2515</v>
      </c>
      <c r="J62" s="209"/>
      <c r="K62" s="183">
        <f>SUM(K66:K71)+K61</f>
        <v>39241</v>
      </c>
      <c r="L62" s="183">
        <f>SUM(L66:L71)+L61</f>
        <v>19687</v>
      </c>
      <c r="M62" s="183">
        <f>SUM(M66:M71)+M61</f>
        <v>19554</v>
      </c>
      <c r="N62" s="145"/>
      <c r="O62" s="145"/>
      <c r="P62" s="153"/>
    </row>
    <row r="63" spans="1:16" ht="11.25" customHeight="1">
      <c r="A63" s="207">
        <v>47</v>
      </c>
      <c r="B63" s="198"/>
      <c r="C63" s="147">
        <f t="shared" si="2"/>
        <v>604</v>
      </c>
      <c r="D63" s="146">
        <v>302</v>
      </c>
      <c r="E63" s="146">
        <v>302</v>
      </c>
      <c r="F63" s="145"/>
      <c r="G63" s="145"/>
      <c r="H63" s="145"/>
      <c r="I63" s="209"/>
      <c r="J63" s="209"/>
      <c r="K63" s="185"/>
      <c r="L63" s="185"/>
      <c r="M63" s="185"/>
      <c r="N63" s="145"/>
      <c r="O63" s="145"/>
      <c r="P63" s="153"/>
    </row>
    <row r="64" spans="1:16" ht="11.25" customHeight="1">
      <c r="A64" s="207">
        <v>48</v>
      </c>
      <c r="B64" s="198"/>
      <c r="C64" s="147">
        <f t="shared" si="2"/>
        <v>566</v>
      </c>
      <c r="D64" s="146">
        <v>278</v>
      </c>
      <c r="E64" s="146">
        <v>288</v>
      </c>
      <c r="F64" s="145"/>
      <c r="G64" s="145"/>
      <c r="H64" s="145"/>
      <c r="I64" s="209" t="s">
        <v>2514</v>
      </c>
      <c r="J64" s="209"/>
      <c r="K64" s="188">
        <v>36.3</v>
      </c>
      <c r="L64" s="188">
        <v>35</v>
      </c>
      <c r="M64" s="188">
        <v>37.7</v>
      </c>
      <c r="N64" s="145"/>
      <c r="O64" s="145"/>
      <c r="P64" s="153"/>
    </row>
    <row r="65" spans="1:16" ht="11.25" customHeight="1">
      <c r="A65" s="211">
        <v>49</v>
      </c>
      <c r="B65" s="199"/>
      <c r="C65" s="147">
        <f t="shared" si="2"/>
        <v>593</v>
      </c>
      <c r="D65" s="146">
        <v>275</v>
      </c>
      <c r="E65" s="146">
        <v>318</v>
      </c>
      <c r="F65" s="145"/>
      <c r="G65" s="145"/>
      <c r="H65" s="145"/>
      <c r="I65" s="199"/>
      <c r="J65" s="199"/>
      <c r="K65" s="189"/>
      <c r="L65" s="189"/>
      <c r="M65" s="189"/>
      <c r="N65" s="152"/>
      <c r="O65" s="152"/>
      <c r="P65" s="151"/>
    </row>
    <row r="66" spans="1:16" ht="11.25" customHeight="1">
      <c r="A66" s="208" t="s">
        <v>2513</v>
      </c>
      <c r="B66" s="209"/>
      <c r="C66" s="147">
        <f t="shared" si="2"/>
        <v>2458</v>
      </c>
      <c r="D66" s="146">
        <f>SUM(D67:D71)</f>
        <v>1174</v>
      </c>
      <c r="E66" s="146">
        <f>SUM(E67:E71)</f>
        <v>1284</v>
      </c>
      <c r="F66" s="150">
        <f>C66/K62*100</f>
        <v>6.263856680512729</v>
      </c>
      <c r="G66" s="150">
        <f>D66/L62*100</f>
        <v>5.963326052725149</v>
      </c>
      <c r="H66" s="150">
        <f>E66/M62*100</f>
        <v>6.56643142068119</v>
      </c>
      <c r="I66" s="149"/>
      <c r="J66" s="201" t="s">
        <v>2512</v>
      </c>
      <c r="K66" s="186">
        <f>C6+C12+C18</f>
        <v>7267</v>
      </c>
      <c r="L66" s="186">
        <f>D6+D12+D18</f>
        <v>3773</v>
      </c>
      <c r="M66" s="186">
        <f>E6+E12+E18</f>
        <v>3494</v>
      </c>
      <c r="N66" s="190">
        <f>(K66/K62)*100</f>
        <v>18.51889605259805</v>
      </c>
      <c r="O66" s="190">
        <f>(L66/L62)*100</f>
        <v>19.164931172855184</v>
      </c>
      <c r="P66" s="193">
        <f>(M66/M62)*100</f>
        <v>17.868466809859875</v>
      </c>
    </row>
    <row r="67" spans="1:16" ht="11.25" customHeight="1">
      <c r="A67" s="207">
        <v>50</v>
      </c>
      <c r="B67" s="198"/>
      <c r="C67" s="147">
        <f t="shared" si="2"/>
        <v>541</v>
      </c>
      <c r="D67" s="146">
        <v>261</v>
      </c>
      <c r="E67" s="146">
        <v>280</v>
      </c>
      <c r="F67" s="145"/>
      <c r="G67" s="145"/>
      <c r="H67" s="145"/>
      <c r="I67" s="144" t="s">
        <v>2511</v>
      </c>
      <c r="J67" s="199"/>
      <c r="K67" s="187"/>
      <c r="L67" s="187"/>
      <c r="M67" s="187"/>
      <c r="N67" s="192"/>
      <c r="O67" s="192"/>
      <c r="P67" s="194"/>
    </row>
    <row r="68" spans="1:16" ht="11.25" customHeight="1">
      <c r="A68" s="207">
        <v>51</v>
      </c>
      <c r="B68" s="198"/>
      <c r="C68" s="147">
        <f t="shared" si="2"/>
        <v>469</v>
      </c>
      <c r="D68" s="146">
        <v>229</v>
      </c>
      <c r="E68" s="146">
        <v>240</v>
      </c>
      <c r="F68" s="145"/>
      <c r="G68" s="145"/>
      <c r="H68" s="145"/>
      <c r="I68" s="148"/>
      <c r="J68" s="201" t="s">
        <v>2510</v>
      </c>
      <c r="K68" s="186">
        <f>C24+C30+C36+C42+C48+C54+C60+C66+K6+K12</f>
        <v>27707</v>
      </c>
      <c r="L68" s="186">
        <f>D24+D30+D36+D42+D48+D54+D60+D66+L6+L12</f>
        <v>14153</v>
      </c>
      <c r="M68" s="186">
        <f>E24+E30+E36+E42+E48+E54+E60+E66+M6+M12</f>
        <v>13554</v>
      </c>
      <c r="N68" s="190">
        <f>(K68/K62)*100</f>
        <v>70.60727300527509</v>
      </c>
      <c r="O68" s="190">
        <f>(L68/L62)*100</f>
        <v>71.89007974805709</v>
      </c>
      <c r="P68" s="193">
        <f>(M68/M62)*100</f>
        <v>69.31574102485425</v>
      </c>
    </row>
    <row r="69" spans="1:16" ht="11.25" customHeight="1">
      <c r="A69" s="207">
        <v>52</v>
      </c>
      <c r="B69" s="198"/>
      <c r="C69" s="147">
        <f t="shared" si="2"/>
        <v>467</v>
      </c>
      <c r="D69" s="146">
        <v>213</v>
      </c>
      <c r="E69" s="146">
        <v>254</v>
      </c>
      <c r="F69" s="145"/>
      <c r="G69" s="145"/>
      <c r="H69" s="145"/>
      <c r="I69" s="148"/>
      <c r="J69" s="199"/>
      <c r="K69" s="187"/>
      <c r="L69" s="187"/>
      <c r="M69" s="187"/>
      <c r="N69" s="192"/>
      <c r="O69" s="192"/>
      <c r="P69" s="194"/>
    </row>
    <row r="70" spans="1:16" ht="11.25" customHeight="1">
      <c r="A70" s="207">
        <v>53</v>
      </c>
      <c r="B70" s="198"/>
      <c r="C70" s="147">
        <f>D70+E70</f>
        <v>510</v>
      </c>
      <c r="D70" s="146">
        <v>240</v>
      </c>
      <c r="E70" s="146">
        <v>270</v>
      </c>
      <c r="F70" s="145"/>
      <c r="G70" s="145"/>
      <c r="H70" s="145"/>
      <c r="I70" s="144" t="s">
        <v>2509</v>
      </c>
      <c r="J70" s="209" t="s">
        <v>2508</v>
      </c>
      <c r="K70" s="183">
        <f>K18+K24+K30+K36+K42+K48+K54+K60</f>
        <v>4267</v>
      </c>
      <c r="L70" s="183">
        <f>L18+L24+L30+L36+L42+L48+L54+L60</f>
        <v>1761</v>
      </c>
      <c r="M70" s="183">
        <f>M18+M24+M30+M36+M42+M48+M54+M60</f>
        <v>2506</v>
      </c>
      <c r="N70" s="190">
        <f>(K70/K62)*100</f>
        <v>10.873830942126856</v>
      </c>
      <c r="O70" s="190">
        <f>(L70/L62)*100</f>
        <v>8.944989079087723</v>
      </c>
      <c r="P70" s="193">
        <f>(M70/M62)*100</f>
        <v>12.815792165285874</v>
      </c>
    </row>
    <row r="71" spans="1:16" ht="11.25" customHeight="1" thickBot="1">
      <c r="A71" s="212">
        <v>54</v>
      </c>
      <c r="B71" s="213"/>
      <c r="C71" s="143">
        <f>D71+E71</f>
        <v>471</v>
      </c>
      <c r="D71" s="143">
        <v>231</v>
      </c>
      <c r="E71" s="143">
        <v>240</v>
      </c>
      <c r="F71" s="142"/>
      <c r="G71" s="142"/>
      <c r="H71" s="142"/>
      <c r="I71" s="141"/>
      <c r="J71" s="213"/>
      <c r="K71" s="184"/>
      <c r="L71" s="184"/>
      <c r="M71" s="184"/>
      <c r="N71" s="191"/>
      <c r="O71" s="191"/>
      <c r="P71" s="195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1300</v>
      </c>
      <c r="F1" s="168" t="s">
        <v>2544</v>
      </c>
      <c r="G1" s="168" t="s">
        <v>2543</v>
      </c>
      <c r="H1" s="167"/>
      <c r="I1" s="166"/>
      <c r="J1" s="166"/>
      <c r="K1" s="166"/>
    </row>
    <row r="2" spans="14:16" ht="13.5">
      <c r="N2" s="214"/>
      <c r="O2" s="214"/>
      <c r="P2" s="214"/>
    </row>
    <row r="3" spans="2:16" ht="14.25" thickBot="1">
      <c r="B3" s="165"/>
      <c r="C3" s="164" t="s">
        <v>2553</v>
      </c>
      <c r="P3" s="163" t="s">
        <v>2541</v>
      </c>
    </row>
    <row r="4" spans="1:16" ht="13.5">
      <c r="A4" s="202" t="s">
        <v>2540</v>
      </c>
      <c r="B4" s="196"/>
      <c r="C4" s="196" t="s">
        <v>2539</v>
      </c>
      <c r="D4" s="196"/>
      <c r="E4" s="196"/>
      <c r="F4" s="197" t="s">
        <v>2538</v>
      </c>
      <c r="G4" s="197"/>
      <c r="H4" s="197"/>
      <c r="I4" s="196" t="s">
        <v>2540</v>
      </c>
      <c r="J4" s="196"/>
      <c r="K4" s="196" t="s">
        <v>2539</v>
      </c>
      <c r="L4" s="196"/>
      <c r="M4" s="196"/>
      <c r="N4" s="197" t="s">
        <v>2538</v>
      </c>
      <c r="O4" s="197"/>
      <c r="P4" s="200"/>
    </row>
    <row r="5" spans="1:16" ht="13.5">
      <c r="A5" s="203"/>
      <c r="B5" s="204"/>
      <c r="C5" s="162" t="s">
        <v>2499</v>
      </c>
      <c r="D5" s="162" t="s">
        <v>2468</v>
      </c>
      <c r="E5" s="162" t="s">
        <v>2467</v>
      </c>
      <c r="F5" s="161" t="s">
        <v>2499</v>
      </c>
      <c r="G5" s="161" t="s">
        <v>2468</v>
      </c>
      <c r="H5" s="161" t="s">
        <v>2467</v>
      </c>
      <c r="I5" s="204"/>
      <c r="J5" s="204"/>
      <c r="K5" s="162" t="s">
        <v>2499</v>
      </c>
      <c r="L5" s="162" t="s">
        <v>2468</v>
      </c>
      <c r="M5" s="162" t="s">
        <v>2467</v>
      </c>
      <c r="N5" s="161" t="s">
        <v>2499</v>
      </c>
      <c r="O5" s="161" t="s">
        <v>2468</v>
      </c>
      <c r="P5" s="160" t="s">
        <v>2467</v>
      </c>
    </row>
    <row r="6" spans="1:17" ht="11.25" customHeight="1">
      <c r="A6" s="205" t="s">
        <v>2537</v>
      </c>
      <c r="B6" s="206"/>
      <c r="C6" s="147">
        <f aca="true" t="shared" si="0" ref="C6:C37">D6+E6</f>
        <v>1459</v>
      </c>
      <c r="D6" s="146">
        <f>SUM(D7:D11)</f>
        <v>731</v>
      </c>
      <c r="E6" s="146">
        <f>SUM(E7:E11)</f>
        <v>728</v>
      </c>
      <c r="F6" s="150">
        <f>C6/K62*100</f>
        <v>4.238691496470178</v>
      </c>
      <c r="G6" s="150">
        <f>D6/L62*100</f>
        <v>4.461397619774184</v>
      </c>
      <c r="H6" s="150">
        <f>E6/M62*100</f>
        <v>4.03637170104236</v>
      </c>
      <c r="I6" s="201" t="s">
        <v>2536</v>
      </c>
      <c r="J6" s="201"/>
      <c r="K6" s="155">
        <f aca="true" t="shared" si="1" ref="K6:K37">L6+M6</f>
        <v>2382</v>
      </c>
      <c r="L6" s="157">
        <f>SUM(L7:L11)</f>
        <v>1163</v>
      </c>
      <c r="M6" s="157">
        <f>SUM(M7:M11)</f>
        <v>1219</v>
      </c>
      <c r="N6" s="150">
        <f>K6/K62*100</f>
        <v>6.920194067575027</v>
      </c>
      <c r="O6" s="150">
        <f>L6/L62*100</f>
        <v>7.0979554470552335</v>
      </c>
      <c r="P6" s="156">
        <f>M6/M62*100</f>
        <v>6.758704812597029</v>
      </c>
      <c r="Q6" s="139" t="s">
        <v>2517</v>
      </c>
    </row>
    <row r="7" spans="1:17" ht="11.25" customHeight="1">
      <c r="A7" s="207">
        <v>0</v>
      </c>
      <c r="B7" s="198"/>
      <c r="C7" s="147">
        <f t="shared" si="0"/>
        <v>239</v>
      </c>
      <c r="D7" s="146">
        <v>118</v>
      </c>
      <c r="E7" s="146">
        <v>121</v>
      </c>
      <c r="F7" s="145"/>
      <c r="G7" s="145"/>
      <c r="H7" s="145"/>
      <c r="I7" s="198">
        <v>55</v>
      </c>
      <c r="J7" s="198"/>
      <c r="K7" s="155">
        <f t="shared" si="1"/>
        <v>533</v>
      </c>
      <c r="L7" s="157">
        <v>284</v>
      </c>
      <c r="M7" s="157">
        <v>249</v>
      </c>
      <c r="N7" s="145"/>
      <c r="O7" s="145"/>
      <c r="P7" s="153"/>
      <c r="Q7" s="139" t="s">
        <v>2517</v>
      </c>
    </row>
    <row r="8" spans="1:17" ht="11.25" customHeight="1">
      <c r="A8" s="207">
        <v>1</v>
      </c>
      <c r="B8" s="198"/>
      <c r="C8" s="147">
        <f t="shared" si="0"/>
        <v>273</v>
      </c>
      <c r="D8" s="146">
        <v>137</v>
      </c>
      <c r="E8" s="146">
        <v>136</v>
      </c>
      <c r="F8" s="145"/>
      <c r="G8" s="145"/>
      <c r="H8" s="145"/>
      <c r="I8" s="198">
        <v>56</v>
      </c>
      <c r="J8" s="198"/>
      <c r="K8" s="155">
        <f t="shared" si="1"/>
        <v>436</v>
      </c>
      <c r="L8" s="157">
        <v>195</v>
      </c>
      <c r="M8" s="157">
        <v>241</v>
      </c>
      <c r="N8" s="145"/>
      <c r="O8" s="145"/>
      <c r="P8" s="153"/>
      <c r="Q8" s="139" t="s">
        <v>2517</v>
      </c>
    </row>
    <row r="9" spans="1:17" ht="11.25" customHeight="1">
      <c r="A9" s="207">
        <v>2</v>
      </c>
      <c r="B9" s="198"/>
      <c r="C9" s="147">
        <f t="shared" si="0"/>
        <v>285</v>
      </c>
      <c r="D9" s="146">
        <v>151</v>
      </c>
      <c r="E9" s="146">
        <v>134</v>
      </c>
      <c r="F9" s="145"/>
      <c r="G9" s="145"/>
      <c r="H9" s="145"/>
      <c r="I9" s="198">
        <v>57</v>
      </c>
      <c r="J9" s="198"/>
      <c r="K9" s="155">
        <f t="shared" si="1"/>
        <v>455</v>
      </c>
      <c r="L9" s="157">
        <v>237</v>
      </c>
      <c r="M9" s="157">
        <v>218</v>
      </c>
      <c r="N9" s="145"/>
      <c r="O9" s="145"/>
      <c r="P9" s="153"/>
      <c r="Q9" s="139" t="s">
        <v>2517</v>
      </c>
    </row>
    <row r="10" spans="1:17" ht="11.25" customHeight="1">
      <c r="A10" s="207">
        <v>3</v>
      </c>
      <c r="B10" s="198"/>
      <c r="C10" s="147">
        <f t="shared" si="0"/>
        <v>325</v>
      </c>
      <c r="D10" s="146">
        <v>153</v>
      </c>
      <c r="E10" s="146">
        <v>172</v>
      </c>
      <c r="F10" s="145"/>
      <c r="G10" s="145"/>
      <c r="H10" s="145"/>
      <c r="I10" s="198">
        <v>58</v>
      </c>
      <c r="J10" s="198"/>
      <c r="K10" s="155">
        <f t="shared" si="1"/>
        <v>512</v>
      </c>
      <c r="L10" s="157">
        <v>256</v>
      </c>
      <c r="M10" s="157">
        <v>256</v>
      </c>
      <c r="N10" s="145"/>
      <c r="O10" s="145"/>
      <c r="P10" s="153"/>
      <c r="Q10" s="139" t="s">
        <v>2517</v>
      </c>
    </row>
    <row r="11" spans="1:17" ht="11.25" customHeight="1">
      <c r="A11" s="208">
        <v>4</v>
      </c>
      <c r="B11" s="209"/>
      <c r="C11" s="147">
        <f t="shared" si="0"/>
        <v>337</v>
      </c>
      <c r="D11" s="146">
        <v>172</v>
      </c>
      <c r="E11" s="146">
        <v>165</v>
      </c>
      <c r="F11" s="145"/>
      <c r="G11" s="145"/>
      <c r="H11" s="145"/>
      <c r="I11" s="209">
        <v>59</v>
      </c>
      <c r="J11" s="209"/>
      <c r="K11" s="155">
        <f t="shared" si="1"/>
        <v>446</v>
      </c>
      <c r="L11" s="157">
        <v>191</v>
      </c>
      <c r="M11" s="157">
        <v>255</v>
      </c>
      <c r="N11" s="145"/>
      <c r="O11" s="145"/>
      <c r="P11" s="153"/>
      <c r="Q11" s="139" t="s">
        <v>2517</v>
      </c>
    </row>
    <row r="12" spans="1:17" ht="11.25" customHeight="1">
      <c r="A12" s="210" t="s">
        <v>2535</v>
      </c>
      <c r="B12" s="201"/>
      <c r="C12" s="147">
        <f t="shared" si="0"/>
        <v>2023</v>
      </c>
      <c r="D12" s="146">
        <f>SUM(D13:D17)</f>
        <v>1034</v>
      </c>
      <c r="E12" s="146">
        <f>SUM(E13:E17)</f>
        <v>989</v>
      </c>
      <c r="F12" s="150">
        <f>C12/K62*100</f>
        <v>5.877226111966531</v>
      </c>
      <c r="G12" s="150">
        <f>D12/L62*100</f>
        <v>6.310649984742142</v>
      </c>
      <c r="H12" s="150">
        <f>E12/M62*100</f>
        <v>5.483477489465514</v>
      </c>
      <c r="I12" s="201" t="s">
        <v>2534</v>
      </c>
      <c r="J12" s="201"/>
      <c r="K12" s="155">
        <f t="shared" si="1"/>
        <v>2078</v>
      </c>
      <c r="L12" s="157">
        <f>SUM(L13:L17)</f>
        <v>996</v>
      </c>
      <c r="M12" s="157">
        <f>SUM(M13:M17)</f>
        <v>1082</v>
      </c>
      <c r="N12" s="150">
        <f>K12/K62*100</f>
        <v>6.037012289009616</v>
      </c>
      <c r="O12" s="150">
        <f>L12/L62*100</f>
        <v>6.078730546231309</v>
      </c>
      <c r="P12" s="156">
        <f>M12/M62*100</f>
        <v>5.9991128853404305</v>
      </c>
      <c r="Q12" s="139" t="s">
        <v>2517</v>
      </c>
    </row>
    <row r="13" spans="1:17" ht="11.25" customHeight="1">
      <c r="A13" s="207">
        <v>5</v>
      </c>
      <c r="B13" s="198"/>
      <c r="C13" s="147">
        <f t="shared" si="0"/>
        <v>410</v>
      </c>
      <c r="D13" s="146">
        <v>210</v>
      </c>
      <c r="E13" s="146">
        <v>200</v>
      </c>
      <c r="F13" s="145"/>
      <c r="G13" s="145"/>
      <c r="H13" s="145"/>
      <c r="I13" s="198">
        <v>60</v>
      </c>
      <c r="J13" s="198"/>
      <c r="K13" s="155">
        <f t="shared" si="1"/>
        <v>459</v>
      </c>
      <c r="L13" s="157">
        <v>206</v>
      </c>
      <c r="M13" s="157">
        <v>253</v>
      </c>
      <c r="N13" s="145"/>
      <c r="O13" s="145"/>
      <c r="P13" s="153"/>
      <c r="Q13" s="139" t="s">
        <v>2517</v>
      </c>
    </row>
    <row r="14" spans="1:17" ht="11.25" customHeight="1">
      <c r="A14" s="207">
        <v>6</v>
      </c>
      <c r="B14" s="198"/>
      <c r="C14" s="147">
        <f t="shared" si="0"/>
        <v>363</v>
      </c>
      <c r="D14" s="146">
        <v>190</v>
      </c>
      <c r="E14" s="146">
        <v>173</v>
      </c>
      <c r="F14" s="145"/>
      <c r="G14" s="145"/>
      <c r="H14" s="145"/>
      <c r="I14" s="198">
        <v>61</v>
      </c>
      <c r="J14" s="198"/>
      <c r="K14" s="155">
        <f t="shared" si="1"/>
        <v>402</v>
      </c>
      <c r="L14" s="157">
        <v>215</v>
      </c>
      <c r="M14" s="157">
        <v>187</v>
      </c>
      <c r="N14" s="145"/>
      <c r="O14" s="145"/>
      <c r="P14" s="153"/>
      <c r="Q14" s="139" t="s">
        <v>2517</v>
      </c>
    </row>
    <row r="15" spans="1:17" ht="11.25" customHeight="1">
      <c r="A15" s="207">
        <v>7</v>
      </c>
      <c r="B15" s="198"/>
      <c r="C15" s="147">
        <f t="shared" si="0"/>
        <v>419</v>
      </c>
      <c r="D15" s="146">
        <v>198</v>
      </c>
      <c r="E15" s="146">
        <v>221</v>
      </c>
      <c r="F15" s="145"/>
      <c r="G15" s="145"/>
      <c r="H15" s="145"/>
      <c r="I15" s="198">
        <v>62</v>
      </c>
      <c r="J15" s="198"/>
      <c r="K15" s="155">
        <f t="shared" si="1"/>
        <v>433</v>
      </c>
      <c r="L15" s="157">
        <v>208</v>
      </c>
      <c r="M15" s="157">
        <v>225</v>
      </c>
      <c r="N15" s="145"/>
      <c r="O15" s="145"/>
      <c r="P15" s="153"/>
      <c r="Q15" s="139" t="s">
        <v>2517</v>
      </c>
    </row>
    <row r="16" spans="1:17" ht="11.25" customHeight="1">
      <c r="A16" s="207">
        <v>8</v>
      </c>
      <c r="B16" s="198"/>
      <c r="C16" s="147">
        <f t="shared" si="0"/>
        <v>425</v>
      </c>
      <c r="D16" s="146">
        <v>218</v>
      </c>
      <c r="E16" s="146">
        <v>207</v>
      </c>
      <c r="F16" s="145"/>
      <c r="G16" s="145"/>
      <c r="H16" s="145"/>
      <c r="I16" s="198">
        <v>63</v>
      </c>
      <c r="J16" s="198"/>
      <c r="K16" s="155">
        <f t="shared" si="1"/>
        <v>432</v>
      </c>
      <c r="L16" s="157">
        <v>208</v>
      </c>
      <c r="M16" s="157">
        <v>224</v>
      </c>
      <c r="N16" s="145"/>
      <c r="O16" s="145"/>
      <c r="P16" s="153"/>
      <c r="Q16" s="139" t="s">
        <v>2517</v>
      </c>
    </row>
    <row r="17" spans="1:17" ht="11.25" customHeight="1">
      <c r="A17" s="211">
        <v>9</v>
      </c>
      <c r="B17" s="199"/>
      <c r="C17" s="147">
        <f t="shared" si="0"/>
        <v>406</v>
      </c>
      <c r="D17" s="146">
        <v>218</v>
      </c>
      <c r="E17" s="146">
        <v>188</v>
      </c>
      <c r="F17" s="152"/>
      <c r="G17" s="152"/>
      <c r="H17" s="152"/>
      <c r="I17" s="199">
        <v>64</v>
      </c>
      <c r="J17" s="199"/>
      <c r="K17" s="155">
        <f t="shared" si="1"/>
        <v>352</v>
      </c>
      <c r="L17" s="157">
        <v>159</v>
      </c>
      <c r="M17" s="157">
        <v>193</v>
      </c>
      <c r="N17" s="145"/>
      <c r="O17" s="145"/>
      <c r="P17" s="153"/>
      <c r="Q17" s="139" t="s">
        <v>2517</v>
      </c>
    </row>
    <row r="18" spans="1:17" ht="11.25" customHeight="1">
      <c r="A18" s="208" t="s">
        <v>2533</v>
      </c>
      <c r="B18" s="209"/>
      <c r="C18" s="147">
        <f t="shared" si="0"/>
        <v>2426</v>
      </c>
      <c r="D18" s="146">
        <f>SUM(D19:D23)</f>
        <v>1268</v>
      </c>
      <c r="E18" s="146">
        <f>SUM(E19:E23)</f>
        <v>1158</v>
      </c>
      <c r="F18" s="150">
        <f>C18/K62*100</f>
        <v>7.048023009209495</v>
      </c>
      <c r="G18" s="150">
        <f>D18/L62*100</f>
        <v>7.738785474519378</v>
      </c>
      <c r="H18" s="150">
        <f>E18/M62*100</f>
        <v>6.420492348636062</v>
      </c>
      <c r="I18" s="209" t="s">
        <v>2532</v>
      </c>
      <c r="J18" s="209"/>
      <c r="K18" s="155">
        <f t="shared" si="1"/>
        <v>1657</v>
      </c>
      <c r="L18" s="157">
        <f>SUM(L19:L23)</f>
        <v>774</v>
      </c>
      <c r="M18" s="157">
        <f>SUM(M19:M23)</f>
        <v>883</v>
      </c>
      <c r="N18" s="150">
        <f>K18/K62*100</f>
        <v>4.813921733825281</v>
      </c>
      <c r="O18" s="150">
        <f>L18/L62*100</f>
        <v>4.723832773878548</v>
      </c>
      <c r="P18" s="156">
        <f>M18/M62*100</f>
        <v>4.8957640275005545</v>
      </c>
      <c r="Q18" s="139" t="s">
        <v>2517</v>
      </c>
    </row>
    <row r="19" spans="1:17" ht="11.25" customHeight="1">
      <c r="A19" s="207">
        <v>10</v>
      </c>
      <c r="B19" s="198"/>
      <c r="C19" s="147">
        <f t="shared" si="0"/>
        <v>435</v>
      </c>
      <c r="D19" s="146">
        <v>230</v>
      </c>
      <c r="E19" s="146">
        <v>205</v>
      </c>
      <c r="F19" s="145"/>
      <c r="G19" s="145"/>
      <c r="H19" s="145"/>
      <c r="I19" s="198">
        <v>65</v>
      </c>
      <c r="J19" s="198"/>
      <c r="K19" s="155">
        <f t="shared" si="1"/>
        <v>359</v>
      </c>
      <c r="L19" s="157">
        <v>169</v>
      </c>
      <c r="M19" s="157">
        <v>190</v>
      </c>
      <c r="N19" s="145"/>
      <c r="O19" s="145"/>
      <c r="P19" s="153"/>
      <c r="Q19" s="139" t="s">
        <v>2517</v>
      </c>
    </row>
    <row r="20" spans="1:17" ht="11.25" customHeight="1">
      <c r="A20" s="207">
        <v>11</v>
      </c>
      <c r="B20" s="198"/>
      <c r="C20" s="147">
        <f t="shared" si="0"/>
        <v>464</v>
      </c>
      <c r="D20" s="146">
        <v>230</v>
      </c>
      <c r="E20" s="146">
        <v>234</v>
      </c>
      <c r="F20" s="145"/>
      <c r="G20" s="145"/>
      <c r="H20" s="145"/>
      <c r="I20" s="198">
        <v>66</v>
      </c>
      <c r="J20" s="198"/>
      <c r="K20" s="155">
        <f t="shared" si="1"/>
        <v>355</v>
      </c>
      <c r="L20" s="157">
        <v>182</v>
      </c>
      <c r="M20" s="157">
        <v>173</v>
      </c>
      <c r="N20" s="145"/>
      <c r="O20" s="145"/>
      <c r="P20" s="153"/>
      <c r="Q20" s="139" t="s">
        <v>2517</v>
      </c>
    </row>
    <row r="21" spans="1:17" ht="11.25" customHeight="1">
      <c r="A21" s="207">
        <v>12</v>
      </c>
      <c r="B21" s="198"/>
      <c r="C21" s="147">
        <f t="shared" si="0"/>
        <v>512</v>
      </c>
      <c r="D21" s="146">
        <v>270</v>
      </c>
      <c r="E21" s="146">
        <v>242</v>
      </c>
      <c r="F21" s="145"/>
      <c r="G21" s="145"/>
      <c r="H21" s="145"/>
      <c r="I21" s="198">
        <v>67</v>
      </c>
      <c r="J21" s="198"/>
      <c r="K21" s="155">
        <f t="shared" si="1"/>
        <v>344</v>
      </c>
      <c r="L21" s="157">
        <v>142</v>
      </c>
      <c r="M21" s="157">
        <v>202</v>
      </c>
      <c r="N21" s="145"/>
      <c r="O21" s="145"/>
      <c r="P21" s="153"/>
      <c r="Q21" s="139" t="s">
        <v>2517</v>
      </c>
    </row>
    <row r="22" spans="1:17" ht="11.25" customHeight="1">
      <c r="A22" s="207">
        <v>13</v>
      </c>
      <c r="B22" s="198"/>
      <c r="C22" s="147">
        <f t="shared" si="0"/>
        <v>511</v>
      </c>
      <c r="D22" s="146">
        <v>268</v>
      </c>
      <c r="E22" s="146">
        <v>243</v>
      </c>
      <c r="F22" s="145"/>
      <c r="G22" s="145"/>
      <c r="H22" s="145"/>
      <c r="I22" s="198">
        <v>68</v>
      </c>
      <c r="J22" s="198"/>
      <c r="K22" s="155">
        <f t="shared" si="1"/>
        <v>306</v>
      </c>
      <c r="L22" s="157">
        <v>138</v>
      </c>
      <c r="M22" s="157">
        <v>168</v>
      </c>
      <c r="N22" s="145"/>
      <c r="O22" s="145"/>
      <c r="P22" s="153"/>
      <c r="Q22" s="139" t="s">
        <v>2517</v>
      </c>
    </row>
    <row r="23" spans="1:17" ht="11.25" customHeight="1">
      <c r="A23" s="208">
        <v>14</v>
      </c>
      <c r="B23" s="209"/>
      <c r="C23" s="147">
        <f t="shared" si="0"/>
        <v>504</v>
      </c>
      <c r="D23" s="146">
        <v>270</v>
      </c>
      <c r="E23" s="146">
        <v>234</v>
      </c>
      <c r="F23" s="145"/>
      <c r="G23" s="145"/>
      <c r="H23" s="145"/>
      <c r="I23" s="209">
        <v>69</v>
      </c>
      <c r="J23" s="209"/>
      <c r="K23" s="155">
        <f t="shared" si="1"/>
        <v>293</v>
      </c>
      <c r="L23" s="157">
        <v>143</v>
      </c>
      <c r="M23" s="157">
        <v>150</v>
      </c>
      <c r="N23" s="145"/>
      <c r="O23" s="145"/>
      <c r="P23" s="153"/>
      <c r="Q23" s="139" t="s">
        <v>2517</v>
      </c>
    </row>
    <row r="24" spans="1:17" ht="11.25" customHeight="1">
      <c r="A24" s="210" t="s">
        <v>2531</v>
      </c>
      <c r="B24" s="201"/>
      <c r="C24" s="147">
        <f t="shared" si="0"/>
        <v>2792</v>
      </c>
      <c r="D24" s="146">
        <f>SUM(D25:D29)</f>
        <v>1390</v>
      </c>
      <c r="E24" s="146">
        <f>SUM(E25:E29)</f>
        <v>1402</v>
      </c>
      <c r="F24" s="150">
        <f>C24/K62*100</f>
        <v>8.111327387350745</v>
      </c>
      <c r="G24" s="150">
        <f>D24/L62*100</f>
        <v>8.483368935001526</v>
      </c>
      <c r="H24" s="150">
        <f>E24/M62*100</f>
        <v>7.7733422044799285</v>
      </c>
      <c r="I24" s="201" t="s">
        <v>2530</v>
      </c>
      <c r="J24" s="201"/>
      <c r="K24" s="155">
        <f t="shared" si="1"/>
        <v>1126</v>
      </c>
      <c r="L24" s="157">
        <f>SUM(L25:L29)</f>
        <v>482</v>
      </c>
      <c r="M24" s="157">
        <f>SUM(M25:M29)</f>
        <v>644</v>
      </c>
      <c r="N24" s="150">
        <f>K24/K62*100</f>
        <v>3.271258824554778</v>
      </c>
      <c r="O24" s="150">
        <f>L24/L62*100</f>
        <v>2.9417149832163565</v>
      </c>
      <c r="P24" s="156">
        <f>M24/M62*100</f>
        <v>3.570636504768241</v>
      </c>
      <c r="Q24" s="139" t="s">
        <v>2517</v>
      </c>
    </row>
    <row r="25" spans="1:17" ht="11.25" customHeight="1">
      <c r="A25" s="207">
        <v>15</v>
      </c>
      <c r="B25" s="198"/>
      <c r="C25" s="147">
        <f t="shared" si="0"/>
        <v>524</v>
      </c>
      <c r="D25" s="146">
        <v>266</v>
      </c>
      <c r="E25" s="146">
        <v>258</v>
      </c>
      <c r="F25" s="145"/>
      <c r="G25" s="145"/>
      <c r="H25" s="145"/>
      <c r="I25" s="198">
        <v>70</v>
      </c>
      <c r="J25" s="198"/>
      <c r="K25" s="155">
        <f t="shared" si="1"/>
        <v>271</v>
      </c>
      <c r="L25" s="157">
        <v>111</v>
      </c>
      <c r="M25" s="157">
        <v>160</v>
      </c>
      <c r="N25" s="145"/>
      <c r="O25" s="145"/>
      <c r="P25" s="153"/>
      <c r="Q25" s="139" t="s">
        <v>2517</v>
      </c>
    </row>
    <row r="26" spans="1:17" ht="11.25" customHeight="1">
      <c r="A26" s="207">
        <v>16</v>
      </c>
      <c r="B26" s="198"/>
      <c r="C26" s="147">
        <f t="shared" si="0"/>
        <v>580</v>
      </c>
      <c r="D26" s="146">
        <v>295</v>
      </c>
      <c r="E26" s="146">
        <v>285</v>
      </c>
      <c r="F26" s="145"/>
      <c r="G26" s="145"/>
      <c r="H26" s="145"/>
      <c r="I26" s="198">
        <v>71</v>
      </c>
      <c r="J26" s="198"/>
      <c r="K26" s="155">
        <f t="shared" si="1"/>
        <v>218</v>
      </c>
      <c r="L26" s="157">
        <v>95</v>
      </c>
      <c r="M26" s="157">
        <v>123</v>
      </c>
      <c r="N26" s="145"/>
      <c r="O26" s="145"/>
      <c r="P26" s="153"/>
      <c r="Q26" s="139" t="s">
        <v>2517</v>
      </c>
    </row>
    <row r="27" spans="1:17" ht="11.25" customHeight="1">
      <c r="A27" s="207">
        <v>17</v>
      </c>
      <c r="B27" s="198"/>
      <c r="C27" s="147">
        <f t="shared" si="0"/>
        <v>605</v>
      </c>
      <c r="D27" s="146">
        <v>296</v>
      </c>
      <c r="E27" s="146">
        <v>309</v>
      </c>
      <c r="F27" s="145"/>
      <c r="G27" s="145"/>
      <c r="H27" s="145"/>
      <c r="I27" s="198">
        <v>72</v>
      </c>
      <c r="J27" s="198"/>
      <c r="K27" s="155">
        <f t="shared" si="1"/>
        <v>217</v>
      </c>
      <c r="L27" s="157">
        <v>91</v>
      </c>
      <c r="M27" s="157">
        <v>126</v>
      </c>
      <c r="N27" s="145"/>
      <c r="O27" s="145"/>
      <c r="P27" s="153"/>
      <c r="Q27" s="139" t="s">
        <v>2517</v>
      </c>
    </row>
    <row r="28" spans="1:17" ht="11.25" customHeight="1">
      <c r="A28" s="207">
        <v>18</v>
      </c>
      <c r="B28" s="198"/>
      <c r="C28" s="147">
        <f t="shared" si="0"/>
        <v>527</v>
      </c>
      <c r="D28" s="146">
        <v>244</v>
      </c>
      <c r="E28" s="146">
        <v>283</v>
      </c>
      <c r="F28" s="145"/>
      <c r="G28" s="145"/>
      <c r="H28" s="145"/>
      <c r="I28" s="198">
        <v>73</v>
      </c>
      <c r="J28" s="198"/>
      <c r="K28" s="155">
        <f t="shared" si="1"/>
        <v>197</v>
      </c>
      <c r="L28" s="157">
        <v>83</v>
      </c>
      <c r="M28" s="157">
        <v>114</v>
      </c>
      <c r="N28" s="145"/>
      <c r="O28" s="145"/>
      <c r="P28" s="153"/>
      <c r="Q28" s="139" t="s">
        <v>2517</v>
      </c>
    </row>
    <row r="29" spans="1:17" ht="11.25" customHeight="1">
      <c r="A29" s="211">
        <v>19</v>
      </c>
      <c r="B29" s="199"/>
      <c r="C29" s="147">
        <f t="shared" si="0"/>
        <v>556</v>
      </c>
      <c r="D29" s="146">
        <v>289</v>
      </c>
      <c r="E29" s="146">
        <v>267</v>
      </c>
      <c r="F29" s="152"/>
      <c r="G29" s="152"/>
      <c r="H29" s="152"/>
      <c r="I29" s="199">
        <v>74</v>
      </c>
      <c r="J29" s="199"/>
      <c r="K29" s="155">
        <f t="shared" si="1"/>
        <v>223</v>
      </c>
      <c r="L29" s="157">
        <v>102</v>
      </c>
      <c r="M29" s="157">
        <v>121</v>
      </c>
      <c r="N29" s="145"/>
      <c r="O29" s="145"/>
      <c r="P29" s="153"/>
      <c r="Q29" s="139" t="s">
        <v>2517</v>
      </c>
    </row>
    <row r="30" spans="1:17" ht="11.25" customHeight="1">
      <c r="A30" s="208" t="s">
        <v>2529</v>
      </c>
      <c r="B30" s="209"/>
      <c r="C30" s="147">
        <f t="shared" si="0"/>
        <v>2202</v>
      </c>
      <c r="D30" s="146">
        <f>SUM(D31:D35)</f>
        <v>1039</v>
      </c>
      <c r="E30" s="146">
        <f>SUM(E31:E35)</f>
        <v>1163</v>
      </c>
      <c r="F30" s="150">
        <f>C30/K62*100</f>
        <v>6.397257488161297</v>
      </c>
      <c r="G30" s="150">
        <f>D30/L62*100</f>
        <v>6.341165700335673</v>
      </c>
      <c r="H30" s="150">
        <f>E30/M62*100</f>
        <v>6.448214681747616</v>
      </c>
      <c r="I30" s="209" t="s">
        <v>2528</v>
      </c>
      <c r="J30" s="209"/>
      <c r="K30" s="155">
        <f t="shared" si="1"/>
        <v>740</v>
      </c>
      <c r="L30" s="157">
        <f>SUM(L31:L35)</f>
        <v>306</v>
      </c>
      <c r="M30" s="157">
        <f>SUM(M31:M35)</f>
        <v>434</v>
      </c>
      <c r="N30" s="150">
        <f>K30/K62*100</f>
        <v>2.149850382034223</v>
      </c>
      <c r="O30" s="150">
        <f>L30/L62*100</f>
        <v>1.867561794324077</v>
      </c>
      <c r="P30" s="156">
        <f>M30/M62*100</f>
        <v>2.406298514082945</v>
      </c>
      <c r="Q30" s="139" t="s">
        <v>2517</v>
      </c>
    </row>
    <row r="31" spans="1:17" ht="11.25" customHeight="1">
      <c r="A31" s="207">
        <v>20</v>
      </c>
      <c r="B31" s="198"/>
      <c r="C31" s="147">
        <f t="shared" si="0"/>
        <v>487</v>
      </c>
      <c r="D31" s="146">
        <v>253</v>
      </c>
      <c r="E31" s="146">
        <v>234</v>
      </c>
      <c r="F31" s="145"/>
      <c r="G31" s="145"/>
      <c r="H31" s="145"/>
      <c r="I31" s="198">
        <v>75</v>
      </c>
      <c r="J31" s="198"/>
      <c r="K31" s="155">
        <f t="shared" si="1"/>
        <v>180</v>
      </c>
      <c r="L31" s="157">
        <v>75</v>
      </c>
      <c r="M31" s="157">
        <v>105</v>
      </c>
      <c r="N31" s="145"/>
      <c r="O31" s="145"/>
      <c r="P31" s="153"/>
      <c r="Q31" s="139" t="s">
        <v>2517</v>
      </c>
    </row>
    <row r="32" spans="1:17" ht="11.25" customHeight="1">
      <c r="A32" s="207">
        <v>21</v>
      </c>
      <c r="B32" s="198"/>
      <c r="C32" s="147">
        <f t="shared" si="0"/>
        <v>526</v>
      </c>
      <c r="D32" s="146">
        <v>270</v>
      </c>
      <c r="E32" s="146">
        <v>256</v>
      </c>
      <c r="F32" s="145"/>
      <c r="G32" s="145"/>
      <c r="H32" s="145"/>
      <c r="I32" s="198">
        <v>76</v>
      </c>
      <c r="J32" s="198"/>
      <c r="K32" s="155">
        <f t="shared" si="1"/>
        <v>157</v>
      </c>
      <c r="L32" s="157">
        <v>67</v>
      </c>
      <c r="M32" s="157">
        <v>90</v>
      </c>
      <c r="N32" s="145"/>
      <c r="O32" s="145"/>
      <c r="P32" s="153"/>
      <c r="Q32" s="139" t="s">
        <v>2517</v>
      </c>
    </row>
    <row r="33" spans="1:17" ht="11.25" customHeight="1">
      <c r="A33" s="207">
        <v>22</v>
      </c>
      <c r="B33" s="198"/>
      <c r="C33" s="147">
        <f t="shared" si="0"/>
        <v>455</v>
      </c>
      <c r="D33" s="146">
        <v>211</v>
      </c>
      <c r="E33" s="146">
        <v>244</v>
      </c>
      <c r="F33" s="145"/>
      <c r="G33" s="145"/>
      <c r="H33" s="145"/>
      <c r="I33" s="198">
        <v>77</v>
      </c>
      <c r="J33" s="198"/>
      <c r="K33" s="155">
        <f t="shared" si="1"/>
        <v>157</v>
      </c>
      <c r="L33" s="157">
        <v>68</v>
      </c>
      <c r="M33" s="157">
        <v>89</v>
      </c>
      <c r="N33" s="145"/>
      <c r="O33" s="145"/>
      <c r="P33" s="153"/>
      <c r="Q33" s="139" t="s">
        <v>2517</v>
      </c>
    </row>
    <row r="34" spans="1:17" ht="11.25" customHeight="1">
      <c r="A34" s="207">
        <v>23</v>
      </c>
      <c r="B34" s="198"/>
      <c r="C34" s="147">
        <f t="shared" si="0"/>
        <v>399</v>
      </c>
      <c r="D34" s="146">
        <v>157</v>
      </c>
      <c r="E34" s="146">
        <v>242</v>
      </c>
      <c r="F34" s="145"/>
      <c r="G34" s="145"/>
      <c r="H34" s="145"/>
      <c r="I34" s="198">
        <v>78</v>
      </c>
      <c r="J34" s="198"/>
      <c r="K34" s="155">
        <f t="shared" si="1"/>
        <v>126</v>
      </c>
      <c r="L34" s="157">
        <v>46</v>
      </c>
      <c r="M34" s="157">
        <v>80</v>
      </c>
      <c r="N34" s="145"/>
      <c r="O34" s="145"/>
      <c r="P34" s="153"/>
      <c r="Q34" s="139" t="s">
        <v>2517</v>
      </c>
    </row>
    <row r="35" spans="1:17" ht="11.25" customHeight="1">
      <c r="A35" s="208">
        <v>24</v>
      </c>
      <c r="B35" s="209"/>
      <c r="C35" s="147">
        <f t="shared" si="0"/>
        <v>335</v>
      </c>
      <c r="D35" s="146">
        <v>148</v>
      </c>
      <c r="E35" s="146">
        <v>187</v>
      </c>
      <c r="F35" s="145"/>
      <c r="G35" s="145"/>
      <c r="H35" s="145"/>
      <c r="I35" s="209">
        <v>79</v>
      </c>
      <c r="J35" s="209"/>
      <c r="K35" s="155">
        <f t="shared" si="1"/>
        <v>120</v>
      </c>
      <c r="L35" s="157">
        <v>50</v>
      </c>
      <c r="M35" s="157">
        <v>70</v>
      </c>
      <c r="N35" s="145"/>
      <c r="O35" s="145"/>
      <c r="P35" s="153"/>
      <c r="Q35" s="139" t="s">
        <v>2517</v>
      </c>
    </row>
    <row r="36" spans="1:17" ht="11.25" customHeight="1">
      <c r="A36" s="210" t="s">
        <v>2527</v>
      </c>
      <c r="B36" s="201"/>
      <c r="C36" s="147">
        <f t="shared" si="0"/>
        <v>1777</v>
      </c>
      <c r="D36" s="146">
        <f>SUM(D37:D41)</f>
        <v>807</v>
      </c>
      <c r="E36" s="146">
        <f>SUM(E37:E41)</f>
        <v>970</v>
      </c>
      <c r="F36" s="150">
        <f>C36/K62*100</f>
        <v>5.162546120101101</v>
      </c>
      <c r="G36" s="159">
        <f>D36/L62*100</f>
        <v>4.92523649679585</v>
      </c>
      <c r="H36" s="150">
        <f>E36/M62*100</f>
        <v>5.378132623641606</v>
      </c>
      <c r="I36" s="201" t="s">
        <v>2526</v>
      </c>
      <c r="J36" s="201"/>
      <c r="K36" s="155">
        <f t="shared" si="1"/>
        <v>393</v>
      </c>
      <c r="L36" s="157">
        <f>SUM(L37:L41)</f>
        <v>147</v>
      </c>
      <c r="M36" s="157">
        <f>SUM(M37:M41)</f>
        <v>246</v>
      </c>
      <c r="N36" s="150">
        <f>K36/K62*100</f>
        <v>1.1417448650533104</v>
      </c>
      <c r="O36" s="150">
        <f>L36/L62*100</f>
        <v>0.8971620384498016</v>
      </c>
      <c r="P36" s="156">
        <f>M36/M62*100</f>
        <v>1.3639387890884898</v>
      </c>
      <c r="Q36" s="139" t="s">
        <v>2517</v>
      </c>
    </row>
    <row r="37" spans="1:17" ht="11.25" customHeight="1">
      <c r="A37" s="207">
        <v>25</v>
      </c>
      <c r="B37" s="198"/>
      <c r="C37" s="147">
        <f t="shared" si="0"/>
        <v>354</v>
      </c>
      <c r="D37" s="146">
        <v>163</v>
      </c>
      <c r="E37" s="146">
        <v>191</v>
      </c>
      <c r="F37" s="145"/>
      <c r="G37" s="145"/>
      <c r="H37" s="145"/>
      <c r="I37" s="198">
        <v>80</v>
      </c>
      <c r="J37" s="198"/>
      <c r="K37" s="155">
        <f t="shared" si="1"/>
        <v>119</v>
      </c>
      <c r="L37" s="157">
        <v>45</v>
      </c>
      <c r="M37" s="157">
        <v>74</v>
      </c>
      <c r="N37" s="145"/>
      <c r="O37" s="145"/>
      <c r="P37" s="153"/>
      <c r="Q37" s="139" t="s">
        <v>2517</v>
      </c>
    </row>
    <row r="38" spans="1:17" ht="11.25" customHeight="1">
      <c r="A38" s="207">
        <v>26</v>
      </c>
      <c r="B38" s="198"/>
      <c r="C38" s="147">
        <f aca="true" t="shared" si="2" ref="C38:C69">D38+E38</f>
        <v>372</v>
      </c>
      <c r="D38" s="146">
        <v>174</v>
      </c>
      <c r="E38" s="146">
        <v>198</v>
      </c>
      <c r="F38" s="145"/>
      <c r="G38" s="145"/>
      <c r="H38" s="145"/>
      <c r="I38" s="198">
        <v>81</v>
      </c>
      <c r="J38" s="198"/>
      <c r="K38" s="155">
        <f aca="true" t="shared" si="3" ref="K38:K61">L38+M38</f>
        <v>84</v>
      </c>
      <c r="L38" s="157">
        <v>32</v>
      </c>
      <c r="M38" s="157">
        <v>52</v>
      </c>
      <c r="N38" s="145"/>
      <c r="O38" s="145"/>
      <c r="P38" s="153"/>
      <c r="Q38" s="139" t="s">
        <v>2517</v>
      </c>
    </row>
    <row r="39" spans="1:17" ht="11.25" customHeight="1">
      <c r="A39" s="207">
        <v>27</v>
      </c>
      <c r="B39" s="198"/>
      <c r="C39" s="147">
        <f t="shared" si="2"/>
        <v>341</v>
      </c>
      <c r="D39" s="146">
        <v>157</v>
      </c>
      <c r="E39" s="146">
        <v>184</v>
      </c>
      <c r="F39" s="145"/>
      <c r="G39" s="145"/>
      <c r="H39" s="145"/>
      <c r="I39" s="198">
        <v>82</v>
      </c>
      <c r="J39" s="198"/>
      <c r="K39" s="155">
        <f t="shared" si="3"/>
        <v>63</v>
      </c>
      <c r="L39" s="157">
        <v>27</v>
      </c>
      <c r="M39" s="157">
        <v>36</v>
      </c>
      <c r="N39" s="145"/>
      <c r="O39" s="145"/>
      <c r="P39" s="153"/>
      <c r="Q39" s="139" t="s">
        <v>2517</v>
      </c>
    </row>
    <row r="40" spans="1:17" ht="11.25" customHeight="1">
      <c r="A40" s="207">
        <v>28</v>
      </c>
      <c r="B40" s="198"/>
      <c r="C40" s="147">
        <f t="shared" si="2"/>
        <v>341</v>
      </c>
      <c r="D40" s="146">
        <v>151</v>
      </c>
      <c r="E40" s="146">
        <v>190</v>
      </c>
      <c r="F40" s="145"/>
      <c r="G40" s="145"/>
      <c r="H40" s="145"/>
      <c r="I40" s="198">
        <v>83</v>
      </c>
      <c r="J40" s="198"/>
      <c r="K40" s="155">
        <f t="shared" si="3"/>
        <v>67</v>
      </c>
      <c r="L40" s="157">
        <v>20</v>
      </c>
      <c r="M40" s="157">
        <v>47</v>
      </c>
      <c r="N40" s="145"/>
      <c r="O40" s="145"/>
      <c r="P40" s="153"/>
      <c r="Q40" s="139" t="s">
        <v>2517</v>
      </c>
    </row>
    <row r="41" spans="1:17" ht="11.25" customHeight="1">
      <c r="A41" s="211">
        <v>29</v>
      </c>
      <c r="B41" s="199"/>
      <c r="C41" s="147">
        <f t="shared" si="2"/>
        <v>369</v>
      </c>
      <c r="D41" s="146">
        <v>162</v>
      </c>
      <c r="E41" s="146">
        <v>207</v>
      </c>
      <c r="F41" s="152"/>
      <c r="G41" s="152"/>
      <c r="H41" s="152"/>
      <c r="I41" s="199">
        <v>84</v>
      </c>
      <c r="J41" s="199"/>
      <c r="K41" s="155">
        <f t="shared" si="3"/>
        <v>60</v>
      </c>
      <c r="L41" s="157">
        <v>23</v>
      </c>
      <c r="M41" s="157">
        <v>37</v>
      </c>
      <c r="N41" s="152"/>
      <c r="O41" s="152"/>
      <c r="P41" s="151"/>
      <c r="Q41" s="139" t="s">
        <v>2517</v>
      </c>
    </row>
    <row r="42" spans="1:17" ht="11.25" customHeight="1">
      <c r="A42" s="208" t="s">
        <v>2525</v>
      </c>
      <c r="B42" s="209"/>
      <c r="C42" s="147">
        <f t="shared" si="2"/>
        <v>2023</v>
      </c>
      <c r="D42" s="146">
        <f>SUM(D43:D47)</f>
        <v>924</v>
      </c>
      <c r="E42" s="146">
        <f>SUM(E43:E47)</f>
        <v>1099</v>
      </c>
      <c r="F42" s="150">
        <f>C42/K62*100</f>
        <v>5.877226111966531</v>
      </c>
      <c r="G42" s="150">
        <f>D42/L62*100</f>
        <v>5.639304241684467</v>
      </c>
      <c r="H42" s="150">
        <f>E42/M62*100</f>
        <v>6.093368817919717</v>
      </c>
      <c r="I42" s="209" t="s">
        <v>2524</v>
      </c>
      <c r="J42" s="209"/>
      <c r="K42" s="155">
        <f t="shared" si="3"/>
        <v>178</v>
      </c>
      <c r="L42" s="157">
        <f>SUM(L43:L47)</f>
        <v>57</v>
      </c>
      <c r="M42" s="157">
        <f>SUM(M43:M47)</f>
        <v>121</v>
      </c>
      <c r="N42" s="150">
        <f>K42/K62*100</f>
        <v>0.5171261729757997</v>
      </c>
      <c r="O42" s="150">
        <f>L42/L62*100</f>
        <v>0.3478791577662496</v>
      </c>
      <c r="P42" s="156">
        <f>M42/M62*100</f>
        <v>0.670880461299623</v>
      </c>
      <c r="Q42" s="139" t="s">
        <v>2517</v>
      </c>
    </row>
    <row r="43" spans="1:17" ht="11.25" customHeight="1">
      <c r="A43" s="207">
        <v>30</v>
      </c>
      <c r="B43" s="198"/>
      <c r="C43" s="147">
        <f t="shared" si="2"/>
        <v>376</v>
      </c>
      <c r="D43" s="146">
        <v>177</v>
      </c>
      <c r="E43" s="146">
        <v>199</v>
      </c>
      <c r="F43" s="145"/>
      <c r="G43" s="145"/>
      <c r="H43" s="145"/>
      <c r="I43" s="198">
        <v>85</v>
      </c>
      <c r="J43" s="198"/>
      <c r="K43" s="155">
        <f t="shared" si="3"/>
        <v>45</v>
      </c>
      <c r="L43" s="157">
        <v>17</v>
      </c>
      <c r="M43" s="157">
        <v>28</v>
      </c>
      <c r="N43" s="145"/>
      <c r="O43" s="145"/>
      <c r="P43" s="153"/>
      <c r="Q43" s="139" t="s">
        <v>2517</v>
      </c>
    </row>
    <row r="44" spans="1:17" ht="11.25" customHeight="1">
      <c r="A44" s="207">
        <v>31</v>
      </c>
      <c r="B44" s="198"/>
      <c r="C44" s="147">
        <f t="shared" si="2"/>
        <v>378</v>
      </c>
      <c r="D44" s="146">
        <v>153</v>
      </c>
      <c r="E44" s="146">
        <v>225</v>
      </c>
      <c r="F44" s="145"/>
      <c r="G44" s="145"/>
      <c r="H44" s="145"/>
      <c r="I44" s="198">
        <v>86</v>
      </c>
      <c r="J44" s="198"/>
      <c r="K44" s="155">
        <f t="shared" si="3"/>
        <v>49</v>
      </c>
      <c r="L44" s="157">
        <v>15</v>
      </c>
      <c r="M44" s="157">
        <v>34</v>
      </c>
      <c r="N44" s="145"/>
      <c r="O44" s="145"/>
      <c r="P44" s="153"/>
      <c r="Q44" s="139" t="s">
        <v>2517</v>
      </c>
    </row>
    <row r="45" spans="1:17" ht="11.25" customHeight="1">
      <c r="A45" s="207">
        <v>32</v>
      </c>
      <c r="B45" s="198"/>
      <c r="C45" s="147">
        <f t="shared" si="2"/>
        <v>419</v>
      </c>
      <c r="D45" s="146">
        <v>194</v>
      </c>
      <c r="E45" s="146">
        <v>225</v>
      </c>
      <c r="F45" s="145"/>
      <c r="G45" s="145"/>
      <c r="H45" s="145"/>
      <c r="I45" s="198">
        <v>87</v>
      </c>
      <c r="J45" s="198"/>
      <c r="K45" s="155">
        <f t="shared" si="3"/>
        <v>30</v>
      </c>
      <c r="L45" s="157">
        <v>5</v>
      </c>
      <c r="M45" s="157">
        <v>25</v>
      </c>
      <c r="N45" s="145"/>
      <c r="O45" s="145"/>
      <c r="P45" s="153"/>
      <c r="Q45" s="139" t="s">
        <v>2517</v>
      </c>
    </row>
    <row r="46" spans="1:17" ht="11.25" customHeight="1">
      <c r="A46" s="207">
        <v>33</v>
      </c>
      <c r="B46" s="198"/>
      <c r="C46" s="147">
        <f t="shared" si="2"/>
        <v>434</v>
      </c>
      <c r="D46" s="146">
        <v>211</v>
      </c>
      <c r="E46" s="146">
        <v>223</v>
      </c>
      <c r="F46" s="145"/>
      <c r="G46" s="145"/>
      <c r="H46" s="145"/>
      <c r="I46" s="198">
        <v>88</v>
      </c>
      <c r="J46" s="198"/>
      <c r="K46" s="155">
        <f t="shared" si="3"/>
        <v>32</v>
      </c>
      <c r="L46" s="157">
        <v>14</v>
      </c>
      <c r="M46" s="157">
        <v>18</v>
      </c>
      <c r="N46" s="145"/>
      <c r="O46" s="145"/>
      <c r="P46" s="153"/>
      <c r="Q46" s="139" t="s">
        <v>2517</v>
      </c>
    </row>
    <row r="47" spans="1:17" ht="11.25" customHeight="1">
      <c r="A47" s="208">
        <v>34</v>
      </c>
      <c r="B47" s="209"/>
      <c r="C47" s="147">
        <f t="shared" si="2"/>
        <v>416</v>
      </c>
      <c r="D47" s="146">
        <v>189</v>
      </c>
      <c r="E47" s="146">
        <v>227</v>
      </c>
      <c r="F47" s="145"/>
      <c r="G47" s="145"/>
      <c r="H47" s="145"/>
      <c r="I47" s="209">
        <v>89</v>
      </c>
      <c r="J47" s="209"/>
      <c r="K47" s="155">
        <f t="shared" si="3"/>
        <v>22</v>
      </c>
      <c r="L47" s="157">
        <v>6</v>
      </c>
      <c r="M47" s="157">
        <v>16</v>
      </c>
      <c r="N47" s="145"/>
      <c r="O47" s="145"/>
      <c r="P47" s="153"/>
      <c r="Q47" s="139" t="s">
        <v>2517</v>
      </c>
    </row>
    <row r="48" spans="1:17" ht="11.25" customHeight="1">
      <c r="A48" s="210" t="s">
        <v>2523</v>
      </c>
      <c r="B48" s="201"/>
      <c r="C48" s="147">
        <f t="shared" si="2"/>
        <v>2523</v>
      </c>
      <c r="D48" s="146">
        <f>SUM(D49:D53)</f>
        <v>1194</v>
      </c>
      <c r="E48" s="146">
        <f>SUM(E49:E53)</f>
        <v>1329</v>
      </c>
      <c r="F48" s="150">
        <f>C48/K62*100</f>
        <v>7.329827721449115</v>
      </c>
      <c r="G48" s="150">
        <f>D48/L62*100</f>
        <v>7.287152883735123</v>
      </c>
      <c r="H48" s="150">
        <f>E48/M62*100</f>
        <v>7.368596141051231</v>
      </c>
      <c r="I48" s="201" t="s">
        <v>2522</v>
      </c>
      <c r="J48" s="201"/>
      <c r="K48" s="155">
        <f t="shared" si="3"/>
        <v>46</v>
      </c>
      <c r="L48" s="157">
        <f>SUM(L49:L53)</f>
        <v>14</v>
      </c>
      <c r="M48" s="157">
        <f>SUM(M49:M53)</f>
        <v>32</v>
      </c>
      <c r="N48" s="150">
        <f>K48/K62*100</f>
        <v>0.13363934807239766</v>
      </c>
      <c r="O48" s="150">
        <f>L48/L62*100</f>
        <v>0.08544400366188587</v>
      </c>
      <c r="P48" s="156">
        <f>M48/M62*100</f>
        <v>0.17742293191394987</v>
      </c>
      <c r="Q48" s="139" t="s">
        <v>2517</v>
      </c>
    </row>
    <row r="49" spans="1:17" ht="11.25" customHeight="1">
      <c r="A49" s="207">
        <v>35</v>
      </c>
      <c r="B49" s="198"/>
      <c r="C49" s="147">
        <f t="shared" si="2"/>
        <v>469</v>
      </c>
      <c r="D49" s="146">
        <v>223</v>
      </c>
      <c r="E49" s="146">
        <v>246</v>
      </c>
      <c r="F49" s="145"/>
      <c r="G49" s="145"/>
      <c r="H49" s="145"/>
      <c r="I49" s="198">
        <v>90</v>
      </c>
      <c r="J49" s="198"/>
      <c r="K49" s="155">
        <f t="shared" si="3"/>
        <v>18</v>
      </c>
      <c r="L49" s="157">
        <v>6</v>
      </c>
      <c r="M49" s="157">
        <v>12</v>
      </c>
      <c r="N49" s="145"/>
      <c r="O49" s="145"/>
      <c r="P49" s="153"/>
      <c r="Q49" s="139" t="s">
        <v>2517</v>
      </c>
    </row>
    <row r="50" spans="1:17" ht="11.25" customHeight="1">
      <c r="A50" s="207">
        <v>36</v>
      </c>
      <c r="B50" s="198"/>
      <c r="C50" s="147">
        <f t="shared" si="2"/>
        <v>455</v>
      </c>
      <c r="D50" s="146">
        <v>211</v>
      </c>
      <c r="E50" s="146">
        <v>244</v>
      </c>
      <c r="F50" s="145"/>
      <c r="G50" s="145"/>
      <c r="H50" s="145"/>
      <c r="I50" s="198">
        <v>91</v>
      </c>
      <c r="J50" s="198"/>
      <c r="K50" s="155">
        <f t="shared" si="3"/>
        <v>13</v>
      </c>
      <c r="L50" s="157">
        <v>4</v>
      </c>
      <c r="M50" s="157">
        <v>9</v>
      </c>
      <c r="N50" s="145"/>
      <c r="O50" s="145"/>
      <c r="P50" s="153"/>
      <c r="Q50" s="139" t="s">
        <v>2517</v>
      </c>
    </row>
    <row r="51" spans="1:17" ht="11.25" customHeight="1">
      <c r="A51" s="207">
        <v>37</v>
      </c>
      <c r="B51" s="198"/>
      <c r="C51" s="147">
        <f t="shared" si="2"/>
        <v>562</v>
      </c>
      <c r="D51" s="146">
        <v>265</v>
      </c>
      <c r="E51" s="146">
        <v>297</v>
      </c>
      <c r="F51" s="145"/>
      <c r="G51" s="145"/>
      <c r="H51" s="145"/>
      <c r="I51" s="198">
        <v>92</v>
      </c>
      <c r="J51" s="198"/>
      <c r="K51" s="155">
        <f t="shared" si="3"/>
        <v>8</v>
      </c>
      <c r="L51" s="157">
        <v>4</v>
      </c>
      <c r="M51" s="157">
        <v>4</v>
      </c>
      <c r="N51" s="145"/>
      <c r="O51" s="145"/>
      <c r="P51" s="153"/>
      <c r="Q51" s="139" t="s">
        <v>2517</v>
      </c>
    </row>
    <row r="52" spans="1:17" ht="11.25" customHeight="1">
      <c r="A52" s="207">
        <v>38</v>
      </c>
      <c r="B52" s="198"/>
      <c r="C52" s="147">
        <f t="shared" si="2"/>
        <v>486</v>
      </c>
      <c r="D52" s="146">
        <v>231</v>
      </c>
      <c r="E52" s="146">
        <v>255</v>
      </c>
      <c r="F52" s="145"/>
      <c r="G52" s="145"/>
      <c r="H52" s="145"/>
      <c r="I52" s="198">
        <v>93</v>
      </c>
      <c r="J52" s="198"/>
      <c r="K52" s="155">
        <f t="shared" si="3"/>
        <v>3</v>
      </c>
      <c r="L52" s="157">
        <v>0</v>
      </c>
      <c r="M52" s="157">
        <v>3</v>
      </c>
      <c r="N52" s="145"/>
      <c r="O52" s="145"/>
      <c r="P52" s="153"/>
      <c r="Q52" s="139" t="s">
        <v>2517</v>
      </c>
    </row>
    <row r="53" spans="1:17" ht="11.25" customHeight="1">
      <c r="A53" s="211">
        <v>39</v>
      </c>
      <c r="B53" s="199"/>
      <c r="C53" s="147">
        <f t="shared" si="2"/>
        <v>551</v>
      </c>
      <c r="D53" s="146">
        <v>264</v>
      </c>
      <c r="E53" s="146">
        <v>287</v>
      </c>
      <c r="F53" s="152"/>
      <c r="G53" s="152"/>
      <c r="H53" s="152"/>
      <c r="I53" s="199">
        <v>94</v>
      </c>
      <c r="J53" s="199"/>
      <c r="K53" s="155">
        <f t="shared" si="3"/>
        <v>4</v>
      </c>
      <c r="L53" s="157">
        <v>0</v>
      </c>
      <c r="M53" s="157">
        <v>4</v>
      </c>
      <c r="N53" s="145"/>
      <c r="O53" s="145"/>
      <c r="P53" s="153"/>
      <c r="Q53" s="139" t="s">
        <v>2517</v>
      </c>
    </row>
    <row r="54" spans="1:17" ht="11.25" customHeight="1">
      <c r="A54" s="208" t="s">
        <v>2521</v>
      </c>
      <c r="B54" s="209"/>
      <c r="C54" s="147">
        <f t="shared" si="2"/>
        <v>3402</v>
      </c>
      <c r="D54" s="146">
        <f>SUM(D55:D59)</f>
        <v>1594</v>
      </c>
      <c r="E54" s="146">
        <f>SUM(E55:E59)</f>
        <v>1808</v>
      </c>
      <c r="F54" s="150">
        <f>C54/K62*100</f>
        <v>9.883501350919497</v>
      </c>
      <c r="G54" s="150">
        <f>D54/L62*100</f>
        <v>9.728410131217577</v>
      </c>
      <c r="H54" s="150">
        <f>E54/M62*100</f>
        <v>10.024395653138168</v>
      </c>
      <c r="I54" s="209" t="s">
        <v>2520</v>
      </c>
      <c r="J54" s="209"/>
      <c r="K54" s="155">
        <f t="shared" si="3"/>
        <v>5</v>
      </c>
      <c r="L54" s="157">
        <f>SUM(L55:L59)</f>
        <v>4</v>
      </c>
      <c r="M54" s="157">
        <f>SUM(M55:M59)</f>
        <v>1</v>
      </c>
      <c r="N54" s="150">
        <f>K54/K62*100</f>
        <v>0.014526016094825834</v>
      </c>
      <c r="O54" s="150">
        <f>L54/L62*100</f>
        <v>0.024412572474824534</v>
      </c>
      <c r="P54" s="156">
        <f>M54/M62*100</f>
        <v>0.005544466622310933</v>
      </c>
      <c r="Q54" s="139" t="s">
        <v>2517</v>
      </c>
    </row>
    <row r="55" spans="1:17" ht="11.25" customHeight="1">
      <c r="A55" s="207">
        <v>40</v>
      </c>
      <c r="B55" s="198"/>
      <c r="C55" s="147">
        <f t="shared" si="2"/>
        <v>625</v>
      </c>
      <c r="D55" s="146">
        <v>316</v>
      </c>
      <c r="E55" s="146">
        <v>309</v>
      </c>
      <c r="F55" s="145"/>
      <c r="G55" s="145"/>
      <c r="H55" s="145"/>
      <c r="I55" s="198">
        <v>95</v>
      </c>
      <c r="J55" s="198"/>
      <c r="K55" s="155">
        <f t="shared" si="3"/>
        <v>1</v>
      </c>
      <c r="L55" s="157">
        <v>1</v>
      </c>
      <c r="M55" s="157">
        <v>0</v>
      </c>
      <c r="N55" s="145"/>
      <c r="O55" s="145"/>
      <c r="P55" s="153"/>
      <c r="Q55" s="139" t="s">
        <v>2517</v>
      </c>
    </row>
    <row r="56" spans="1:17" ht="11.25" customHeight="1">
      <c r="A56" s="207">
        <v>41</v>
      </c>
      <c r="B56" s="198"/>
      <c r="C56" s="147">
        <f t="shared" si="2"/>
        <v>739</v>
      </c>
      <c r="D56" s="146">
        <v>334</v>
      </c>
      <c r="E56" s="146">
        <v>405</v>
      </c>
      <c r="F56" s="145"/>
      <c r="G56" s="145"/>
      <c r="H56" s="145"/>
      <c r="I56" s="198">
        <v>96</v>
      </c>
      <c r="J56" s="198"/>
      <c r="K56" s="155">
        <f t="shared" si="3"/>
        <v>2</v>
      </c>
      <c r="L56" s="158">
        <v>2</v>
      </c>
      <c r="M56" s="157">
        <v>0</v>
      </c>
      <c r="N56" s="145"/>
      <c r="O56" s="145"/>
      <c r="P56" s="153"/>
      <c r="Q56" s="139" t="s">
        <v>2517</v>
      </c>
    </row>
    <row r="57" spans="1:17" ht="11.25" customHeight="1">
      <c r="A57" s="207">
        <v>42</v>
      </c>
      <c r="B57" s="198"/>
      <c r="C57" s="147">
        <f t="shared" si="2"/>
        <v>720</v>
      </c>
      <c r="D57" s="146">
        <v>328</v>
      </c>
      <c r="E57" s="146">
        <v>392</v>
      </c>
      <c r="F57" s="145"/>
      <c r="G57" s="145"/>
      <c r="H57" s="145"/>
      <c r="I57" s="198">
        <v>97</v>
      </c>
      <c r="J57" s="198"/>
      <c r="K57" s="155">
        <f t="shared" si="3"/>
        <v>2</v>
      </c>
      <c r="L57" s="157">
        <v>1</v>
      </c>
      <c r="M57" s="157">
        <v>1</v>
      </c>
      <c r="N57" s="145"/>
      <c r="O57" s="145"/>
      <c r="P57" s="153"/>
      <c r="Q57" s="139" t="s">
        <v>2517</v>
      </c>
    </row>
    <row r="58" spans="1:17" ht="11.25" customHeight="1">
      <c r="A58" s="207">
        <v>43</v>
      </c>
      <c r="B58" s="198"/>
      <c r="C58" s="147">
        <f t="shared" si="2"/>
        <v>691</v>
      </c>
      <c r="D58" s="146">
        <v>322</v>
      </c>
      <c r="E58" s="146">
        <v>369</v>
      </c>
      <c r="F58" s="145"/>
      <c r="G58" s="145"/>
      <c r="H58" s="145"/>
      <c r="I58" s="198">
        <v>98</v>
      </c>
      <c r="J58" s="198"/>
      <c r="K58" s="155">
        <f t="shared" si="3"/>
        <v>0</v>
      </c>
      <c r="L58" s="157">
        <v>0</v>
      </c>
      <c r="M58" s="157">
        <v>0</v>
      </c>
      <c r="N58" s="145"/>
      <c r="O58" s="145"/>
      <c r="P58" s="153"/>
      <c r="Q58" s="139" t="s">
        <v>2517</v>
      </c>
    </row>
    <row r="59" spans="1:17" ht="11.25" customHeight="1">
      <c r="A59" s="208">
        <v>44</v>
      </c>
      <c r="B59" s="209"/>
      <c r="C59" s="147">
        <f t="shared" si="2"/>
        <v>627</v>
      </c>
      <c r="D59" s="146">
        <v>294</v>
      </c>
      <c r="E59" s="146">
        <v>333</v>
      </c>
      <c r="F59" s="145"/>
      <c r="G59" s="145"/>
      <c r="H59" s="145"/>
      <c r="I59" s="209">
        <v>99</v>
      </c>
      <c r="J59" s="209"/>
      <c r="K59" s="155">
        <f t="shared" si="3"/>
        <v>0</v>
      </c>
      <c r="L59" s="157">
        <v>0</v>
      </c>
      <c r="M59" s="157">
        <v>0</v>
      </c>
      <c r="N59" s="145"/>
      <c r="O59" s="145"/>
      <c r="P59" s="153"/>
      <c r="Q59" s="139" t="s">
        <v>2517</v>
      </c>
    </row>
    <row r="60" spans="1:17" ht="11.25" customHeight="1">
      <c r="A60" s="210" t="s">
        <v>2519</v>
      </c>
      <c r="B60" s="201"/>
      <c r="C60" s="147">
        <f t="shared" si="2"/>
        <v>2692</v>
      </c>
      <c r="D60" s="146">
        <f>SUM(D61:D65)</f>
        <v>1245</v>
      </c>
      <c r="E60" s="146">
        <f>SUM(E61:E65)</f>
        <v>1447</v>
      </c>
      <c r="F60" s="150">
        <f>C60/K62*100</f>
        <v>7.820807065454229</v>
      </c>
      <c r="G60" s="150">
        <f>D60/L62*100</f>
        <v>7.598413182789137</v>
      </c>
      <c r="H60" s="150">
        <f>E60/M62*100</f>
        <v>8.022843202483921</v>
      </c>
      <c r="I60" s="201" t="s">
        <v>2550</v>
      </c>
      <c r="J60" s="201"/>
      <c r="K60" s="155">
        <f t="shared" si="3"/>
        <v>0</v>
      </c>
      <c r="L60" s="158">
        <v>0</v>
      </c>
      <c r="M60" s="157">
        <v>0</v>
      </c>
      <c r="N60" s="150">
        <f>K60/K62*100</f>
        <v>0</v>
      </c>
      <c r="O60" s="150">
        <f>L60/L62*100</f>
        <v>0</v>
      </c>
      <c r="P60" s="156">
        <f>M60/M62*100</f>
        <v>0</v>
      </c>
      <c r="Q60" s="139" t="s">
        <v>2517</v>
      </c>
    </row>
    <row r="61" spans="1:16" ht="11.25" customHeight="1">
      <c r="A61" s="207">
        <v>45</v>
      </c>
      <c r="B61" s="198"/>
      <c r="C61" s="147">
        <f t="shared" si="2"/>
        <v>490</v>
      </c>
      <c r="D61" s="146">
        <v>221</v>
      </c>
      <c r="E61" s="146">
        <v>269</v>
      </c>
      <c r="F61" s="145"/>
      <c r="G61" s="145"/>
      <c r="H61" s="145"/>
      <c r="I61" s="215" t="s">
        <v>2516</v>
      </c>
      <c r="J61" s="215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207">
        <v>46</v>
      </c>
      <c r="B62" s="198"/>
      <c r="C62" s="147">
        <f t="shared" si="2"/>
        <v>452</v>
      </c>
      <c r="D62" s="146">
        <v>227</v>
      </c>
      <c r="E62" s="146">
        <v>225</v>
      </c>
      <c r="F62" s="145"/>
      <c r="G62" s="145"/>
      <c r="H62" s="145"/>
      <c r="I62" s="209" t="s">
        <v>2515</v>
      </c>
      <c r="J62" s="209"/>
      <c r="K62" s="183">
        <f>SUM(K66:K71)+K61</f>
        <v>34421</v>
      </c>
      <c r="L62" s="183">
        <f>SUM(L66:L71)+L61</f>
        <v>16385</v>
      </c>
      <c r="M62" s="183">
        <f>SUM(M66:M71)+M61</f>
        <v>18036</v>
      </c>
      <c r="N62" s="145"/>
      <c r="O62" s="145"/>
      <c r="P62" s="153"/>
    </row>
    <row r="63" spans="1:16" ht="11.25" customHeight="1">
      <c r="A63" s="207">
        <v>47</v>
      </c>
      <c r="B63" s="198"/>
      <c r="C63" s="147">
        <f t="shared" si="2"/>
        <v>601</v>
      </c>
      <c r="D63" s="146">
        <v>273</v>
      </c>
      <c r="E63" s="146">
        <v>328</v>
      </c>
      <c r="F63" s="145"/>
      <c r="G63" s="145"/>
      <c r="H63" s="145"/>
      <c r="I63" s="209"/>
      <c r="J63" s="209"/>
      <c r="K63" s="185"/>
      <c r="L63" s="185"/>
      <c r="M63" s="185"/>
      <c r="N63" s="145"/>
      <c r="O63" s="145"/>
      <c r="P63" s="153"/>
    </row>
    <row r="64" spans="1:16" ht="11.25" customHeight="1">
      <c r="A64" s="207">
        <v>48</v>
      </c>
      <c r="B64" s="198"/>
      <c r="C64" s="147">
        <f t="shared" si="2"/>
        <v>533</v>
      </c>
      <c r="D64" s="146">
        <v>251</v>
      </c>
      <c r="E64" s="146">
        <v>282</v>
      </c>
      <c r="F64" s="145"/>
      <c r="G64" s="145"/>
      <c r="H64" s="145"/>
      <c r="I64" s="209" t="s">
        <v>2514</v>
      </c>
      <c r="J64" s="209"/>
      <c r="K64" s="188">
        <v>38.2</v>
      </c>
      <c r="L64" s="188">
        <v>37.3</v>
      </c>
      <c r="M64" s="188">
        <v>38.9</v>
      </c>
      <c r="N64" s="145"/>
      <c r="O64" s="145"/>
      <c r="P64" s="153"/>
    </row>
    <row r="65" spans="1:16" ht="11.25" customHeight="1">
      <c r="A65" s="211">
        <v>49</v>
      </c>
      <c r="B65" s="199"/>
      <c r="C65" s="147">
        <f t="shared" si="2"/>
        <v>616</v>
      </c>
      <c r="D65" s="146">
        <v>273</v>
      </c>
      <c r="E65" s="146">
        <v>343</v>
      </c>
      <c r="F65" s="145"/>
      <c r="G65" s="145"/>
      <c r="H65" s="145"/>
      <c r="I65" s="199"/>
      <c r="J65" s="199"/>
      <c r="K65" s="189"/>
      <c r="L65" s="189"/>
      <c r="M65" s="189"/>
      <c r="N65" s="152"/>
      <c r="O65" s="152"/>
      <c r="P65" s="151"/>
    </row>
    <row r="66" spans="1:16" ht="11.25" customHeight="1">
      <c r="A66" s="208" t="s">
        <v>2513</v>
      </c>
      <c r="B66" s="209"/>
      <c r="C66" s="147">
        <f t="shared" si="2"/>
        <v>2497</v>
      </c>
      <c r="D66" s="146">
        <f>SUM(D67:D71)</f>
        <v>1216</v>
      </c>
      <c r="E66" s="146">
        <f>SUM(E67:E71)</f>
        <v>1281</v>
      </c>
      <c r="F66" s="150">
        <f>C66/K62*100</f>
        <v>7.254292437756021</v>
      </c>
      <c r="G66" s="150">
        <f>D66/L62*100</f>
        <v>7.421422032346658</v>
      </c>
      <c r="H66" s="150">
        <f>E66/M62*100</f>
        <v>7.1024617431803065</v>
      </c>
      <c r="I66" s="149"/>
      <c r="J66" s="201" t="s">
        <v>2512</v>
      </c>
      <c r="K66" s="186">
        <f>C6+C12+C18</f>
        <v>5908</v>
      </c>
      <c r="L66" s="186">
        <f>D6+D12+D18</f>
        <v>3033</v>
      </c>
      <c r="M66" s="186">
        <f>E6+E12+E18</f>
        <v>2875</v>
      </c>
      <c r="N66" s="190">
        <f>(K66/K62)*100</f>
        <v>17.163940617646205</v>
      </c>
      <c r="O66" s="190">
        <f>(L66/L62)*100</f>
        <v>18.510833079035706</v>
      </c>
      <c r="P66" s="193">
        <f>(M66/M62)*100</f>
        <v>15.940341539143935</v>
      </c>
    </row>
    <row r="67" spans="1:16" ht="11.25" customHeight="1">
      <c r="A67" s="207">
        <v>50</v>
      </c>
      <c r="B67" s="198"/>
      <c r="C67" s="147">
        <f t="shared" si="2"/>
        <v>531</v>
      </c>
      <c r="D67" s="146">
        <v>262</v>
      </c>
      <c r="E67" s="146">
        <v>269</v>
      </c>
      <c r="F67" s="145"/>
      <c r="G67" s="145"/>
      <c r="H67" s="145"/>
      <c r="I67" s="144" t="s">
        <v>2511</v>
      </c>
      <c r="J67" s="199"/>
      <c r="K67" s="187"/>
      <c r="L67" s="187"/>
      <c r="M67" s="187"/>
      <c r="N67" s="192"/>
      <c r="O67" s="192"/>
      <c r="P67" s="194"/>
    </row>
    <row r="68" spans="1:16" ht="11.25" customHeight="1">
      <c r="A68" s="207">
        <v>51</v>
      </c>
      <c r="B68" s="198"/>
      <c r="C68" s="147">
        <f t="shared" si="2"/>
        <v>469</v>
      </c>
      <c r="D68" s="146">
        <v>213</v>
      </c>
      <c r="E68" s="146">
        <v>256</v>
      </c>
      <c r="F68" s="145"/>
      <c r="G68" s="145"/>
      <c r="H68" s="145"/>
      <c r="I68" s="148"/>
      <c r="J68" s="201" t="s">
        <v>2510</v>
      </c>
      <c r="K68" s="186">
        <f>C24+C30+C36+C42+C48+C54+C60+C66+K6+K12</f>
        <v>24368</v>
      </c>
      <c r="L68" s="186">
        <f>D24+D30+D36+D42+D48+D54+D60+D66+L6+L12</f>
        <v>11568</v>
      </c>
      <c r="M68" s="186">
        <f>E24+E30+E36+E42+E48+E54+E60+E66+M6+M12</f>
        <v>12800</v>
      </c>
      <c r="N68" s="190">
        <f>(K68/K62)*100</f>
        <v>70.79399203974319</v>
      </c>
      <c r="O68" s="190">
        <f>(L68/L62)*100</f>
        <v>70.60115959719255</v>
      </c>
      <c r="P68" s="193">
        <f>(M68/M62)*100</f>
        <v>70.96917276557994</v>
      </c>
    </row>
    <row r="69" spans="1:16" ht="11.25" customHeight="1">
      <c r="A69" s="207">
        <v>52</v>
      </c>
      <c r="B69" s="198"/>
      <c r="C69" s="147">
        <f t="shared" si="2"/>
        <v>452</v>
      </c>
      <c r="D69" s="146">
        <v>216</v>
      </c>
      <c r="E69" s="146">
        <v>236</v>
      </c>
      <c r="F69" s="145"/>
      <c r="G69" s="145"/>
      <c r="H69" s="145"/>
      <c r="I69" s="148"/>
      <c r="J69" s="199"/>
      <c r="K69" s="187"/>
      <c r="L69" s="187"/>
      <c r="M69" s="187"/>
      <c r="N69" s="192"/>
      <c r="O69" s="192"/>
      <c r="P69" s="194"/>
    </row>
    <row r="70" spans="1:16" ht="11.25" customHeight="1">
      <c r="A70" s="207">
        <v>53</v>
      </c>
      <c r="B70" s="198"/>
      <c r="C70" s="147">
        <f>D70+E70</f>
        <v>536</v>
      </c>
      <c r="D70" s="146">
        <v>271</v>
      </c>
      <c r="E70" s="146">
        <v>265</v>
      </c>
      <c r="F70" s="145"/>
      <c r="G70" s="145"/>
      <c r="H70" s="145"/>
      <c r="I70" s="144" t="s">
        <v>2509</v>
      </c>
      <c r="J70" s="209" t="s">
        <v>2508</v>
      </c>
      <c r="K70" s="183">
        <f>K18+K24+K30+K36+K42+K48+K54+K60</f>
        <v>4145</v>
      </c>
      <c r="L70" s="183">
        <f>L18+L24+L30+L36+L42+L48+L54+L60</f>
        <v>1784</v>
      </c>
      <c r="M70" s="183">
        <f>M18+M24+M30+M36+M42+M48+M54+M60</f>
        <v>2361</v>
      </c>
      <c r="N70" s="190">
        <f>(K70/K62)*100</f>
        <v>12.042067342610615</v>
      </c>
      <c r="O70" s="190">
        <f>(L70/L62)*100</f>
        <v>10.888007323771742</v>
      </c>
      <c r="P70" s="193">
        <f>(M70/M62)*100</f>
        <v>13.090485695276113</v>
      </c>
    </row>
    <row r="71" spans="1:16" ht="11.25" customHeight="1" thickBot="1">
      <c r="A71" s="212">
        <v>54</v>
      </c>
      <c r="B71" s="213"/>
      <c r="C71" s="143">
        <f>D71+E71</f>
        <v>509</v>
      </c>
      <c r="D71" s="143">
        <v>254</v>
      </c>
      <c r="E71" s="143">
        <v>255</v>
      </c>
      <c r="F71" s="142"/>
      <c r="G71" s="142"/>
      <c r="H71" s="142"/>
      <c r="I71" s="141"/>
      <c r="J71" s="213"/>
      <c r="K71" s="184"/>
      <c r="L71" s="184"/>
      <c r="M71" s="184"/>
      <c r="N71" s="191"/>
      <c r="O71" s="191"/>
      <c r="P71" s="195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1300</v>
      </c>
      <c r="F1" s="168" t="s">
        <v>2544</v>
      </c>
      <c r="G1" s="168" t="s">
        <v>2543</v>
      </c>
      <c r="H1" s="167"/>
      <c r="I1" s="166"/>
      <c r="J1" s="166"/>
      <c r="K1" s="166"/>
    </row>
    <row r="2" spans="14:16" ht="13.5">
      <c r="N2" s="214"/>
      <c r="O2" s="214"/>
      <c r="P2" s="214"/>
    </row>
    <row r="3" spans="2:16" ht="14.25" thickBot="1">
      <c r="B3" s="165"/>
      <c r="C3" s="164" t="s">
        <v>2554</v>
      </c>
      <c r="P3" s="163" t="s">
        <v>2541</v>
      </c>
    </row>
    <row r="4" spans="1:16" ht="13.5">
      <c r="A4" s="202" t="s">
        <v>2540</v>
      </c>
      <c r="B4" s="196"/>
      <c r="C4" s="196" t="s">
        <v>2539</v>
      </c>
      <c r="D4" s="196"/>
      <c r="E4" s="196"/>
      <c r="F4" s="197" t="s">
        <v>2538</v>
      </c>
      <c r="G4" s="197"/>
      <c r="H4" s="197"/>
      <c r="I4" s="196" t="s">
        <v>2540</v>
      </c>
      <c r="J4" s="196"/>
      <c r="K4" s="196" t="s">
        <v>2539</v>
      </c>
      <c r="L4" s="196"/>
      <c r="M4" s="196"/>
      <c r="N4" s="197" t="s">
        <v>2538</v>
      </c>
      <c r="O4" s="197"/>
      <c r="P4" s="200"/>
    </row>
    <row r="5" spans="1:16" ht="13.5">
      <c r="A5" s="203"/>
      <c r="B5" s="204"/>
      <c r="C5" s="162" t="s">
        <v>2499</v>
      </c>
      <c r="D5" s="162" t="s">
        <v>2468</v>
      </c>
      <c r="E5" s="162" t="s">
        <v>2467</v>
      </c>
      <c r="F5" s="161" t="s">
        <v>2499</v>
      </c>
      <c r="G5" s="161" t="s">
        <v>2468</v>
      </c>
      <c r="H5" s="161" t="s">
        <v>2467</v>
      </c>
      <c r="I5" s="204"/>
      <c r="J5" s="204"/>
      <c r="K5" s="162" t="s">
        <v>2499</v>
      </c>
      <c r="L5" s="162" t="s">
        <v>2468</v>
      </c>
      <c r="M5" s="162" t="s">
        <v>2467</v>
      </c>
      <c r="N5" s="161" t="s">
        <v>2499</v>
      </c>
      <c r="O5" s="161" t="s">
        <v>2468</v>
      </c>
      <c r="P5" s="160" t="s">
        <v>2467</v>
      </c>
    </row>
    <row r="6" spans="1:17" ht="11.25" customHeight="1">
      <c r="A6" s="205" t="s">
        <v>2537</v>
      </c>
      <c r="B6" s="206"/>
      <c r="C6" s="147">
        <f aca="true" t="shared" si="0" ref="C6:C37">D6+E6</f>
        <v>2033</v>
      </c>
      <c r="D6" s="146">
        <f>SUM(D7:D11)</f>
        <v>1043</v>
      </c>
      <c r="E6" s="146">
        <f>SUM(E7:E11)</f>
        <v>990</v>
      </c>
      <c r="F6" s="150">
        <f>C6/K62*100</f>
        <v>5.068814201655529</v>
      </c>
      <c r="G6" s="150">
        <f>D6/L62*100</f>
        <v>5.301682509022519</v>
      </c>
      <c r="H6" s="150">
        <f>E6/M62*100</f>
        <v>4.844629312454122</v>
      </c>
      <c r="I6" s="201" t="s">
        <v>2536</v>
      </c>
      <c r="J6" s="201"/>
      <c r="K6" s="155">
        <f aca="true" t="shared" si="1" ref="K6:K37">L6+M6</f>
        <v>2433</v>
      </c>
      <c r="L6" s="157">
        <f>SUM(L7:L11)</f>
        <v>1219</v>
      </c>
      <c r="M6" s="157">
        <f>SUM(M7:M11)</f>
        <v>1214</v>
      </c>
      <c r="N6" s="150">
        <f>K6/K62*100</f>
        <v>6.066121472025531</v>
      </c>
      <c r="O6" s="150">
        <f>L6/L62*100</f>
        <v>6.196309662989885</v>
      </c>
      <c r="P6" s="156">
        <f>M6/M62*100</f>
        <v>5.940787863958894</v>
      </c>
      <c r="Q6" s="139" t="s">
        <v>2517</v>
      </c>
    </row>
    <row r="7" spans="1:17" ht="11.25" customHeight="1">
      <c r="A7" s="207">
        <v>0</v>
      </c>
      <c r="B7" s="198"/>
      <c r="C7" s="147">
        <f t="shared" si="0"/>
        <v>393</v>
      </c>
      <c r="D7" s="146">
        <v>196</v>
      </c>
      <c r="E7" s="146">
        <v>197</v>
      </c>
      <c r="F7" s="145"/>
      <c r="G7" s="145"/>
      <c r="H7" s="145"/>
      <c r="I7" s="198">
        <v>55</v>
      </c>
      <c r="J7" s="198"/>
      <c r="K7" s="155">
        <f t="shared" si="1"/>
        <v>522</v>
      </c>
      <c r="L7" s="157">
        <v>253</v>
      </c>
      <c r="M7" s="157">
        <v>269</v>
      </c>
      <c r="N7" s="145"/>
      <c r="O7" s="145"/>
      <c r="P7" s="153"/>
      <c r="Q7" s="139" t="s">
        <v>2517</v>
      </c>
    </row>
    <row r="8" spans="1:17" ht="11.25" customHeight="1">
      <c r="A8" s="207">
        <v>1</v>
      </c>
      <c r="B8" s="198"/>
      <c r="C8" s="147">
        <f t="shared" si="0"/>
        <v>365</v>
      </c>
      <c r="D8" s="146">
        <v>176</v>
      </c>
      <c r="E8" s="146">
        <v>189</v>
      </c>
      <c r="F8" s="145"/>
      <c r="G8" s="145"/>
      <c r="H8" s="145"/>
      <c r="I8" s="198">
        <v>56</v>
      </c>
      <c r="J8" s="198"/>
      <c r="K8" s="155">
        <f t="shared" si="1"/>
        <v>466</v>
      </c>
      <c r="L8" s="157">
        <v>213</v>
      </c>
      <c r="M8" s="157">
        <v>253</v>
      </c>
      <c r="N8" s="145"/>
      <c r="O8" s="145"/>
      <c r="P8" s="153"/>
      <c r="Q8" s="139" t="s">
        <v>2517</v>
      </c>
    </row>
    <row r="9" spans="1:17" ht="11.25" customHeight="1">
      <c r="A9" s="207">
        <v>2</v>
      </c>
      <c r="B9" s="198"/>
      <c r="C9" s="147">
        <f t="shared" si="0"/>
        <v>410</v>
      </c>
      <c r="D9" s="146">
        <v>194</v>
      </c>
      <c r="E9" s="146">
        <v>216</v>
      </c>
      <c r="F9" s="145"/>
      <c r="G9" s="145"/>
      <c r="H9" s="145"/>
      <c r="I9" s="198">
        <v>57</v>
      </c>
      <c r="J9" s="198"/>
      <c r="K9" s="155">
        <f t="shared" si="1"/>
        <v>486</v>
      </c>
      <c r="L9" s="157">
        <v>239</v>
      </c>
      <c r="M9" s="157">
        <v>247</v>
      </c>
      <c r="N9" s="145"/>
      <c r="O9" s="145"/>
      <c r="P9" s="153"/>
      <c r="Q9" s="139" t="s">
        <v>2517</v>
      </c>
    </row>
    <row r="10" spans="1:17" ht="11.25" customHeight="1">
      <c r="A10" s="207">
        <v>3</v>
      </c>
      <c r="B10" s="198"/>
      <c r="C10" s="147">
        <f t="shared" si="0"/>
        <v>413</v>
      </c>
      <c r="D10" s="146">
        <v>223</v>
      </c>
      <c r="E10" s="146">
        <v>190</v>
      </c>
      <c r="F10" s="145"/>
      <c r="G10" s="145"/>
      <c r="H10" s="145"/>
      <c r="I10" s="198">
        <v>58</v>
      </c>
      <c r="J10" s="198"/>
      <c r="K10" s="155">
        <f t="shared" si="1"/>
        <v>533</v>
      </c>
      <c r="L10" s="157">
        <v>274</v>
      </c>
      <c r="M10" s="157">
        <v>259</v>
      </c>
      <c r="N10" s="145"/>
      <c r="O10" s="145"/>
      <c r="P10" s="153"/>
      <c r="Q10" s="139" t="s">
        <v>2517</v>
      </c>
    </row>
    <row r="11" spans="1:17" ht="11.25" customHeight="1">
      <c r="A11" s="208">
        <v>4</v>
      </c>
      <c r="B11" s="209"/>
      <c r="C11" s="147">
        <f t="shared" si="0"/>
        <v>452</v>
      </c>
      <c r="D11" s="146">
        <v>254</v>
      </c>
      <c r="E11" s="146">
        <v>198</v>
      </c>
      <c r="F11" s="145"/>
      <c r="G11" s="145"/>
      <c r="H11" s="145"/>
      <c r="I11" s="209">
        <v>59</v>
      </c>
      <c r="J11" s="209"/>
      <c r="K11" s="155">
        <f t="shared" si="1"/>
        <v>426</v>
      </c>
      <c r="L11" s="157">
        <v>240</v>
      </c>
      <c r="M11" s="157">
        <v>186</v>
      </c>
      <c r="N11" s="145"/>
      <c r="O11" s="145"/>
      <c r="P11" s="153"/>
      <c r="Q11" s="139" t="s">
        <v>2517</v>
      </c>
    </row>
    <row r="12" spans="1:17" ht="11.25" customHeight="1">
      <c r="A12" s="210" t="s">
        <v>2535</v>
      </c>
      <c r="B12" s="201"/>
      <c r="C12" s="147">
        <f t="shared" si="0"/>
        <v>2492</v>
      </c>
      <c r="D12" s="146">
        <f>SUM(D13:D17)</f>
        <v>1276</v>
      </c>
      <c r="E12" s="146">
        <f>SUM(E13:E17)</f>
        <v>1216</v>
      </c>
      <c r="F12" s="150">
        <f>C12/K62*100</f>
        <v>6.213224294405107</v>
      </c>
      <c r="G12" s="150">
        <f>D12/L62*100</f>
        <v>6.486046866263406</v>
      </c>
      <c r="H12" s="150">
        <f>E12/M62*100</f>
        <v>5.950574993883044</v>
      </c>
      <c r="I12" s="201" t="s">
        <v>2534</v>
      </c>
      <c r="J12" s="201"/>
      <c r="K12" s="155">
        <f t="shared" si="1"/>
        <v>1947</v>
      </c>
      <c r="L12" s="157">
        <f>SUM(L13:L17)</f>
        <v>960</v>
      </c>
      <c r="M12" s="157">
        <f>SUM(M13:M17)</f>
        <v>987</v>
      </c>
      <c r="N12" s="150">
        <f>K12/K62*100</f>
        <v>4.85439313852598</v>
      </c>
      <c r="O12" s="150">
        <f>L12/L62*100</f>
        <v>4.879784476185635</v>
      </c>
      <c r="P12" s="156">
        <f>M12/M62*100</f>
        <v>4.829948617567898</v>
      </c>
      <c r="Q12" s="139" t="s">
        <v>2517</v>
      </c>
    </row>
    <row r="13" spans="1:17" ht="11.25" customHeight="1">
      <c r="A13" s="207">
        <v>5</v>
      </c>
      <c r="B13" s="198"/>
      <c r="C13" s="147">
        <f t="shared" si="0"/>
        <v>467</v>
      </c>
      <c r="D13" s="146">
        <v>247</v>
      </c>
      <c r="E13" s="146">
        <v>220</v>
      </c>
      <c r="F13" s="145"/>
      <c r="G13" s="145"/>
      <c r="H13" s="145"/>
      <c r="I13" s="198">
        <v>60</v>
      </c>
      <c r="J13" s="198"/>
      <c r="K13" s="155">
        <f t="shared" si="1"/>
        <v>453</v>
      </c>
      <c r="L13" s="157">
        <v>235</v>
      </c>
      <c r="M13" s="157">
        <v>218</v>
      </c>
      <c r="N13" s="145"/>
      <c r="O13" s="145"/>
      <c r="P13" s="153"/>
      <c r="Q13" s="139" t="s">
        <v>2517</v>
      </c>
    </row>
    <row r="14" spans="1:17" ht="11.25" customHeight="1">
      <c r="A14" s="207">
        <v>6</v>
      </c>
      <c r="B14" s="198"/>
      <c r="C14" s="147">
        <f t="shared" si="0"/>
        <v>508</v>
      </c>
      <c r="D14" s="146">
        <v>258</v>
      </c>
      <c r="E14" s="146">
        <v>250</v>
      </c>
      <c r="F14" s="145"/>
      <c r="G14" s="145"/>
      <c r="H14" s="145"/>
      <c r="I14" s="198">
        <v>61</v>
      </c>
      <c r="J14" s="198"/>
      <c r="K14" s="155">
        <f t="shared" si="1"/>
        <v>388</v>
      </c>
      <c r="L14" s="157">
        <v>184</v>
      </c>
      <c r="M14" s="157">
        <v>204</v>
      </c>
      <c r="N14" s="145"/>
      <c r="O14" s="145"/>
      <c r="P14" s="153"/>
      <c r="Q14" s="139" t="s">
        <v>2517</v>
      </c>
    </row>
    <row r="15" spans="1:17" ht="11.25" customHeight="1">
      <c r="A15" s="207">
        <v>7</v>
      </c>
      <c r="B15" s="198"/>
      <c r="C15" s="147">
        <f t="shared" si="0"/>
        <v>471</v>
      </c>
      <c r="D15" s="146">
        <v>225</v>
      </c>
      <c r="E15" s="146">
        <v>246</v>
      </c>
      <c r="F15" s="145"/>
      <c r="G15" s="145"/>
      <c r="H15" s="145"/>
      <c r="I15" s="198">
        <v>62</v>
      </c>
      <c r="J15" s="198"/>
      <c r="K15" s="155">
        <f t="shared" si="1"/>
        <v>373</v>
      </c>
      <c r="L15" s="157">
        <v>191</v>
      </c>
      <c r="M15" s="157">
        <v>182</v>
      </c>
      <c r="N15" s="145"/>
      <c r="O15" s="145"/>
      <c r="P15" s="153"/>
      <c r="Q15" s="139" t="s">
        <v>2517</v>
      </c>
    </row>
    <row r="16" spans="1:17" ht="11.25" customHeight="1">
      <c r="A16" s="207">
        <v>8</v>
      </c>
      <c r="B16" s="198"/>
      <c r="C16" s="147">
        <f t="shared" si="0"/>
        <v>491</v>
      </c>
      <c r="D16" s="146">
        <v>253</v>
      </c>
      <c r="E16" s="146">
        <v>238</v>
      </c>
      <c r="F16" s="145"/>
      <c r="G16" s="145"/>
      <c r="H16" s="145"/>
      <c r="I16" s="198">
        <v>63</v>
      </c>
      <c r="J16" s="198"/>
      <c r="K16" s="155">
        <f t="shared" si="1"/>
        <v>400</v>
      </c>
      <c r="L16" s="157">
        <v>198</v>
      </c>
      <c r="M16" s="157">
        <v>202</v>
      </c>
      <c r="N16" s="145"/>
      <c r="O16" s="145"/>
      <c r="P16" s="153"/>
      <c r="Q16" s="139" t="s">
        <v>2517</v>
      </c>
    </row>
    <row r="17" spans="1:17" ht="11.25" customHeight="1">
      <c r="A17" s="211">
        <v>9</v>
      </c>
      <c r="B17" s="199"/>
      <c r="C17" s="147">
        <f t="shared" si="0"/>
        <v>555</v>
      </c>
      <c r="D17" s="146">
        <v>293</v>
      </c>
      <c r="E17" s="146">
        <v>262</v>
      </c>
      <c r="F17" s="152"/>
      <c r="G17" s="152"/>
      <c r="H17" s="152"/>
      <c r="I17" s="199">
        <v>64</v>
      </c>
      <c r="J17" s="199"/>
      <c r="K17" s="155">
        <f t="shared" si="1"/>
        <v>333</v>
      </c>
      <c r="L17" s="157">
        <v>152</v>
      </c>
      <c r="M17" s="157">
        <v>181</v>
      </c>
      <c r="N17" s="145"/>
      <c r="O17" s="145"/>
      <c r="P17" s="153"/>
      <c r="Q17" s="139" t="s">
        <v>2517</v>
      </c>
    </row>
    <row r="18" spans="1:17" ht="11.25" customHeight="1">
      <c r="A18" s="208" t="s">
        <v>2533</v>
      </c>
      <c r="B18" s="209"/>
      <c r="C18" s="147">
        <f t="shared" si="0"/>
        <v>3048</v>
      </c>
      <c r="D18" s="146">
        <f>SUM(D19:D23)</f>
        <v>1572</v>
      </c>
      <c r="E18" s="146">
        <f>SUM(E19:E23)</f>
        <v>1476</v>
      </c>
      <c r="F18" s="150">
        <f>C18/K62*100</f>
        <v>7.599481400219407</v>
      </c>
      <c r="G18" s="150">
        <f>D18/L62*100</f>
        <v>7.990647079753978</v>
      </c>
      <c r="H18" s="150">
        <f>E18/M62*100</f>
        <v>7.2229018840225105</v>
      </c>
      <c r="I18" s="209" t="s">
        <v>2532</v>
      </c>
      <c r="J18" s="209"/>
      <c r="K18" s="155">
        <f t="shared" si="1"/>
        <v>1533</v>
      </c>
      <c r="L18" s="157">
        <f>SUM(L19:L23)</f>
        <v>684</v>
      </c>
      <c r="M18" s="157">
        <f>SUM(M19:M23)</f>
        <v>849</v>
      </c>
      <c r="N18" s="150">
        <f>K18/K62*100</f>
        <v>3.8221801136930287</v>
      </c>
      <c r="O18" s="150">
        <f>L18/L62*100</f>
        <v>3.476846439282265</v>
      </c>
      <c r="P18" s="156">
        <f>M18/M62*100</f>
        <v>4.154636652801566</v>
      </c>
      <c r="Q18" s="139" t="s">
        <v>2517</v>
      </c>
    </row>
    <row r="19" spans="1:17" ht="11.25" customHeight="1">
      <c r="A19" s="207">
        <v>10</v>
      </c>
      <c r="B19" s="198"/>
      <c r="C19" s="147">
        <f t="shared" si="0"/>
        <v>506</v>
      </c>
      <c r="D19" s="146">
        <v>249</v>
      </c>
      <c r="E19" s="146">
        <v>257</v>
      </c>
      <c r="F19" s="145"/>
      <c r="G19" s="145"/>
      <c r="H19" s="145"/>
      <c r="I19" s="198">
        <v>65</v>
      </c>
      <c r="J19" s="198"/>
      <c r="K19" s="155">
        <f t="shared" si="1"/>
        <v>320</v>
      </c>
      <c r="L19" s="157">
        <v>154</v>
      </c>
      <c r="M19" s="157">
        <v>166</v>
      </c>
      <c r="N19" s="145"/>
      <c r="O19" s="145"/>
      <c r="P19" s="153"/>
      <c r="Q19" s="139" t="s">
        <v>2517</v>
      </c>
    </row>
    <row r="20" spans="1:17" ht="11.25" customHeight="1">
      <c r="A20" s="207">
        <v>11</v>
      </c>
      <c r="B20" s="198"/>
      <c r="C20" s="147">
        <f t="shared" si="0"/>
        <v>580</v>
      </c>
      <c r="D20" s="146">
        <v>310</v>
      </c>
      <c r="E20" s="146">
        <v>270</v>
      </c>
      <c r="F20" s="145"/>
      <c r="G20" s="145"/>
      <c r="H20" s="145"/>
      <c r="I20" s="198">
        <v>66</v>
      </c>
      <c r="J20" s="198"/>
      <c r="K20" s="155">
        <f t="shared" si="1"/>
        <v>329</v>
      </c>
      <c r="L20" s="157">
        <v>146</v>
      </c>
      <c r="M20" s="157">
        <v>183</v>
      </c>
      <c r="N20" s="145"/>
      <c r="O20" s="145"/>
      <c r="P20" s="153"/>
      <c r="Q20" s="139" t="s">
        <v>2517</v>
      </c>
    </row>
    <row r="21" spans="1:17" ht="11.25" customHeight="1">
      <c r="A21" s="207">
        <v>12</v>
      </c>
      <c r="B21" s="198"/>
      <c r="C21" s="147">
        <f t="shared" si="0"/>
        <v>633</v>
      </c>
      <c r="D21" s="146">
        <v>331</v>
      </c>
      <c r="E21" s="146">
        <v>302</v>
      </c>
      <c r="F21" s="145"/>
      <c r="G21" s="145"/>
      <c r="H21" s="145"/>
      <c r="I21" s="198">
        <v>67</v>
      </c>
      <c r="J21" s="198"/>
      <c r="K21" s="155">
        <f t="shared" si="1"/>
        <v>331</v>
      </c>
      <c r="L21" s="157">
        <v>154</v>
      </c>
      <c r="M21" s="157">
        <v>177</v>
      </c>
      <c r="N21" s="145"/>
      <c r="O21" s="145"/>
      <c r="P21" s="153"/>
      <c r="Q21" s="139" t="s">
        <v>2517</v>
      </c>
    </row>
    <row r="22" spans="1:17" ht="11.25" customHeight="1">
      <c r="A22" s="207">
        <v>13</v>
      </c>
      <c r="B22" s="198"/>
      <c r="C22" s="147">
        <f t="shared" si="0"/>
        <v>666</v>
      </c>
      <c r="D22" s="146">
        <v>322</v>
      </c>
      <c r="E22" s="146">
        <v>344</v>
      </c>
      <c r="F22" s="145"/>
      <c r="G22" s="145"/>
      <c r="H22" s="145"/>
      <c r="I22" s="198">
        <v>68</v>
      </c>
      <c r="J22" s="198"/>
      <c r="K22" s="155">
        <f t="shared" si="1"/>
        <v>299</v>
      </c>
      <c r="L22" s="157">
        <v>124</v>
      </c>
      <c r="M22" s="157">
        <v>175</v>
      </c>
      <c r="N22" s="145"/>
      <c r="O22" s="145"/>
      <c r="P22" s="153"/>
      <c r="Q22" s="139" t="s">
        <v>2517</v>
      </c>
    </row>
    <row r="23" spans="1:17" ht="11.25" customHeight="1">
      <c r="A23" s="208">
        <v>14</v>
      </c>
      <c r="B23" s="209"/>
      <c r="C23" s="147">
        <f t="shared" si="0"/>
        <v>663</v>
      </c>
      <c r="D23" s="146">
        <v>360</v>
      </c>
      <c r="E23" s="146">
        <v>303</v>
      </c>
      <c r="F23" s="145"/>
      <c r="G23" s="145"/>
      <c r="H23" s="145"/>
      <c r="I23" s="209">
        <v>69</v>
      </c>
      <c r="J23" s="209"/>
      <c r="K23" s="155">
        <f t="shared" si="1"/>
        <v>254</v>
      </c>
      <c r="L23" s="157">
        <v>106</v>
      </c>
      <c r="M23" s="157">
        <v>148</v>
      </c>
      <c r="N23" s="145"/>
      <c r="O23" s="145"/>
      <c r="P23" s="153"/>
      <c r="Q23" s="139" t="s">
        <v>2517</v>
      </c>
    </row>
    <row r="24" spans="1:17" ht="11.25" customHeight="1">
      <c r="A24" s="210" t="s">
        <v>2531</v>
      </c>
      <c r="B24" s="201"/>
      <c r="C24" s="147">
        <f t="shared" si="0"/>
        <v>3404</v>
      </c>
      <c r="D24" s="146">
        <f>SUM(D25:D29)</f>
        <v>1720</v>
      </c>
      <c r="E24" s="146">
        <f>SUM(E25:E29)</f>
        <v>1684</v>
      </c>
      <c r="F24" s="150">
        <f>C24/K62*100</f>
        <v>8.487084870848708</v>
      </c>
      <c r="G24" s="150">
        <f>D24/L62*100</f>
        <v>8.742947186499263</v>
      </c>
      <c r="H24" s="150">
        <f>E24/M62*100</f>
        <v>8.240763396134083</v>
      </c>
      <c r="I24" s="201" t="s">
        <v>2530</v>
      </c>
      <c r="J24" s="201"/>
      <c r="K24" s="155">
        <f t="shared" si="1"/>
        <v>1193</v>
      </c>
      <c r="L24" s="157">
        <f>SUM(L25:L29)</f>
        <v>511</v>
      </c>
      <c r="M24" s="157">
        <f>SUM(M25:M29)</f>
        <v>682</v>
      </c>
      <c r="N24" s="150">
        <f>K24/K62*100</f>
        <v>2.9744689338785277</v>
      </c>
      <c r="O24" s="150">
        <f>L24/L62*100</f>
        <v>2.5974686118029786</v>
      </c>
      <c r="P24" s="156">
        <f>M24/M62*100</f>
        <v>3.337411304135062</v>
      </c>
      <c r="Q24" s="139" t="s">
        <v>2517</v>
      </c>
    </row>
    <row r="25" spans="1:17" ht="11.25" customHeight="1">
      <c r="A25" s="207">
        <v>15</v>
      </c>
      <c r="B25" s="198"/>
      <c r="C25" s="147">
        <f t="shared" si="0"/>
        <v>661</v>
      </c>
      <c r="D25" s="146">
        <v>341</v>
      </c>
      <c r="E25" s="146">
        <v>320</v>
      </c>
      <c r="F25" s="145"/>
      <c r="G25" s="145"/>
      <c r="H25" s="145"/>
      <c r="I25" s="198">
        <v>70</v>
      </c>
      <c r="J25" s="198"/>
      <c r="K25" s="155">
        <f t="shared" si="1"/>
        <v>287</v>
      </c>
      <c r="L25" s="157">
        <v>121</v>
      </c>
      <c r="M25" s="157">
        <v>166</v>
      </c>
      <c r="N25" s="145"/>
      <c r="O25" s="145"/>
      <c r="P25" s="153"/>
      <c r="Q25" s="139" t="s">
        <v>2517</v>
      </c>
    </row>
    <row r="26" spans="1:17" ht="11.25" customHeight="1">
      <c r="A26" s="207">
        <v>16</v>
      </c>
      <c r="B26" s="198"/>
      <c r="C26" s="147">
        <f t="shared" si="0"/>
        <v>737</v>
      </c>
      <c r="D26" s="146">
        <v>382</v>
      </c>
      <c r="E26" s="146">
        <v>355</v>
      </c>
      <c r="F26" s="145"/>
      <c r="G26" s="145"/>
      <c r="H26" s="145"/>
      <c r="I26" s="198">
        <v>71</v>
      </c>
      <c r="J26" s="198"/>
      <c r="K26" s="155">
        <f t="shared" si="1"/>
        <v>233</v>
      </c>
      <c r="L26" s="157">
        <v>109</v>
      </c>
      <c r="M26" s="157">
        <v>124</v>
      </c>
      <c r="N26" s="145"/>
      <c r="O26" s="145"/>
      <c r="P26" s="153"/>
      <c r="Q26" s="139" t="s">
        <v>2517</v>
      </c>
    </row>
    <row r="27" spans="1:17" ht="11.25" customHeight="1">
      <c r="A27" s="207">
        <v>17</v>
      </c>
      <c r="B27" s="198"/>
      <c r="C27" s="147">
        <f t="shared" si="0"/>
        <v>692</v>
      </c>
      <c r="D27" s="146">
        <v>350</v>
      </c>
      <c r="E27" s="146">
        <v>342</v>
      </c>
      <c r="F27" s="145"/>
      <c r="G27" s="145"/>
      <c r="H27" s="145"/>
      <c r="I27" s="198">
        <v>72</v>
      </c>
      <c r="J27" s="198"/>
      <c r="K27" s="155">
        <f t="shared" si="1"/>
        <v>229</v>
      </c>
      <c r="L27" s="157">
        <v>81</v>
      </c>
      <c r="M27" s="157">
        <v>148</v>
      </c>
      <c r="N27" s="145"/>
      <c r="O27" s="145"/>
      <c r="P27" s="153"/>
      <c r="Q27" s="139" t="s">
        <v>2517</v>
      </c>
    </row>
    <row r="28" spans="1:17" ht="11.25" customHeight="1">
      <c r="A28" s="207">
        <v>18</v>
      </c>
      <c r="B28" s="198"/>
      <c r="C28" s="147">
        <f t="shared" si="0"/>
        <v>661</v>
      </c>
      <c r="D28" s="146">
        <v>319</v>
      </c>
      <c r="E28" s="146">
        <v>342</v>
      </c>
      <c r="F28" s="145"/>
      <c r="G28" s="145"/>
      <c r="H28" s="145"/>
      <c r="I28" s="198">
        <v>73</v>
      </c>
      <c r="J28" s="198"/>
      <c r="K28" s="155">
        <f t="shared" si="1"/>
        <v>216</v>
      </c>
      <c r="L28" s="157">
        <v>99</v>
      </c>
      <c r="M28" s="157">
        <v>117</v>
      </c>
      <c r="N28" s="145"/>
      <c r="O28" s="145"/>
      <c r="P28" s="153"/>
      <c r="Q28" s="139" t="s">
        <v>2517</v>
      </c>
    </row>
    <row r="29" spans="1:17" ht="11.25" customHeight="1">
      <c r="A29" s="211">
        <v>19</v>
      </c>
      <c r="B29" s="199"/>
      <c r="C29" s="147">
        <f t="shared" si="0"/>
        <v>653</v>
      </c>
      <c r="D29" s="146">
        <v>328</v>
      </c>
      <c r="E29" s="146">
        <v>325</v>
      </c>
      <c r="F29" s="152"/>
      <c r="G29" s="152"/>
      <c r="H29" s="152"/>
      <c r="I29" s="199">
        <v>74</v>
      </c>
      <c r="J29" s="199"/>
      <c r="K29" s="155">
        <f t="shared" si="1"/>
        <v>228</v>
      </c>
      <c r="L29" s="157">
        <v>101</v>
      </c>
      <c r="M29" s="157">
        <v>127</v>
      </c>
      <c r="N29" s="145"/>
      <c r="O29" s="145"/>
      <c r="P29" s="153"/>
      <c r="Q29" s="139" t="s">
        <v>2517</v>
      </c>
    </row>
    <row r="30" spans="1:17" ht="11.25" customHeight="1">
      <c r="A30" s="208" t="s">
        <v>2529</v>
      </c>
      <c r="B30" s="209"/>
      <c r="C30" s="147">
        <f t="shared" si="0"/>
        <v>2873</v>
      </c>
      <c r="D30" s="146">
        <f>SUM(D31:D35)</f>
        <v>1468</v>
      </c>
      <c r="E30" s="146">
        <f>SUM(E31:E35)</f>
        <v>1405</v>
      </c>
      <c r="F30" s="150">
        <f>C30/K62*100</f>
        <v>7.163159469432532</v>
      </c>
      <c r="G30" s="150">
        <f>D30/L62*100</f>
        <v>7.462003761500534</v>
      </c>
      <c r="H30" s="150">
        <f>E30/M62*100</f>
        <v>6.875458771715194</v>
      </c>
      <c r="I30" s="209" t="s">
        <v>2528</v>
      </c>
      <c r="J30" s="209"/>
      <c r="K30" s="155">
        <f t="shared" si="1"/>
        <v>775</v>
      </c>
      <c r="L30" s="157">
        <f>SUM(L31:L35)</f>
        <v>357</v>
      </c>
      <c r="M30" s="157">
        <f>SUM(M31:M35)</f>
        <v>418</v>
      </c>
      <c r="N30" s="150">
        <f>K30/K62*100</f>
        <v>1.9322828363418771</v>
      </c>
      <c r="O30" s="150">
        <f>L30/L62*100</f>
        <v>1.8146698520815332</v>
      </c>
      <c r="P30" s="156">
        <f>M30/M62*100</f>
        <v>2.0455101541472964</v>
      </c>
      <c r="Q30" s="139" t="s">
        <v>2517</v>
      </c>
    </row>
    <row r="31" spans="1:17" ht="11.25" customHeight="1">
      <c r="A31" s="207">
        <v>20</v>
      </c>
      <c r="B31" s="198"/>
      <c r="C31" s="147">
        <f t="shared" si="0"/>
        <v>646</v>
      </c>
      <c r="D31" s="146">
        <v>320</v>
      </c>
      <c r="E31" s="146">
        <v>326</v>
      </c>
      <c r="F31" s="145"/>
      <c r="G31" s="145"/>
      <c r="H31" s="145"/>
      <c r="I31" s="198">
        <v>75</v>
      </c>
      <c r="J31" s="198"/>
      <c r="K31" s="155">
        <f t="shared" si="1"/>
        <v>179</v>
      </c>
      <c r="L31" s="157">
        <v>83</v>
      </c>
      <c r="M31" s="157">
        <v>96</v>
      </c>
      <c r="N31" s="145"/>
      <c r="O31" s="145"/>
      <c r="P31" s="153"/>
      <c r="Q31" s="139" t="s">
        <v>2517</v>
      </c>
    </row>
    <row r="32" spans="1:17" ht="11.25" customHeight="1">
      <c r="A32" s="207">
        <v>21</v>
      </c>
      <c r="B32" s="198"/>
      <c r="C32" s="147">
        <f t="shared" si="0"/>
        <v>636</v>
      </c>
      <c r="D32" s="146">
        <v>355</v>
      </c>
      <c r="E32" s="146">
        <v>281</v>
      </c>
      <c r="F32" s="145"/>
      <c r="G32" s="145"/>
      <c r="H32" s="145"/>
      <c r="I32" s="198">
        <v>76</v>
      </c>
      <c r="J32" s="198"/>
      <c r="K32" s="155">
        <f t="shared" si="1"/>
        <v>157</v>
      </c>
      <c r="L32" s="157">
        <v>82</v>
      </c>
      <c r="M32" s="157">
        <v>75</v>
      </c>
      <c r="N32" s="145"/>
      <c r="O32" s="145"/>
      <c r="P32" s="153"/>
      <c r="Q32" s="139" t="s">
        <v>2517</v>
      </c>
    </row>
    <row r="33" spans="1:17" ht="11.25" customHeight="1">
      <c r="A33" s="207">
        <v>22</v>
      </c>
      <c r="B33" s="198"/>
      <c r="C33" s="147">
        <f t="shared" si="0"/>
        <v>573</v>
      </c>
      <c r="D33" s="146">
        <v>314</v>
      </c>
      <c r="E33" s="146">
        <v>259</v>
      </c>
      <c r="F33" s="145"/>
      <c r="G33" s="145"/>
      <c r="H33" s="145"/>
      <c r="I33" s="198">
        <v>77</v>
      </c>
      <c r="J33" s="198"/>
      <c r="K33" s="155">
        <f t="shared" si="1"/>
        <v>163</v>
      </c>
      <c r="L33" s="157">
        <v>77</v>
      </c>
      <c r="M33" s="157">
        <v>86</v>
      </c>
      <c r="N33" s="145"/>
      <c r="O33" s="145"/>
      <c r="P33" s="153"/>
      <c r="Q33" s="139" t="s">
        <v>2517</v>
      </c>
    </row>
    <row r="34" spans="1:17" ht="11.25" customHeight="1">
      <c r="A34" s="207">
        <v>23</v>
      </c>
      <c r="B34" s="198"/>
      <c r="C34" s="147">
        <f t="shared" si="0"/>
        <v>537</v>
      </c>
      <c r="D34" s="146">
        <v>265</v>
      </c>
      <c r="E34" s="146">
        <v>272</v>
      </c>
      <c r="F34" s="145"/>
      <c r="G34" s="145"/>
      <c r="H34" s="145"/>
      <c r="I34" s="198">
        <v>78</v>
      </c>
      <c r="J34" s="198"/>
      <c r="K34" s="155">
        <f t="shared" si="1"/>
        <v>139</v>
      </c>
      <c r="L34" s="157">
        <v>59</v>
      </c>
      <c r="M34" s="157">
        <v>80</v>
      </c>
      <c r="N34" s="145"/>
      <c r="O34" s="145"/>
      <c r="P34" s="153"/>
      <c r="Q34" s="139" t="s">
        <v>2517</v>
      </c>
    </row>
    <row r="35" spans="1:17" ht="11.25" customHeight="1">
      <c r="A35" s="208">
        <v>24</v>
      </c>
      <c r="B35" s="209"/>
      <c r="C35" s="147">
        <f t="shared" si="0"/>
        <v>481</v>
      </c>
      <c r="D35" s="146">
        <v>214</v>
      </c>
      <c r="E35" s="146">
        <v>267</v>
      </c>
      <c r="F35" s="145"/>
      <c r="G35" s="145"/>
      <c r="H35" s="145"/>
      <c r="I35" s="209">
        <v>79</v>
      </c>
      <c r="J35" s="209"/>
      <c r="K35" s="155">
        <f t="shared" si="1"/>
        <v>137</v>
      </c>
      <c r="L35" s="157">
        <v>56</v>
      </c>
      <c r="M35" s="157">
        <v>81</v>
      </c>
      <c r="N35" s="145"/>
      <c r="O35" s="145"/>
      <c r="P35" s="153"/>
      <c r="Q35" s="139" t="s">
        <v>2517</v>
      </c>
    </row>
    <row r="36" spans="1:17" ht="11.25" customHeight="1">
      <c r="A36" s="210" t="s">
        <v>2527</v>
      </c>
      <c r="B36" s="201"/>
      <c r="C36" s="147">
        <f t="shared" si="0"/>
        <v>2283</v>
      </c>
      <c r="D36" s="146">
        <f>SUM(D37:D41)</f>
        <v>1060</v>
      </c>
      <c r="E36" s="146">
        <f>SUM(E37:E41)</f>
        <v>1223</v>
      </c>
      <c r="F36" s="150">
        <f>C36/K62*100</f>
        <v>5.692131245636781</v>
      </c>
      <c r="G36" s="159">
        <f>D36/L62*100</f>
        <v>5.388095359121639</v>
      </c>
      <c r="H36" s="150">
        <f>E36/M62*100</f>
        <v>5.984829948617568</v>
      </c>
      <c r="I36" s="201" t="s">
        <v>2526</v>
      </c>
      <c r="J36" s="201"/>
      <c r="K36" s="155">
        <f t="shared" si="1"/>
        <v>438</v>
      </c>
      <c r="L36" s="157">
        <f>SUM(L37:L41)</f>
        <v>172</v>
      </c>
      <c r="M36" s="157">
        <f>SUM(M37:M41)</f>
        <v>266</v>
      </c>
      <c r="N36" s="150">
        <f>K36/K62*100</f>
        <v>1.092051461055151</v>
      </c>
      <c r="O36" s="150">
        <f>L36/L62*100</f>
        <v>0.8742947186499264</v>
      </c>
      <c r="P36" s="156">
        <f>M36/M62*100</f>
        <v>1.3016882799119158</v>
      </c>
      <c r="Q36" s="139" t="s">
        <v>2517</v>
      </c>
    </row>
    <row r="37" spans="1:17" ht="11.25" customHeight="1">
      <c r="A37" s="207">
        <v>25</v>
      </c>
      <c r="B37" s="198"/>
      <c r="C37" s="147">
        <f t="shared" si="0"/>
        <v>434</v>
      </c>
      <c r="D37" s="146">
        <v>200</v>
      </c>
      <c r="E37" s="146">
        <v>234</v>
      </c>
      <c r="F37" s="145"/>
      <c r="G37" s="145"/>
      <c r="H37" s="145"/>
      <c r="I37" s="198">
        <v>80</v>
      </c>
      <c r="J37" s="198"/>
      <c r="K37" s="155">
        <f t="shared" si="1"/>
        <v>107</v>
      </c>
      <c r="L37" s="157">
        <v>38</v>
      </c>
      <c r="M37" s="157">
        <v>69</v>
      </c>
      <c r="N37" s="145"/>
      <c r="O37" s="145"/>
      <c r="P37" s="153"/>
      <c r="Q37" s="139" t="s">
        <v>2517</v>
      </c>
    </row>
    <row r="38" spans="1:17" ht="11.25" customHeight="1">
      <c r="A38" s="207">
        <v>26</v>
      </c>
      <c r="B38" s="198"/>
      <c r="C38" s="147">
        <f aca="true" t="shared" si="2" ref="C38:C69">D38+E38</f>
        <v>489</v>
      </c>
      <c r="D38" s="146">
        <v>228</v>
      </c>
      <c r="E38" s="146">
        <v>261</v>
      </c>
      <c r="F38" s="145"/>
      <c r="G38" s="145"/>
      <c r="H38" s="145"/>
      <c r="I38" s="198">
        <v>81</v>
      </c>
      <c r="J38" s="198"/>
      <c r="K38" s="155">
        <f aca="true" t="shared" si="3" ref="K38:K61">L38+M38</f>
        <v>90</v>
      </c>
      <c r="L38" s="157">
        <v>38</v>
      </c>
      <c r="M38" s="157">
        <v>52</v>
      </c>
      <c r="N38" s="145"/>
      <c r="O38" s="145"/>
      <c r="P38" s="153"/>
      <c r="Q38" s="139" t="s">
        <v>2517</v>
      </c>
    </row>
    <row r="39" spans="1:17" ht="11.25" customHeight="1">
      <c r="A39" s="207">
        <v>27</v>
      </c>
      <c r="B39" s="198"/>
      <c r="C39" s="147">
        <f t="shared" si="2"/>
        <v>478</v>
      </c>
      <c r="D39" s="146">
        <v>229</v>
      </c>
      <c r="E39" s="146">
        <v>249</v>
      </c>
      <c r="F39" s="145"/>
      <c r="G39" s="145"/>
      <c r="H39" s="145"/>
      <c r="I39" s="198">
        <v>82</v>
      </c>
      <c r="J39" s="198"/>
      <c r="K39" s="155">
        <f t="shared" si="3"/>
        <v>90</v>
      </c>
      <c r="L39" s="157">
        <v>33</v>
      </c>
      <c r="M39" s="157">
        <v>57</v>
      </c>
      <c r="N39" s="145"/>
      <c r="O39" s="145"/>
      <c r="P39" s="153"/>
      <c r="Q39" s="139" t="s">
        <v>2517</v>
      </c>
    </row>
    <row r="40" spans="1:17" ht="11.25" customHeight="1">
      <c r="A40" s="207">
        <v>28</v>
      </c>
      <c r="B40" s="198"/>
      <c r="C40" s="147">
        <f t="shared" si="2"/>
        <v>474</v>
      </c>
      <c r="D40" s="146">
        <v>217</v>
      </c>
      <c r="E40" s="146">
        <v>257</v>
      </c>
      <c r="F40" s="145"/>
      <c r="G40" s="145"/>
      <c r="H40" s="145"/>
      <c r="I40" s="198">
        <v>83</v>
      </c>
      <c r="J40" s="198"/>
      <c r="K40" s="155">
        <f t="shared" si="3"/>
        <v>81</v>
      </c>
      <c r="L40" s="157">
        <v>35</v>
      </c>
      <c r="M40" s="157">
        <v>46</v>
      </c>
      <c r="N40" s="145"/>
      <c r="O40" s="145"/>
      <c r="P40" s="153"/>
      <c r="Q40" s="139" t="s">
        <v>2517</v>
      </c>
    </row>
    <row r="41" spans="1:17" ht="11.25" customHeight="1">
      <c r="A41" s="211">
        <v>29</v>
      </c>
      <c r="B41" s="199"/>
      <c r="C41" s="147">
        <f t="shared" si="2"/>
        <v>408</v>
      </c>
      <c r="D41" s="146">
        <v>186</v>
      </c>
      <c r="E41" s="146">
        <v>222</v>
      </c>
      <c r="F41" s="152"/>
      <c r="G41" s="152"/>
      <c r="H41" s="152"/>
      <c r="I41" s="199">
        <v>84</v>
      </c>
      <c r="J41" s="199"/>
      <c r="K41" s="155">
        <f t="shared" si="3"/>
        <v>70</v>
      </c>
      <c r="L41" s="157">
        <v>28</v>
      </c>
      <c r="M41" s="157">
        <v>42</v>
      </c>
      <c r="N41" s="152"/>
      <c r="O41" s="152"/>
      <c r="P41" s="151"/>
      <c r="Q41" s="139" t="s">
        <v>2517</v>
      </c>
    </row>
    <row r="42" spans="1:17" ht="11.25" customHeight="1">
      <c r="A42" s="208" t="s">
        <v>2525</v>
      </c>
      <c r="B42" s="209"/>
      <c r="C42" s="147">
        <f t="shared" si="2"/>
        <v>2414</v>
      </c>
      <c r="D42" s="146">
        <f>SUM(D43:D47)</f>
        <v>1159</v>
      </c>
      <c r="E42" s="146">
        <f>SUM(E43:E47)</f>
        <v>1255</v>
      </c>
      <c r="F42" s="150">
        <f>C42/K62*100</f>
        <v>6.018749376682956</v>
      </c>
      <c r="G42" s="150">
        <f>D42/L62*100</f>
        <v>5.8913231332282825</v>
      </c>
      <c r="H42" s="150">
        <f>E42/M62*100</f>
        <v>6.141424027403964</v>
      </c>
      <c r="I42" s="209" t="s">
        <v>2524</v>
      </c>
      <c r="J42" s="209"/>
      <c r="K42" s="155">
        <f t="shared" si="3"/>
        <v>144</v>
      </c>
      <c r="L42" s="157">
        <f>SUM(L43:L47)</f>
        <v>48</v>
      </c>
      <c r="M42" s="157">
        <f>SUM(M43:M47)</f>
        <v>96</v>
      </c>
      <c r="N42" s="150">
        <f>K42/K62*100</f>
        <v>0.35903061733320035</v>
      </c>
      <c r="O42" s="150">
        <f>L42/L62*100</f>
        <v>0.24398922380928176</v>
      </c>
      <c r="P42" s="156">
        <f>M42/M62*100</f>
        <v>0.4697822363591877</v>
      </c>
      <c r="Q42" s="139" t="s">
        <v>2517</v>
      </c>
    </row>
    <row r="43" spans="1:17" ht="11.25" customHeight="1">
      <c r="A43" s="207">
        <v>30</v>
      </c>
      <c r="B43" s="198"/>
      <c r="C43" s="147">
        <f t="shared" si="2"/>
        <v>451</v>
      </c>
      <c r="D43" s="146">
        <v>217</v>
      </c>
      <c r="E43" s="146">
        <v>234</v>
      </c>
      <c r="F43" s="145"/>
      <c r="G43" s="145"/>
      <c r="H43" s="145"/>
      <c r="I43" s="198">
        <v>85</v>
      </c>
      <c r="J43" s="198"/>
      <c r="K43" s="155">
        <f t="shared" si="3"/>
        <v>42</v>
      </c>
      <c r="L43" s="157">
        <v>14</v>
      </c>
      <c r="M43" s="157">
        <v>28</v>
      </c>
      <c r="N43" s="145"/>
      <c r="O43" s="145"/>
      <c r="P43" s="153"/>
      <c r="Q43" s="139" t="s">
        <v>2517</v>
      </c>
    </row>
    <row r="44" spans="1:17" ht="11.25" customHeight="1">
      <c r="A44" s="207">
        <v>31</v>
      </c>
      <c r="B44" s="198"/>
      <c r="C44" s="147">
        <f t="shared" si="2"/>
        <v>469</v>
      </c>
      <c r="D44" s="146">
        <v>222</v>
      </c>
      <c r="E44" s="146">
        <v>247</v>
      </c>
      <c r="F44" s="145"/>
      <c r="G44" s="145"/>
      <c r="H44" s="145"/>
      <c r="I44" s="198">
        <v>86</v>
      </c>
      <c r="J44" s="198"/>
      <c r="K44" s="155">
        <f t="shared" si="3"/>
        <v>27</v>
      </c>
      <c r="L44" s="157">
        <v>12</v>
      </c>
      <c r="M44" s="157">
        <v>15</v>
      </c>
      <c r="N44" s="145"/>
      <c r="O44" s="145"/>
      <c r="P44" s="153"/>
      <c r="Q44" s="139" t="s">
        <v>2517</v>
      </c>
    </row>
    <row r="45" spans="1:17" ht="11.25" customHeight="1">
      <c r="A45" s="207">
        <v>32</v>
      </c>
      <c r="B45" s="198"/>
      <c r="C45" s="147">
        <f t="shared" si="2"/>
        <v>522</v>
      </c>
      <c r="D45" s="146">
        <v>238</v>
      </c>
      <c r="E45" s="146">
        <v>284</v>
      </c>
      <c r="F45" s="145"/>
      <c r="G45" s="145"/>
      <c r="H45" s="145"/>
      <c r="I45" s="198">
        <v>87</v>
      </c>
      <c r="J45" s="198"/>
      <c r="K45" s="155">
        <f t="shared" si="3"/>
        <v>34</v>
      </c>
      <c r="L45" s="157">
        <v>13</v>
      </c>
      <c r="M45" s="157">
        <v>21</v>
      </c>
      <c r="N45" s="145"/>
      <c r="O45" s="145"/>
      <c r="P45" s="153"/>
      <c r="Q45" s="139" t="s">
        <v>2517</v>
      </c>
    </row>
    <row r="46" spans="1:17" ht="11.25" customHeight="1">
      <c r="A46" s="207">
        <v>33</v>
      </c>
      <c r="B46" s="198"/>
      <c r="C46" s="147">
        <f t="shared" si="2"/>
        <v>481</v>
      </c>
      <c r="D46" s="146">
        <v>251</v>
      </c>
      <c r="E46" s="146">
        <v>230</v>
      </c>
      <c r="F46" s="145"/>
      <c r="G46" s="145"/>
      <c r="H46" s="145"/>
      <c r="I46" s="198">
        <v>88</v>
      </c>
      <c r="J46" s="198"/>
      <c r="K46" s="155">
        <f t="shared" si="3"/>
        <v>20</v>
      </c>
      <c r="L46" s="157">
        <v>5</v>
      </c>
      <c r="M46" s="157">
        <v>15</v>
      </c>
      <c r="N46" s="145"/>
      <c r="O46" s="145"/>
      <c r="P46" s="153"/>
      <c r="Q46" s="139" t="s">
        <v>2517</v>
      </c>
    </row>
    <row r="47" spans="1:17" ht="11.25" customHeight="1">
      <c r="A47" s="208">
        <v>34</v>
      </c>
      <c r="B47" s="209"/>
      <c r="C47" s="147">
        <f t="shared" si="2"/>
        <v>491</v>
      </c>
      <c r="D47" s="146">
        <v>231</v>
      </c>
      <c r="E47" s="146">
        <v>260</v>
      </c>
      <c r="F47" s="145"/>
      <c r="G47" s="145"/>
      <c r="H47" s="145"/>
      <c r="I47" s="209">
        <v>89</v>
      </c>
      <c r="J47" s="209"/>
      <c r="K47" s="155">
        <f t="shared" si="3"/>
        <v>21</v>
      </c>
      <c r="L47" s="157">
        <v>4</v>
      </c>
      <c r="M47" s="157">
        <v>17</v>
      </c>
      <c r="N47" s="145"/>
      <c r="O47" s="145"/>
      <c r="P47" s="153"/>
      <c r="Q47" s="139" t="s">
        <v>2517</v>
      </c>
    </row>
    <row r="48" spans="1:17" ht="11.25" customHeight="1">
      <c r="A48" s="210" t="s">
        <v>2523</v>
      </c>
      <c r="B48" s="201"/>
      <c r="C48" s="147">
        <f t="shared" si="2"/>
        <v>3166</v>
      </c>
      <c r="D48" s="146">
        <f>SUM(D49:D53)</f>
        <v>1530</v>
      </c>
      <c r="E48" s="146">
        <f>SUM(E49:E53)</f>
        <v>1636</v>
      </c>
      <c r="F48" s="150">
        <f>C48/K62*100</f>
        <v>7.893687044978558</v>
      </c>
      <c r="G48" s="150">
        <f>D48/L62*100</f>
        <v>7.777156508920855</v>
      </c>
      <c r="H48" s="150">
        <f>E48/M62*100</f>
        <v>8.00587227795449</v>
      </c>
      <c r="I48" s="201" t="s">
        <v>2522</v>
      </c>
      <c r="J48" s="201"/>
      <c r="K48" s="155">
        <f t="shared" si="3"/>
        <v>30</v>
      </c>
      <c r="L48" s="157">
        <f>SUM(L49:L53)</f>
        <v>10</v>
      </c>
      <c r="M48" s="157">
        <f>SUM(M49:M53)</f>
        <v>20</v>
      </c>
      <c r="N48" s="150">
        <f>K48/K62*100</f>
        <v>0.07479804527775008</v>
      </c>
      <c r="O48" s="150">
        <f>L48/L62*100</f>
        <v>0.05083108829360037</v>
      </c>
      <c r="P48" s="156">
        <f>M48/M62*100</f>
        <v>0.09787129924149743</v>
      </c>
      <c r="Q48" s="139" t="s">
        <v>2517</v>
      </c>
    </row>
    <row r="49" spans="1:17" ht="11.25" customHeight="1">
      <c r="A49" s="207">
        <v>35</v>
      </c>
      <c r="B49" s="198"/>
      <c r="C49" s="147">
        <f t="shared" si="2"/>
        <v>532</v>
      </c>
      <c r="D49" s="146">
        <v>278</v>
      </c>
      <c r="E49" s="146">
        <v>254</v>
      </c>
      <c r="F49" s="145"/>
      <c r="G49" s="145"/>
      <c r="H49" s="145"/>
      <c r="I49" s="198">
        <v>90</v>
      </c>
      <c r="J49" s="198"/>
      <c r="K49" s="155">
        <f t="shared" si="3"/>
        <v>12</v>
      </c>
      <c r="L49" s="157">
        <v>5</v>
      </c>
      <c r="M49" s="157">
        <v>7</v>
      </c>
      <c r="N49" s="145"/>
      <c r="O49" s="145"/>
      <c r="P49" s="153"/>
      <c r="Q49" s="139" t="s">
        <v>2517</v>
      </c>
    </row>
    <row r="50" spans="1:17" ht="11.25" customHeight="1">
      <c r="A50" s="207">
        <v>36</v>
      </c>
      <c r="B50" s="198"/>
      <c r="C50" s="147">
        <f t="shared" si="2"/>
        <v>587</v>
      </c>
      <c r="D50" s="146">
        <v>277</v>
      </c>
      <c r="E50" s="146">
        <v>310</v>
      </c>
      <c r="F50" s="145"/>
      <c r="G50" s="145"/>
      <c r="H50" s="145"/>
      <c r="I50" s="198">
        <v>91</v>
      </c>
      <c r="J50" s="198"/>
      <c r="K50" s="155">
        <f t="shared" si="3"/>
        <v>7</v>
      </c>
      <c r="L50" s="157">
        <v>2</v>
      </c>
      <c r="M50" s="157">
        <v>5</v>
      </c>
      <c r="N50" s="145"/>
      <c r="O50" s="145"/>
      <c r="P50" s="153"/>
      <c r="Q50" s="139" t="s">
        <v>2517</v>
      </c>
    </row>
    <row r="51" spans="1:17" ht="11.25" customHeight="1">
      <c r="A51" s="207">
        <v>37</v>
      </c>
      <c r="B51" s="198"/>
      <c r="C51" s="147">
        <f t="shared" si="2"/>
        <v>576</v>
      </c>
      <c r="D51" s="146">
        <v>284</v>
      </c>
      <c r="E51" s="146">
        <v>292</v>
      </c>
      <c r="F51" s="145"/>
      <c r="G51" s="145"/>
      <c r="H51" s="145"/>
      <c r="I51" s="198">
        <v>92</v>
      </c>
      <c r="J51" s="198"/>
      <c r="K51" s="155">
        <f t="shared" si="3"/>
        <v>6</v>
      </c>
      <c r="L51" s="157">
        <v>3</v>
      </c>
      <c r="M51" s="157">
        <v>3</v>
      </c>
      <c r="N51" s="145"/>
      <c r="O51" s="145"/>
      <c r="P51" s="153"/>
      <c r="Q51" s="139" t="s">
        <v>2517</v>
      </c>
    </row>
    <row r="52" spans="1:17" ht="11.25" customHeight="1">
      <c r="A52" s="207">
        <v>38</v>
      </c>
      <c r="B52" s="198"/>
      <c r="C52" s="147">
        <f t="shared" si="2"/>
        <v>690</v>
      </c>
      <c r="D52" s="146">
        <v>331</v>
      </c>
      <c r="E52" s="146">
        <v>359</v>
      </c>
      <c r="F52" s="145"/>
      <c r="G52" s="145"/>
      <c r="H52" s="145"/>
      <c r="I52" s="198">
        <v>93</v>
      </c>
      <c r="J52" s="198"/>
      <c r="K52" s="155">
        <f t="shared" si="3"/>
        <v>2</v>
      </c>
      <c r="L52" s="157">
        <v>0</v>
      </c>
      <c r="M52" s="157">
        <v>2</v>
      </c>
      <c r="N52" s="145"/>
      <c r="O52" s="145"/>
      <c r="P52" s="153"/>
      <c r="Q52" s="139" t="s">
        <v>2517</v>
      </c>
    </row>
    <row r="53" spans="1:17" ht="11.25" customHeight="1">
      <c r="A53" s="211">
        <v>39</v>
      </c>
      <c r="B53" s="199"/>
      <c r="C53" s="147">
        <f t="shared" si="2"/>
        <v>781</v>
      </c>
      <c r="D53" s="146">
        <v>360</v>
      </c>
      <c r="E53" s="146">
        <v>421</v>
      </c>
      <c r="F53" s="152"/>
      <c r="G53" s="152"/>
      <c r="H53" s="152"/>
      <c r="I53" s="199">
        <v>94</v>
      </c>
      <c r="J53" s="199"/>
      <c r="K53" s="155">
        <f t="shared" si="3"/>
        <v>3</v>
      </c>
      <c r="L53" s="157">
        <v>0</v>
      </c>
      <c r="M53" s="157">
        <v>3</v>
      </c>
      <c r="N53" s="145"/>
      <c r="O53" s="145"/>
      <c r="P53" s="153"/>
      <c r="Q53" s="139" t="s">
        <v>2517</v>
      </c>
    </row>
    <row r="54" spans="1:17" ht="11.25" customHeight="1">
      <c r="A54" s="208" t="s">
        <v>2521</v>
      </c>
      <c r="B54" s="209"/>
      <c r="C54" s="147">
        <f t="shared" si="2"/>
        <v>4140</v>
      </c>
      <c r="D54" s="146">
        <f>SUM(D55:D59)</f>
        <v>2041</v>
      </c>
      <c r="E54" s="146">
        <f>SUM(E55:E59)</f>
        <v>2099</v>
      </c>
      <c r="F54" s="150">
        <f>C54/K62*100</f>
        <v>10.32213024832951</v>
      </c>
      <c r="G54" s="150">
        <f>D54/L62*100</f>
        <v>10.374625120723834</v>
      </c>
      <c r="H54" s="150">
        <f>E54/M62*100</f>
        <v>10.271592855395156</v>
      </c>
      <c r="I54" s="209" t="s">
        <v>2520</v>
      </c>
      <c r="J54" s="209"/>
      <c r="K54" s="155">
        <f t="shared" si="3"/>
        <v>7</v>
      </c>
      <c r="L54" s="157">
        <f>SUM(L55:L59)</f>
        <v>4</v>
      </c>
      <c r="M54" s="157">
        <f>SUM(M55:M59)</f>
        <v>3</v>
      </c>
      <c r="N54" s="150">
        <f>K54/K62*100</f>
        <v>0.01745287723147502</v>
      </c>
      <c r="O54" s="150">
        <f>L54/L62*100</f>
        <v>0.020332435317440146</v>
      </c>
      <c r="P54" s="156">
        <f>M54/M62*100</f>
        <v>0.014680694886224616</v>
      </c>
      <c r="Q54" s="139" t="s">
        <v>2517</v>
      </c>
    </row>
    <row r="55" spans="1:17" ht="11.25" customHeight="1">
      <c r="A55" s="207">
        <v>40</v>
      </c>
      <c r="B55" s="198"/>
      <c r="C55" s="147">
        <f t="shared" si="2"/>
        <v>814</v>
      </c>
      <c r="D55" s="146">
        <v>396</v>
      </c>
      <c r="E55" s="146">
        <v>418</v>
      </c>
      <c r="F55" s="145"/>
      <c r="G55" s="145"/>
      <c r="H55" s="145"/>
      <c r="I55" s="198">
        <v>95</v>
      </c>
      <c r="J55" s="198"/>
      <c r="K55" s="155">
        <f t="shared" si="3"/>
        <v>3</v>
      </c>
      <c r="L55" s="157">
        <v>2</v>
      </c>
      <c r="M55" s="157">
        <v>1</v>
      </c>
      <c r="N55" s="145"/>
      <c r="O55" s="145"/>
      <c r="P55" s="153"/>
      <c r="Q55" s="139" t="s">
        <v>2517</v>
      </c>
    </row>
    <row r="56" spans="1:17" ht="11.25" customHeight="1">
      <c r="A56" s="207">
        <v>41</v>
      </c>
      <c r="B56" s="198"/>
      <c r="C56" s="147">
        <f t="shared" si="2"/>
        <v>927</v>
      </c>
      <c r="D56" s="146">
        <v>452</v>
      </c>
      <c r="E56" s="146">
        <v>475</v>
      </c>
      <c r="F56" s="145"/>
      <c r="G56" s="145"/>
      <c r="H56" s="145"/>
      <c r="I56" s="198">
        <v>96</v>
      </c>
      <c r="J56" s="198"/>
      <c r="K56" s="155">
        <f t="shared" si="3"/>
        <v>0</v>
      </c>
      <c r="L56" s="158">
        <v>0</v>
      </c>
      <c r="M56" s="157">
        <v>0</v>
      </c>
      <c r="N56" s="145"/>
      <c r="O56" s="145"/>
      <c r="P56" s="153"/>
      <c r="Q56" s="139" t="s">
        <v>2517</v>
      </c>
    </row>
    <row r="57" spans="1:17" ht="11.25" customHeight="1">
      <c r="A57" s="207">
        <v>42</v>
      </c>
      <c r="B57" s="198"/>
      <c r="C57" s="147">
        <f t="shared" si="2"/>
        <v>818</v>
      </c>
      <c r="D57" s="146">
        <v>391</v>
      </c>
      <c r="E57" s="146">
        <v>427</v>
      </c>
      <c r="F57" s="145"/>
      <c r="G57" s="145"/>
      <c r="H57" s="145"/>
      <c r="I57" s="198">
        <v>97</v>
      </c>
      <c r="J57" s="198"/>
      <c r="K57" s="155">
        <f t="shared" si="3"/>
        <v>1</v>
      </c>
      <c r="L57" s="157">
        <v>0</v>
      </c>
      <c r="M57" s="157">
        <v>1</v>
      </c>
      <c r="N57" s="145"/>
      <c r="O57" s="145"/>
      <c r="P57" s="153"/>
      <c r="Q57" s="139" t="s">
        <v>2517</v>
      </c>
    </row>
    <row r="58" spans="1:17" ht="11.25" customHeight="1">
      <c r="A58" s="207">
        <v>43</v>
      </c>
      <c r="B58" s="198"/>
      <c r="C58" s="147">
        <f t="shared" si="2"/>
        <v>817</v>
      </c>
      <c r="D58" s="146">
        <v>418</v>
      </c>
      <c r="E58" s="146">
        <v>399</v>
      </c>
      <c r="F58" s="145"/>
      <c r="G58" s="145"/>
      <c r="H58" s="145"/>
      <c r="I58" s="198">
        <v>98</v>
      </c>
      <c r="J58" s="198"/>
      <c r="K58" s="155">
        <f t="shared" si="3"/>
        <v>2</v>
      </c>
      <c r="L58" s="157">
        <v>2</v>
      </c>
      <c r="M58" s="157">
        <v>0</v>
      </c>
      <c r="N58" s="145"/>
      <c r="O58" s="145"/>
      <c r="P58" s="153"/>
      <c r="Q58" s="139" t="s">
        <v>2517</v>
      </c>
    </row>
    <row r="59" spans="1:17" ht="11.25" customHeight="1">
      <c r="A59" s="208">
        <v>44</v>
      </c>
      <c r="B59" s="209"/>
      <c r="C59" s="147">
        <f t="shared" si="2"/>
        <v>764</v>
      </c>
      <c r="D59" s="146">
        <v>384</v>
      </c>
      <c r="E59" s="146">
        <v>380</v>
      </c>
      <c r="F59" s="145"/>
      <c r="G59" s="145"/>
      <c r="H59" s="145"/>
      <c r="I59" s="209">
        <v>99</v>
      </c>
      <c r="J59" s="209"/>
      <c r="K59" s="155">
        <f t="shared" si="3"/>
        <v>1</v>
      </c>
      <c r="L59" s="157">
        <v>0</v>
      </c>
      <c r="M59" s="157">
        <v>1</v>
      </c>
      <c r="N59" s="145"/>
      <c r="O59" s="145"/>
      <c r="P59" s="153"/>
      <c r="Q59" s="139" t="s">
        <v>2517</v>
      </c>
    </row>
    <row r="60" spans="1:17" ht="11.25" customHeight="1">
      <c r="A60" s="210" t="s">
        <v>2519</v>
      </c>
      <c r="B60" s="201"/>
      <c r="C60" s="147">
        <f t="shared" si="2"/>
        <v>3158</v>
      </c>
      <c r="D60" s="146">
        <f>SUM(D61:D65)</f>
        <v>1535</v>
      </c>
      <c r="E60" s="146">
        <f>SUM(E61:E65)</f>
        <v>1623</v>
      </c>
      <c r="F60" s="150">
        <f>C60/K62*100</f>
        <v>7.873740899571158</v>
      </c>
      <c r="G60" s="150">
        <f>D60/L62*100</f>
        <v>7.8025720530676566</v>
      </c>
      <c r="H60" s="150">
        <f>E60/M62*100</f>
        <v>7.942255933447516</v>
      </c>
      <c r="I60" s="201" t="s">
        <v>2550</v>
      </c>
      <c r="J60" s="201"/>
      <c r="K60" s="155">
        <f t="shared" si="3"/>
        <v>0</v>
      </c>
      <c r="L60" s="158">
        <v>0</v>
      </c>
      <c r="M60" s="157">
        <v>0</v>
      </c>
      <c r="N60" s="150">
        <f>K60/K62*100</f>
        <v>0</v>
      </c>
      <c r="O60" s="150">
        <f>L60/L62*100</f>
        <v>0</v>
      </c>
      <c r="P60" s="156">
        <f>M60/M62*100</f>
        <v>0</v>
      </c>
      <c r="Q60" s="139" t="s">
        <v>2517</v>
      </c>
    </row>
    <row r="61" spans="1:16" ht="11.25" customHeight="1">
      <c r="A61" s="207">
        <v>45</v>
      </c>
      <c r="B61" s="198"/>
      <c r="C61" s="147">
        <f t="shared" si="2"/>
        <v>554</v>
      </c>
      <c r="D61" s="146">
        <v>266</v>
      </c>
      <c r="E61" s="146">
        <v>288</v>
      </c>
      <c r="F61" s="145"/>
      <c r="G61" s="145"/>
      <c r="H61" s="145"/>
      <c r="I61" s="215" t="s">
        <v>2516</v>
      </c>
      <c r="J61" s="215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207">
        <v>46</v>
      </c>
      <c r="B62" s="198"/>
      <c r="C62" s="147">
        <f t="shared" si="2"/>
        <v>595</v>
      </c>
      <c r="D62" s="146">
        <v>282</v>
      </c>
      <c r="E62" s="146">
        <v>313</v>
      </c>
      <c r="F62" s="145"/>
      <c r="G62" s="145"/>
      <c r="H62" s="145"/>
      <c r="I62" s="209" t="s">
        <v>2515</v>
      </c>
      <c r="J62" s="209"/>
      <c r="K62" s="183">
        <f>SUM(K66:K71)+K61</f>
        <v>40108</v>
      </c>
      <c r="L62" s="183">
        <f>SUM(L66:L71)+L61</f>
        <v>19673</v>
      </c>
      <c r="M62" s="183">
        <f>SUM(M66:M71)+M61</f>
        <v>20435</v>
      </c>
      <c r="N62" s="145"/>
      <c r="O62" s="145"/>
      <c r="P62" s="153"/>
    </row>
    <row r="63" spans="1:16" ht="11.25" customHeight="1">
      <c r="A63" s="207">
        <v>47</v>
      </c>
      <c r="B63" s="198"/>
      <c r="C63" s="147">
        <f t="shared" si="2"/>
        <v>669</v>
      </c>
      <c r="D63" s="146">
        <v>326</v>
      </c>
      <c r="E63" s="146">
        <v>343</v>
      </c>
      <c r="F63" s="145"/>
      <c r="G63" s="145"/>
      <c r="H63" s="145"/>
      <c r="I63" s="209"/>
      <c r="J63" s="209"/>
      <c r="K63" s="185"/>
      <c r="L63" s="185"/>
      <c r="M63" s="185"/>
      <c r="N63" s="145"/>
      <c r="O63" s="145"/>
      <c r="P63" s="153"/>
    </row>
    <row r="64" spans="1:16" ht="11.25" customHeight="1">
      <c r="A64" s="207">
        <v>48</v>
      </c>
      <c r="B64" s="198"/>
      <c r="C64" s="147">
        <f t="shared" si="2"/>
        <v>672</v>
      </c>
      <c r="D64" s="146">
        <v>333</v>
      </c>
      <c r="E64" s="146">
        <v>339</v>
      </c>
      <c r="F64" s="145"/>
      <c r="G64" s="145"/>
      <c r="H64" s="145"/>
      <c r="I64" s="209" t="s">
        <v>2514</v>
      </c>
      <c r="J64" s="209"/>
      <c r="K64" s="188">
        <v>36.2</v>
      </c>
      <c r="L64" s="188">
        <v>35.5</v>
      </c>
      <c r="M64" s="188">
        <v>36.9</v>
      </c>
      <c r="N64" s="145"/>
      <c r="O64" s="145"/>
      <c r="P64" s="153"/>
    </row>
    <row r="65" spans="1:16" ht="11.25" customHeight="1">
      <c r="A65" s="211">
        <v>49</v>
      </c>
      <c r="B65" s="199"/>
      <c r="C65" s="147">
        <f t="shared" si="2"/>
        <v>668</v>
      </c>
      <c r="D65" s="146">
        <v>328</v>
      </c>
      <c r="E65" s="146">
        <v>340</v>
      </c>
      <c r="F65" s="145"/>
      <c r="G65" s="145"/>
      <c r="H65" s="145"/>
      <c r="I65" s="199"/>
      <c r="J65" s="199"/>
      <c r="K65" s="189"/>
      <c r="L65" s="189"/>
      <c r="M65" s="189"/>
      <c r="N65" s="152"/>
      <c r="O65" s="152"/>
      <c r="P65" s="151"/>
    </row>
    <row r="66" spans="1:16" ht="11.25" customHeight="1">
      <c r="A66" s="208" t="s">
        <v>2513</v>
      </c>
      <c r="B66" s="209"/>
      <c r="C66" s="147">
        <f t="shared" si="2"/>
        <v>2597</v>
      </c>
      <c r="D66" s="146">
        <f>SUM(D67:D71)</f>
        <v>1304</v>
      </c>
      <c r="E66" s="146">
        <f>SUM(E67:E71)</f>
        <v>1293</v>
      </c>
      <c r="F66" s="150">
        <f>C66/K62*100</f>
        <v>6.475017452877231</v>
      </c>
      <c r="G66" s="150">
        <f>D66/L62*100</f>
        <v>6.628373913485487</v>
      </c>
      <c r="H66" s="150">
        <f>E66/M62*100</f>
        <v>6.327379495962809</v>
      </c>
      <c r="I66" s="149"/>
      <c r="J66" s="201" t="s">
        <v>2512</v>
      </c>
      <c r="K66" s="186">
        <f>C6+C12+C18</f>
        <v>7573</v>
      </c>
      <c r="L66" s="186">
        <f>D6+D12+D18</f>
        <v>3891</v>
      </c>
      <c r="M66" s="186">
        <f>E6+E12+E18</f>
        <v>3682</v>
      </c>
      <c r="N66" s="190">
        <f>(K66/K62)*100</f>
        <v>18.881519896280043</v>
      </c>
      <c r="O66" s="190">
        <f>(L66/L62)*100</f>
        <v>19.778376455039904</v>
      </c>
      <c r="P66" s="193">
        <f>(M66/M62)*100</f>
        <v>18.018106190359674</v>
      </c>
    </row>
    <row r="67" spans="1:16" ht="11.25" customHeight="1">
      <c r="A67" s="207">
        <v>50</v>
      </c>
      <c r="B67" s="198"/>
      <c r="C67" s="147">
        <f t="shared" si="2"/>
        <v>560</v>
      </c>
      <c r="D67" s="146">
        <v>268</v>
      </c>
      <c r="E67" s="146">
        <v>292</v>
      </c>
      <c r="F67" s="145"/>
      <c r="G67" s="145"/>
      <c r="H67" s="145"/>
      <c r="I67" s="144" t="s">
        <v>2511</v>
      </c>
      <c r="J67" s="199"/>
      <c r="K67" s="187"/>
      <c r="L67" s="187"/>
      <c r="M67" s="187"/>
      <c r="N67" s="192"/>
      <c r="O67" s="192"/>
      <c r="P67" s="194"/>
    </row>
    <row r="68" spans="1:16" ht="11.25" customHeight="1">
      <c r="A68" s="207">
        <v>51</v>
      </c>
      <c r="B68" s="198"/>
      <c r="C68" s="147">
        <f t="shared" si="2"/>
        <v>517</v>
      </c>
      <c r="D68" s="146">
        <v>261</v>
      </c>
      <c r="E68" s="146">
        <v>256</v>
      </c>
      <c r="F68" s="145"/>
      <c r="G68" s="145"/>
      <c r="H68" s="145"/>
      <c r="I68" s="148"/>
      <c r="J68" s="201" t="s">
        <v>2510</v>
      </c>
      <c r="K68" s="186">
        <f>C24+C30+C36+C42+C48+C54+C60+C66+K6+K12</f>
        <v>28415</v>
      </c>
      <c r="L68" s="186">
        <f>D24+D30+D36+D42+D48+D54+D60+D66+L6+L12</f>
        <v>13996</v>
      </c>
      <c r="M68" s="186">
        <f>E24+E30+E36+E42+E48+E54+E60+E66+M6+M12</f>
        <v>14419</v>
      </c>
      <c r="N68" s="190">
        <f>(K68/K62)*100</f>
        <v>70.84621521890895</v>
      </c>
      <c r="O68" s="190">
        <f>(L68/L62)*100</f>
        <v>71.14319117572308</v>
      </c>
      <c r="P68" s="193">
        <f>(M68/M62)*100</f>
        <v>70.56031318815758</v>
      </c>
    </row>
    <row r="69" spans="1:16" ht="11.25" customHeight="1">
      <c r="A69" s="207">
        <v>52</v>
      </c>
      <c r="B69" s="198"/>
      <c r="C69" s="147">
        <f t="shared" si="2"/>
        <v>480</v>
      </c>
      <c r="D69" s="146">
        <v>246</v>
      </c>
      <c r="E69" s="146">
        <v>234</v>
      </c>
      <c r="F69" s="145"/>
      <c r="G69" s="145"/>
      <c r="H69" s="145"/>
      <c r="I69" s="148"/>
      <c r="J69" s="199"/>
      <c r="K69" s="187"/>
      <c r="L69" s="187"/>
      <c r="M69" s="187"/>
      <c r="N69" s="192"/>
      <c r="O69" s="192"/>
      <c r="P69" s="194"/>
    </row>
    <row r="70" spans="1:16" ht="11.25" customHeight="1">
      <c r="A70" s="207">
        <v>53</v>
      </c>
      <c r="B70" s="198"/>
      <c r="C70" s="147">
        <f>D70+E70</f>
        <v>535</v>
      </c>
      <c r="D70" s="146">
        <v>260</v>
      </c>
      <c r="E70" s="146">
        <v>275</v>
      </c>
      <c r="F70" s="145"/>
      <c r="G70" s="145"/>
      <c r="H70" s="145"/>
      <c r="I70" s="144" t="s">
        <v>2509</v>
      </c>
      <c r="J70" s="209" t="s">
        <v>2508</v>
      </c>
      <c r="K70" s="183">
        <f>K18+K24+K30+K36+K42+K48+K54+K60</f>
        <v>4120</v>
      </c>
      <c r="L70" s="183">
        <f>L18+L24+L30+L36+L42+L48+L54+L60</f>
        <v>1786</v>
      </c>
      <c r="M70" s="183">
        <f>M18+M24+M30+M36+M42+M48+M54+M60</f>
        <v>2334</v>
      </c>
      <c r="N70" s="190">
        <f>(K70/K62)*100</f>
        <v>10.272264884811012</v>
      </c>
      <c r="O70" s="190">
        <f>(L70/L62)*100</f>
        <v>9.078432369237026</v>
      </c>
      <c r="P70" s="193">
        <f>(M70/M62)*100</f>
        <v>11.42158062148275</v>
      </c>
    </row>
    <row r="71" spans="1:16" ht="11.25" customHeight="1" thickBot="1">
      <c r="A71" s="212">
        <v>54</v>
      </c>
      <c r="B71" s="213"/>
      <c r="C71" s="143">
        <f>D71+E71</f>
        <v>505</v>
      </c>
      <c r="D71" s="143">
        <v>269</v>
      </c>
      <c r="E71" s="143">
        <v>236</v>
      </c>
      <c r="F71" s="142"/>
      <c r="G71" s="142"/>
      <c r="H71" s="142"/>
      <c r="I71" s="141"/>
      <c r="J71" s="213"/>
      <c r="K71" s="184"/>
      <c r="L71" s="184"/>
      <c r="M71" s="184"/>
      <c r="N71" s="191"/>
      <c r="O71" s="191"/>
      <c r="P71" s="195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I60:J60"/>
    <mergeCell ref="I61:J61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O66:O67"/>
    <mergeCell ref="P66:P67"/>
    <mergeCell ref="O68:O69"/>
    <mergeCell ref="P68:P69"/>
    <mergeCell ref="O70:O71"/>
    <mergeCell ref="P70:P71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1300</v>
      </c>
      <c r="F1" s="168" t="s">
        <v>2544</v>
      </c>
      <c r="G1" s="168" t="s">
        <v>2543</v>
      </c>
      <c r="H1" s="167"/>
      <c r="I1" s="166"/>
      <c r="J1" s="166"/>
      <c r="K1" s="166"/>
    </row>
    <row r="2" spans="14:16" ht="13.5">
      <c r="N2" s="214"/>
      <c r="O2" s="214"/>
      <c r="P2" s="214"/>
    </row>
    <row r="3" spans="2:16" ht="14.25" thickBot="1">
      <c r="B3" s="165"/>
      <c r="C3" s="164" t="s">
        <v>2556</v>
      </c>
      <c r="P3" s="163" t="s">
        <v>2541</v>
      </c>
    </row>
    <row r="4" spans="1:16" ht="13.5">
      <c r="A4" s="202" t="s">
        <v>2540</v>
      </c>
      <c r="B4" s="196"/>
      <c r="C4" s="196" t="s">
        <v>2539</v>
      </c>
      <c r="D4" s="196"/>
      <c r="E4" s="196"/>
      <c r="F4" s="197" t="s">
        <v>2538</v>
      </c>
      <c r="G4" s="197"/>
      <c r="H4" s="197"/>
      <c r="I4" s="196" t="s">
        <v>2540</v>
      </c>
      <c r="J4" s="196"/>
      <c r="K4" s="196" t="s">
        <v>2539</v>
      </c>
      <c r="L4" s="196"/>
      <c r="M4" s="196"/>
      <c r="N4" s="197" t="s">
        <v>2538</v>
      </c>
      <c r="O4" s="197"/>
      <c r="P4" s="200"/>
    </row>
    <row r="5" spans="1:16" ht="13.5">
      <c r="A5" s="203"/>
      <c r="B5" s="204"/>
      <c r="C5" s="162" t="s">
        <v>2499</v>
      </c>
      <c r="D5" s="162" t="s">
        <v>2468</v>
      </c>
      <c r="E5" s="162" t="s">
        <v>2467</v>
      </c>
      <c r="F5" s="161" t="s">
        <v>2499</v>
      </c>
      <c r="G5" s="161" t="s">
        <v>2468</v>
      </c>
      <c r="H5" s="161" t="s">
        <v>2467</v>
      </c>
      <c r="I5" s="204"/>
      <c r="J5" s="204"/>
      <c r="K5" s="162" t="s">
        <v>2499</v>
      </c>
      <c r="L5" s="162" t="s">
        <v>2468</v>
      </c>
      <c r="M5" s="162" t="s">
        <v>2467</v>
      </c>
      <c r="N5" s="161" t="s">
        <v>2499</v>
      </c>
      <c r="O5" s="161" t="s">
        <v>2468</v>
      </c>
      <c r="P5" s="160" t="s">
        <v>2467</v>
      </c>
    </row>
    <row r="6" spans="1:17" ht="11.25" customHeight="1">
      <c r="A6" s="205" t="s">
        <v>2537</v>
      </c>
      <c r="B6" s="206"/>
      <c r="C6" s="147">
        <f aca="true" t="shared" si="0" ref="C6:C37">D6+E6</f>
        <v>30</v>
      </c>
      <c r="D6" s="146">
        <f>SUM(D7:D11)</f>
        <v>21</v>
      </c>
      <c r="E6" s="146">
        <f>SUM(E7:E11)</f>
        <v>9</v>
      </c>
      <c r="F6" s="150">
        <f>C6/K62*100</f>
        <v>4.62962962962963</v>
      </c>
      <c r="G6" s="150">
        <f>D6/L62*100</f>
        <v>6.730769230769231</v>
      </c>
      <c r="H6" s="150">
        <f>E6/M62*100</f>
        <v>2.6785714285714284</v>
      </c>
      <c r="I6" s="201" t="s">
        <v>2536</v>
      </c>
      <c r="J6" s="201"/>
      <c r="K6" s="155">
        <f aca="true" t="shared" si="1" ref="K6:K37">L6+M6</f>
        <v>59</v>
      </c>
      <c r="L6" s="157">
        <f>SUM(L7:L11)</f>
        <v>22</v>
      </c>
      <c r="M6" s="157">
        <f>SUM(M7:M11)</f>
        <v>37</v>
      </c>
      <c r="N6" s="150">
        <f>K6/K62*100</f>
        <v>9.104938271604938</v>
      </c>
      <c r="O6" s="150">
        <f>L6/L62*100</f>
        <v>7.051282051282051</v>
      </c>
      <c r="P6" s="156">
        <f>M6/M62*100</f>
        <v>11.011904761904761</v>
      </c>
      <c r="Q6" s="139" t="s">
        <v>2517</v>
      </c>
    </row>
    <row r="7" spans="1:17" ht="11.25" customHeight="1">
      <c r="A7" s="207">
        <v>0</v>
      </c>
      <c r="B7" s="198"/>
      <c r="C7" s="147">
        <f t="shared" si="0"/>
        <v>4</v>
      </c>
      <c r="D7" s="146">
        <v>2</v>
      </c>
      <c r="E7" s="146">
        <v>2</v>
      </c>
      <c r="F7" s="145"/>
      <c r="G7" s="145"/>
      <c r="H7" s="145"/>
      <c r="I7" s="198">
        <v>55</v>
      </c>
      <c r="J7" s="198"/>
      <c r="K7" s="155">
        <f t="shared" si="1"/>
        <v>14</v>
      </c>
      <c r="L7" s="157">
        <v>4</v>
      </c>
      <c r="M7" s="157">
        <v>10</v>
      </c>
      <c r="N7" s="145"/>
      <c r="O7" s="145"/>
      <c r="P7" s="153"/>
      <c r="Q7" s="139" t="s">
        <v>2517</v>
      </c>
    </row>
    <row r="8" spans="1:17" ht="11.25" customHeight="1">
      <c r="A8" s="207">
        <v>1</v>
      </c>
      <c r="B8" s="198"/>
      <c r="C8" s="147">
        <f t="shared" si="0"/>
        <v>7</v>
      </c>
      <c r="D8" s="146">
        <v>5</v>
      </c>
      <c r="E8" s="146">
        <v>2</v>
      </c>
      <c r="F8" s="145"/>
      <c r="G8" s="145"/>
      <c r="H8" s="145"/>
      <c r="I8" s="198">
        <v>56</v>
      </c>
      <c r="J8" s="198"/>
      <c r="K8" s="155">
        <f t="shared" si="1"/>
        <v>7</v>
      </c>
      <c r="L8" s="157">
        <v>3</v>
      </c>
      <c r="M8" s="157">
        <v>4</v>
      </c>
      <c r="N8" s="145"/>
      <c r="O8" s="145"/>
      <c r="P8" s="153"/>
      <c r="Q8" s="139" t="s">
        <v>2517</v>
      </c>
    </row>
    <row r="9" spans="1:17" ht="11.25" customHeight="1">
      <c r="A9" s="207">
        <v>2</v>
      </c>
      <c r="B9" s="198"/>
      <c r="C9" s="147">
        <f t="shared" si="0"/>
        <v>7</v>
      </c>
      <c r="D9" s="146">
        <v>6</v>
      </c>
      <c r="E9" s="146">
        <v>1</v>
      </c>
      <c r="F9" s="145"/>
      <c r="G9" s="145"/>
      <c r="H9" s="145"/>
      <c r="I9" s="198">
        <v>57</v>
      </c>
      <c r="J9" s="198"/>
      <c r="K9" s="155">
        <f t="shared" si="1"/>
        <v>9</v>
      </c>
      <c r="L9" s="157">
        <v>2</v>
      </c>
      <c r="M9" s="157">
        <v>7</v>
      </c>
      <c r="N9" s="145"/>
      <c r="O9" s="145"/>
      <c r="P9" s="153"/>
      <c r="Q9" s="139" t="s">
        <v>2517</v>
      </c>
    </row>
    <row r="10" spans="1:17" ht="11.25" customHeight="1">
      <c r="A10" s="207">
        <v>3</v>
      </c>
      <c r="B10" s="198"/>
      <c r="C10" s="147">
        <f t="shared" si="0"/>
        <v>6</v>
      </c>
      <c r="D10" s="146">
        <v>5</v>
      </c>
      <c r="E10" s="146">
        <v>1</v>
      </c>
      <c r="F10" s="145"/>
      <c r="G10" s="145"/>
      <c r="H10" s="145"/>
      <c r="I10" s="198">
        <v>58</v>
      </c>
      <c r="J10" s="198"/>
      <c r="K10" s="155">
        <f t="shared" si="1"/>
        <v>12</v>
      </c>
      <c r="L10" s="157">
        <v>6</v>
      </c>
      <c r="M10" s="157">
        <v>6</v>
      </c>
      <c r="N10" s="145"/>
      <c r="O10" s="145"/>
      <c r="P10" s="153"/>
      <c r="Q10" s="139" t="s">
        <v>2517</v>
      </c>
    </row>
    <row r="11" spans="1:17" ht="11.25" customHeight="1">
      <c r="A11" s="208">
        <v>4</v>
      </c>
      <c r="B11" s="209"/>
      <c r="C11" s="147">
        <f t="shared" si="0"/>
        <v>6</v>
      </c>
      <c r="D11" s="146">
        <v>3</v>
      </c>
      <c r="E11" s="146">
        <v>3</v>
      </c>
      <c r="F11" s="145"/>
      <c r="G11" s="145"/>
      <c r="H11" s="145"/>
      <c r="I11" s="209">
        <v>59</v>
      </c>
      <c r="J11" s="209"/>
      <c r="K11" s="155">
        <f t="shared" si="1"/>
        <v>17</v>
      </c>
      <c r="L11" s="157">
        <v>7</v>
      </c>
      <c r="M11" s="157">
        <v>10</v>
      </c>
      <c r="N11" s="145"/>
      <c r="O11" s="145"/>
      <c r="P11" s="153"/>
      <c r="Q11" s="139" t="s">
        <v>2517</v>
      </c>
    </row>
    <row r="12" spans="1:17" ht="11.25" customHeight="1">
      <c r="A12" s="210" t="s">
        <v>2535</v>
      </c>
      <c r="B12" s="201"/>
      <c r="C12" s="147">
        <f t="shared" si="0"/>
        <v>38</v>
      </c>
      <c r="D12" s="146">
        <f>SUM(D13:D17)</f>
        <v>16</v>
      </c>
      <c r="E12" s="146">
        <f>SUM(E13:E17)</f>
        <v>22</v>
      </c>
      <c r="F12" s="150">
        <f>C12/K62*100</f>
        <v>5.864197530864197</v>
      </c>
      <c r="G12" s="150">
        <f>D12/L62*100</f>
        <v>5.128205128205128</v>
      </c>
      <c r="H12" s="150">
        <f>E12/M62*100</f>
        <v>6.547619047619048</v>
      </c>
      <c r="I12" s="201" t="s">
        <v>2534</v>
      </c>
      <c r="J12" s="201"/>
      <c r="K12" s="155">
        <f t="shared" si="1"/>
        <v>71</v>
      </c>
      <c r="L12" s="157">
        <f>SUM(L13:L17)</f>
        <v>41</v>
      </c>
      <c r="M12" s="157">
        <f>SUM(M13:M17)</f>
        <v>30</v>
      </c>
      <c r="N12" s="150">
        <f>K12/K62*100</f>
        <v>10.95679012345679</v>
      </c>
      <c r="O12" s="150">
        <f>L12/L62*100</f>
        <v>13.141025641025642</v>
      </c>
      <c r="P12" s="156">
        <f>M12/M62*100</f>
        <v>8.928571428571429</v>
      </c>
      <c r="Q12" s="139" t="s">
        <v>2517</v>
      </c>
    </row>
    <row r="13" spans="1:17" ht="11.25" customHeight="1">
      <c r="A13" s="207">
        <v>5</v>
      </c>
      <c r="B13" s="198"/>
      <c r="C13" s="147">
        <f t="shared" si="0"/>
        <v>10</v>
      </c>
      <c r="D13" s="146">
        <v>3</v>
      </c>
      <c r="E13" s="146">
        <v>7</v>
      </c>
      <c r="F13" s="145"/>
      <c r="G13" s="145"/>
      <c r="H13" s="145"/>
      <c r="I13" s="198">
        <v>60</v>
      </c>
      <c r="J13" s="198"/>
      <c r="K13" s="155">
        <f t="shared" si="1"/>
        <v>15</v>
      </c>
      <c r="L13" s="157">
        <v>7</v>
      </c>
      <c r="M13" s="157">
        <v>8</v>
      </c>
      <c r="N13" s="145"/>
      <c r="O13" s="145"/>
      <c r="P13" s="153"/>
      <c r="Q13" s="139" t="s">
        <v>2517</v>
      </c>
    </row>
    <row r="14" spans="1:17" ht="11.25" customHeight="1">
      <c r="A14" s="207">
        <v>6</v>
      </c>
      <c r="B14" s="198"/>
      <c r="C14" s="147">
        <f t="shared" si="0"/>
        <v>7</v>
      </c>
      <c r="D14" s="146">
        <v>5</v>
      </c>
      <c r="E14" s="146">
        <v>2</v>
      </c>
      <c r="F14" s="145"/>
      <c r="G14" s="145"/>
      <c r="H14" s="145"/>
      <c r="I14" s="198">
        <v>61</v>
      </c>
      <c r="J14" s="198"/>
      <c r="K14" s="155">
        <f t="shared" si="1"/>
        <v>13</v>
      </c>
      <c r="L14" s="157">
        <v>5</v>
      </c>
      <c r="M14" s="157">
        <v>8</v>
      </c>
      <c r="N14" s="145"/>
      <c r="O14" s="145"/>
      <c r="P14" s="153"/>
      <c r="Q14" s="139" t="s">
        <v>2517</v>
      </c>
    </row>
    <row r="15" spans="1:17" ht="11.25" customHeight="1">
      <c r="A15" s="207">
        <v>7</v>
      </c>
      <c r="B15" s="198"/>
      <c r="C15" s="147">
        <f t="shared" si="0"/>
        <v>7</v>
      </c>
      <c r="D15" s="146">
        <v>5</v>
      </c>
      <c r="E15" s="146">
        <v>2</v>
      </c>
      <c r="F15" s="145"/>
      <c r="G15" s="145"/>
      <c r="H15" s="145"/>
      <c r="I15" s="198">
        <v>62</v>
      </c>
      <c r="J15" s="198"/>
      <c r="K15" s="155">
        <f t="shared" si="1"/>
        <v>19</v>
      </c>
      <c r="L15" s="157">
        <v>15</v>
      </c>
      <c r="M15" s="157">
        <v>4</v>
      </c>
      <c r="N15" s="145"/>
      <c r="O15" s="145"/>
      <c r="P15" s="153"/>
      <c r="Q15" s="139" t="s">
        <v>2517</v>
      </c>
    </row>
    <row r="16" spans="1:17" ht="11.25" customHeight="1">
      <c r="A16" s="207">
        <v>8</v>
      </c>
      <c r="B16" s="198"/>
      <c r="C16" s="147">
        <f t="shared" si="0"/>
        <v>7</v>
      </c>
      <c r="D16" s="146">
        <v>0</v>
      </c>
      <c r="E16" s="146">
        <v>7</v>
      </c>
      <c r="F16" s="145"/>
      <c r="G16" s="145"/>
      <c r="H16" s="145"/>
      <c r="I16" s="198">
        <v>63</v>
      </c>
      <c r="J16" s="198"/>
      <c r="K16" s="155">
        <f t="shared" si="1"/>
        <v>12</v>
      </c>
      <c r="L16" s="157">
        <v>6</v>
      </c>
      <c r="M16" s="157">
        <v>6</v>
      </c>
      <c r="N16" s="145"/>
      <c r="O16" s="145"/>
      <c r="P16" s="153"/>
      <c r="Q16" s="139" t="s">
        <v>2517</v>
      </c>
    </row>
    <row r="17" spans="1:17" ht="11.25" customHeight="1">
      <c r="A17" s="211">
        <v>9</v>
      </c>
      <c r="B17" s="199"/>
      <c r="C17" s="147">
        <f t="shared" si="0"/>
        <v>7</v>
      </c>
      <c r="D17" s="146">
        <v>3</v>
      </c>
      <c r="E17" s="146">
        <v>4</v>
      </c>
      <c r="F17" s="152"/>
      <c r="G17" s="152"/>
      <c r="H17" s="152"/>
      <c r="I17" s="199">
        <v>64</v>
      </c>
      <c r="J17" s="199"/>
      <c r="K17" s="155">
        <f t="shared" si="1"/>
        <v>12</v>
      </c>
      <c r="L17" s="157">
        <v>8</v>
      </c>
      <c r="M17" s="157">
        <v>4</v>
      </c>
      <c r="N17" s="145"/>
      <c r="O17" s="145"/>
      <c r="P17" s="153"/>
      <c r="Q17" s="139" t="s">
        <v>2517</v>
      </c>
    </row>
    <row r="18" spans="1:17" ht="11.25" customHeight="1">
      <c r="A18" s="208" t="s">
        <v>2533</v>
      </c>
      <c r="B18" s="209"/>
      <c r="C18" s="147">
        <f t="shared" si="0"/>
        <v>27</v>
      </c>
      <c r="D18" s="146">
        <f>SUM(D19:D23)</f>
        <v>8</v>
      </c>
      <c r="E18" s="146">
        <f>SUM(E19:E23)</f>
        <v>19</v>
      </c>
      <c r="F18" s="150">
        <f>C18/K62*100</f>
        <v>4.166666666666666</v>
      </c>
      <c r="G18" s="150">
        <f>D18/L62*100</f>
        <v>2.564102564102564</v>
      </c>
      <c r="H18" s="150">
        <f>E18/M62*100</f>
        <v>5.654761904761905</v>
      </c>
      <c r="I18" s="209" t="s">
        <v>2532</v>
      </c>
      <c r="J18" s="209"/>
      <c r="K18" s="155">
        <f t="shared" si="1"/>
        <v>60</v>
      </c>
      <c r="L18" s="157">
        <f>SUM(L19:L23)</f>
        <v>25</v>
      </c>
      <c r="M18" s="157">
        <f>SUM(M19:M23)</f>
        <v>35</v>
      </c>
      <c r="N18" s="150">
        <f>K18/K62*100</f>
        <v>9.25925925925926</v>
      </c>
      <c r="O18" s="150">
        <f>L18/L62*100</f>
        <v>8.012820512820513</v>
      </c>
      <c r="P18" s="156">
        <f>M18/M62*100</f>
        <v>10.416666666666668</v>
      </c>
      <c r="Q18" s="139" t="s">
        <v>2517</v>
      </c>
    </row>
    <row r="19" spans="1:17" ht="11.25" customHeight="1">
      <c r="A19" s="207">
        <v>10</v>
      </c>
      <c r="B19" s="198"/>
      <c r="C19" s="147">
        <f t="shared" si="0"/>
        <v>6</v>
      </c>
      <c r="D19" s="146">
        <v>2</v>
      </c>
      <c r="E19" s="146">
        <v>4</v>
      </c>
      <c r="F19" s="145"/>
      <c r="G19" s="145"/>
      <c r="H19" s="145"/>
      <c r="I19" s="198">
        <v>65</v>
      </c>
      <c r="J19" s="198"/>
      <c r="K19" s="155">
        <f t="shared" si="1"/>
        <v>9</v>
      </c>
      <c r="L19" s="157">
        <v>3</v>
      </c>
      <c r="M19" s="157">
        <v>6</v>
      </c>
      <c r="N19" s="145"/>
      <c r="O19" s="145"/>
      <c r="P19" s="153"/>
      <c r="Q19" s="139" t="s">
        <v>2517</v>
      </c>
    </row>
    <row r="20" spans="1:17" ht="11.25" customHeight="1">
      <c r="A20" s="207">
        <v>11</v>
      </c>
      <c r="B20" s="198"/>
      <c r="C20" s="147">
        <f t="shared" si="0"/>
        <v>6</v>
      </c>
      <c r="D20" s="146">
        <v>1</v>
      </c>
      <c r="E20" s="146">
        <v>5</v>
      </c>
      <c r="F20" s="145"/>
      <c r="G20" s="145"/>
      <c r="H20" s="145"/>
      <c r="I20" s="198">
        <v>66</v>
      </c>
      <c r="J20" s="198"/>
      <c r="K20" s="155">
        <f t="shared" si="1"/>
        <v>17</v>
      </c>
      <c r="L20" s="157">
        <v>6</v>
      </c>
      <c r="M20" s="157">
        <v>11</v>
      </c>
      <c r="N20" s="145"/>
      <c r="O20" s="145"/>
      <c r="P20" s="153"/>
      <c r="Q20" s="139" t="s">
        <v>2517</v>
      </c>
    </row>
    <row r="21" spans="1:17" ht="11.25" customHeight="1">
      <c r="A21" s="207">
        <v>12</v>
      </c>
      <c r="B21" s="198"/>
      <c r="C21" s="147">
        <f t="shared" si="0"/>
        <v>9</v>
      </c>
      <c r="D21" s="146">
        <v>4</v>
      </c>
      <c r="E21" s="146">
        <v>5</v>
      </c>
      <c r="F21" s="145"/>
      <c r="G21" s="145"/>
      <c r="H21" s="145"/>
      <c r="I21" s="198">
        <v>67</v>
      </c>
      <c r="J21" s="198"/>
      <c r="K21" s="155">
        <f t="shared" si="1"/>
        <v>14</v>
      </c>
      <c r="L21" s="157">
        <v>6</v>
      </c>
      <c r="M21" s="157">
        <v>8</v>
      </c>
      <c r="N21" s="145"/>
      <c r="O21" s="145"/>
      <c r="P21" s="153"/>
      <c r="Q21" s="139" t="s">
        <v>2517</v>
      </c>
    </row>
    <row r="22" spans="1:17" ht="11.25" customHeight="1">
      <c r="A22" s="207">
        <v>13</v>
      </c>
      <c r="B22" s="198"/>
      <c r="C22" s="147">
        <f t="shared" si="0"/>
        <v>3</v>
      </c>
      <c r="D22" s="146">
        <v>0</v>
      </c>
      <c r="E22" s="146">
        <v>3</v>
      </c>
      <c r="F22" s="145"/>
      <c r="G22" s="145"/>
      <c r="H22" s="145"/>
      <c r="I22" s="198">
        <v>68</v>
      </c>
      <c r="J22" s="198"/>
      <c r="K22" s="155">
        <f t="shared" si="1"/>
        <v>11</v>
      </c>
      <c r="L22" s="157">
        <v>8</v>
      </c>
      <c r="M22" s="157">
        <v>3</v>
      </c>
      <c r="N22" s="145"/>
      <c r="O22" s="145"/>
      <c r="P22" s="153"/>
      <c r="Q22" s="139" t="s">
        <v>2517</v>
      </c>
    </row>
    <row r="23" spans="1:17" ht="11.25" customHeight="1">
      <c r="A23" s="208">
        <v>14</v>
      </c>
      <c r="B23" s="209"/>
      <c r="C23" s="147">
        <f t="shared" si="0"/>
        <v>3</v>
      </c>
      <c r="D23" s="146">
        <v>1</v>
      </c>
      <c r="E23" s="146">
        <v>2</v>
      </c>
      <c r="F23" s="145"/>
      <c r="G23" s="145"/>
      <c r="H23" s="145"/>
      <c r="I23" s="209">
        <v>69</v>
      </c>
      <c r="J23" s="209"/>
      <c r="K23" s="155">
        <f t="shared" si="1"/>
        <v>9</v>
      </c>
      <c r="L23" s="157">
        <v>2</v>
      </c>
      <c r="M23" s="157">
        <v>7</v>
      </c>
      <c r="N23" s="145"/>
      <c r="O23" s="145"/>
      <c r="P23" s="153"/>
      <c r="Q23" s="139" t="s">
        <v>2517</v>
      </c>
    </row>
    <row r="24" spans="1:17" ht="11.25" customHeight="1">
      <c r="A24" s="210" t="s">
        <v>2531</v>
      </c>
      <c r="B24" s="201"/>
      <c r="C24" s="147">
        <f t="shared" si="0"/>
        <v>31</v>
      </c>
      <c r="D24" s="146">
        <f>SUM(D25:D29)</f>
        <v>19</v>
      </c>
      <c r="E24" s="146">
        <f>SUM(E25:E29)</f>
        <v>12</v>
      </c>
      <c r="F24" s="150">
        <f>C24/K62*100</f>
        <v>4.78395061728395</v>
      </c>
      <c r="G24" s="150">
        <f>D24/L62*100</f>
        <v>6.089743589743589</v>
      </c>
      <c r="H24" s="150">
        <f>E24/M62*100</f>
        <v>3.571428571428571</v>
      </c>
      <c r="I24" s="201" t="s">
        <v>2530</v>
      </c>
      <c r="J24" s="201"/>
      <c r="K24" s="155">
        <f t="shared" si="1"/>
        <v>37</v>
      </c>
      <c r="L24" s="157">
        <f>SUM(L25:L29)</f>
        <v>13</v>
      </c>
      <c r="M24" s="157">
        <f>SUM(M25:M29)</f>
        <v>24</v>
      </c>
      <c r="N24" s="150">
        <f>K24/K62*100</f>
        <v>5.709876543209877</v>
      </c>
      <c r="O24" s="150">
        <f>L24/L62*100</f>
        <v>4.166666666666666</v>
      </c>
      <c r="P24" s="156">
        <f>M24/M62*100</f>
        <v>7.142857142857142</v>
      </c>
      <c r="Q24" s="139" t="s">
        <v>2517</v>
      </c>
    </row>
    <row r="25" spans="1:17" ht="11.25" customHeight="1">
      <c r="A25" s="207">
        <v>15</v>
      </c>
      <c r="B25" s="198"/>
      <c r="C25" s="147">
        <f t="shared" si="0"/>
        <v>6</v>
      </c>
      <c r="D25" s="146">
        <v>4</v>
      </c>
      <c r="E25" s="146">
        <v>2</v>
      </c>
      <c r="F25" s="145"/>
      <c r="G25" s="145"/>
      <c r="H25" s="145"/>
      <c r="I25" s="198">
        <v>70</v>
      </c>
      <c r="J25" s="198"/>
      <c r="K25" s="155">
        <f t="shared" si="1"/>
        <v>11</v>
      </c>
      <c r="L25" s="157">
        <v>4</v>
      </c>
      <c r="M25" s="157">
        <v>7</v>
      </c>
      <c r="N25" s="145"/>
      <c r="O25" s="145"/>
      <c r="P25" s="153"/>
      <c r="Q25" s="139" t="s">
        <v>2517</v>
      </c>
    </row>
    <row r="26" spans="1:17" ht="11.25" customHeight="1">
      <c r="A26" s="207">
        <v>16</v>
      </c>
      <c r="B26" s="198"/>
      <c r="C26" s="147">
        <f t="shared" si="0"/>
        <v>9</v>
      </c>
      <c r="D26" s="146">
        <v>4</v>
      </c>
      <c r="E26" s="146">
        <v>5</v>
      </c>
      <c r="F26" s="145"/>
      <c r="G26" s="145"/>
      <c r="H26" s="145"/>
      <c r="I26" s="198">
        <v>71</v>
      </c>
      <c r="J26" s="198"/>
      <c r="K26" s="155">
        <f t="shared" si="1"/>
        <v>6</v>
      </c>
      <c r="L26" s="157">
        <v>2</v>
      </c>
      <c r="M26" s="157">
        <v>4</v>
      </c>
      <c r="N26" s="145"/>
      <c r="O26" s="145"/>
      <c r="P26" s="153"/>
      <c r="Q26" s="139" t="s">
        <v>2517</v>
      </c>
    </row>
    <row r="27" spans="1:17" ht="11.25" customHeight="1">
      <c r="A27" s="207">
        <v>17</v>
      </c>
      <c r="B27" s="198"/>
      <c r="C27" s="147">
        <f t="shared" si="0"/>
        <v>5</v>
      </c>
      <c r="D27" s="146">
        <v>4</v>
      </c>
      <c r="E27" s="146">
        <v>1</v>
      </c>
      <c r="F27" s="145"/>
      <c r="G27" s="145"/>
      <c r="H27" s="145"/>
      <c r="I27" s="198">
        <v>72</v>
      </c>
      <c r="J27" s="198"/>
      <c r="K27" s="155">
        <f t="shared" si="1"/>
        <v>7</v>
      </c>
      <c r="L27" s="157">
        <v>3</v>
      </c>
      <c r="M27" s="157">
        <v>4</v>
      </c>
      <c r="N27" s="145"/>
      <c r="O27" s="145"/>
      <c r="P27" s="153"/>
      <c r="Q27" s="139" t="s">
        <v>2517</v>
      </c>
    </row>
    <row r="28" spans="1:17" ht="11.25" customHeight="1">
      <c r="A28" s="207">
        <v>18</v>
      </c>
      <c r="B28" s="198"/>
      <c r="C28" s="147">
        <f t="shared" si="0"/>
        <v>5</v>
      </c>
      <c r="D28" s="146">
        <v>4</v>
      </c>
      <c r="E28" s="146">
        <v>1</v>
      </c>
      <c r="F28" s="145"/>
      <c r="G28" s="145"/>
      <c r="H28" s="145"/>
      <c r="I28" s="198">
        <v>73</v>
      </c>
      <c r="J28" s="198"/>
      <c r="K28" s="155">
        <f t="shared" si="1"/>
        <v>5</v>
      </c>
      <c r="L28" s="157">
        <v>2</v>
      </c>
      <c r="M28" s="157">
        <v>3</v>
      </c>
      <c r="N28" s="145"/>
      <c r="O28" s="145"/>
      <c r="P28" s="153"/>
      <c r="Q28" s="139" t="s">
        <v>2517</v>
      </c>
    </row>
    <row r="29" spans="1:17" ht="11.25" customHeight="1">
      <c r="A29" s="211">
        <v>19</v>
      </c>
      <c r="B29" s="199"/>
      <c r="C29" s="147">
        <f t="shared" si="0"/>
        <v>6</v>
      </c>
      <c r="D29" s="146">
        <v>3</v>
      </c>
      <c r="E29" s="146">
        <v>3</v>
      </c>
      <c r="F29" s="152"/>
      <c r="G29" s="152"/>
      <c r="H29" s="152"/>
      <c r="I29" s="199">
        <v>74</v>
      </c>
      <c r="J29" s="199"/>
      <c r="K29" s="155">
        <f t="shared" si="1"/>
        <v>8</v>
      </c>
      <c r="L29" s="157">
        <v>2</v>
      </c>
      <c r="M29" s="157">
        <v>6</v>
      </c>
      <c r="N29" s="145"/>
      <c r="O29" s="145"/>
      <c r="P29" s="153"/>
      <c r="Q29" s="139" t="s">
        <v>2517</v>
      </c>
    </row>
    <row r="30" spans="1:17" ht="11.25" customHeight="1">
      <c r="A30" s="208" t="s">
        <v>2529</v>
      </c>
      <c r="B30" s="209"/>
      <c r="C30" s="147">
        <f t="shared" si="0"/>
        <v>23</v>
      </c>
      <c r="D30" s="146">
        <f>SUM(D31:D35)</f>
        <v>10</v>
      </c>
      <c r="E30" s="146">
        <f>SUM(E31:E35)</f>
        <v>13</v>
      </c>
      <c r="F30" s="150">
        <f>C30/K62*100</f>
        <v>3.5493827160493825</v>
      </c>
      <c r="G30" s="150">
        <f>D30/L62*100</f>
        <v>3.205128205128205</v>
      </c>
      <c r="H30" s="150">
        <f>E30/M62*100</f>
        <v>3.869047619047619</v>
      </c>
      <c r="I30" s="209" t="s">
        <v>2528</v>
      </c>
      <c r="J30" s="209"/>
      <c r="K30" s="155">
        <f t="shared" si="1"/>
        <v>26</v>
      </c>
      <c r="L30" s="157">
        <f>SUM(L31:L35)</f>
        <v>14</v>
      </c>
      <c r="M30" s="157">
        <f>SUM(M31:M35)</f>
        <v>12</v>
      </c>
      <c r="N30" s="150">
        <f>K30/K62*100</f>
        <v>4.012345679012346</v>
      </c>
      <c r="O30" s="150">
        <f>L30/L62*100</f>
        <v>4.487179487179487</v>
      </c>
      <c r="P30" s="156">
        <f>M30/M62*100</f>
        <v>3.571428571428571</v>
      </c>
      <c r="Q30" s="139" t="s">
        <v>2517</v>
      </c>
    </row>
    <row r="31" spans="1:17" ht="11.25" customHeight="1">
      <c r="A31" s="207">
        <v>20</v>
      </c>
      <c r="B31" s="198"/>
      <c r="C31" s="147">
        <f t="shared" si="0"/>
        <v>2</v>
      </c>
      <c r="D31" s="146">
        <v>2</v>
      </c>
      <c r="E31" s="146">
        <v>0</v>
      </c>
      <c r="F31" s="145"/>
      <c r="G31" s="145"/>
      <c r="H31" s="145"/>
      <c r="I31" s="198">
        <v>75</v>
      </c>
      <c r="J31" s="198"/>
      <c r="K31" s="155">
        <f t="shared" si="1"/>
        <v>8</v>
      </c>
      <c r="L31" s="157">
        <v>2</v>
      </c>
      <c r="M31" s="157">
        <v>6</v>
      </c>
      <c r="N31" s="145"/>
      <c r="O31" s="145"/>
      <c r="P31" s="153"/>
      <c r="Q31" s="139" t="s">
        <v>2517</v>
      </c>
    </row>
    <row r="32" spans="1:17" ht="11.25" customHeight="1">
      <c r="A32" s="207">
        <v>21</v>
      </c>
      <c r="B32" s="198"/>
      <c r="C32" s="147">
        <f t="shared" si="0"/>
        <v>6</v>
      </c>
      <c r="D32" s="146">
        <v>2</v>
      </c>
      <c r="E32" s="146">
        <v>4</v>
      </c>
      <c r="F32" s="145"/>
      <c r="G32" s="145"/>
      <c r="H32" s="145"/>
      <c r="I32" s="198">
        <v>76</v>
      </c>
      <c r="J32" s="198"/>
      <c r="K32" s="155">
        <f t="shared" si="1"/>
        <v>5</v>
      </c>
      <c r="L32" s="157">
        <v>4</v>
      </c>
      <c r="M32" s="157">
        <v>1</v>
      </c>
      <c r="N32" s="145"/>
      <c r="O32" s="145"/>
      <c r="P32" s="153"/>
      <c r="Q32" s="139" t="s">
        <v>2517</v>
      </c>
    </row>
    <row r="33" spans="1:17" ht="11.25" customHeight="1">
      <c r="A33" s="207">
        <v>22</v>
      </c>
      <c r="B33" s="198"/>
      <c r="C33" s="147">
        <f t="shared" si="0"/>
        <v>8</v>
      </c>
      <c r="D33" s="146">
        <v>3</v>
      </c>
      <c r="E33" s="146">
        <v>5</v>
      </c>
      <c r="F33" s="145"/>
      <c r="G33" s="145"/>
      <c r="H33" s="145"/>
      <c r="I33" s="198">
        <v>77</v>
      </c>
      <c r="J33" s="198"/>
      <c r="K33" s="155">
        <f t="shared" si="1"/>
        <v>4</v>
      </c>
      <c r="L33" s="157">
        <v>2</v>
      </c>
      <c r="M33" s="157">
        <v>2</v>
      </c>
      <c r="N33" s="145"/>
      <c r="O33" s="145"/>
      <c r="P33" s="153"/>
      <c r="Q33" s="139" t="s">
        <v>2517</v>
      </c>
    </row>
    <row r="34" spans="1:17" ht="11.25" customHeight="1">
      <c r="A34" s="207">
        <v>23</v>
      </c>
      <c r="B34" s="198"/>
      <c r="C34" s="147">
        <f t="shared" si="0"/>
        <v>2</v>
      </c>
      <c r="D34" s="146">
        <v>1</v>
      </c>
      <c r="E34" s="146">
        <v>1</v>
      </c>
      <c r="F34" s="145"/>
      <c r="G34" s="145"/>
      <c r="H34" s="145"/>
      <c r="I34" s="198">
        <v>78</v>
      </c>
      <c r="J34" s="198"/>
      <c r="K34" s="155">
        <f t="shared" si="1"/>
        <v>8</v>
      </c>
      <c r="L34" s="157">
        <v>6</v>
      </c>
      <c r="M34" s="157">
        <v>2</v>
      </c>
      <c r="N34" s="145"/>
      <c r="O34" s="145"/>
      <c r="P34" s="153"/>
      <c r="Q34" s="139" t="s">
        <v>2517</v>
      </c>
    </row>
    <row r="35" spans="1:17" ht="11.25" customHeight="1">
      <c r="A35" s="208">
        <v>24</v>
      </c>
      <c r="B35" s="209"/>
      <c r="C35" s="147">
        <f t="shared" si="0"/>
        <v>5</v>
      </c>
      <c r="D35" s="146">
        <v>2</v>
      </c>
      <c r="E35" s="146">
        <v>3</v>
      </c>
      <c r="F35" s="145"/>
      <c r="G35" s="145"/>
      <c r="H35" s="145"/>
      <c r="I35" s="209">
        <v>79</v>
      </c>
      <c r="J35" s="209"/>
      <c r="K35" s="155">
        <f t="shared" si="1"/>
        <v>1</v>
      </c>
      <c r="L35" s="157">
        <v>0</v>
      </c>
      <c r="M35" s="157">
        <v>1</v>
      </c>
      <c r="N35" s="145"/>
      <c r="O35" s="145"/>
      <c r="P35" s="153"/>
      <c r="Q35" s="139" t="s">
        <v>2517</v>
      </c>
    </row>
    <row r="36" spans="1:17" ht="11.25" customHeight="1">
      <c r="A36" s="210" t="s">
        <v>2527</v>
      </c>
      <c r="B36" s="201"/>
      <c r="C36" s="147">
        <f t="shared" si="0"/>
        <v>31</v>
      </c>
      <c r="D36" s="146">
        <f>SUM(D37:D41)</f>
        <v>16</v>
      </c>
      <c r="E36" s="146">
        <f>SUM(E37:E41)</f>
        <v>15</v>
      </c>
      <c r="F36" s="150">
        <f>C36/K62*100</f>
        <v>4.78395061728395</v>
      </c>
      <c r="G36" s="159">
        <f>D36/L62*100</f>
        <v>5.128205128205128</v>
      </c>
      <c r="H36" s="150">
        <f>E36/M62*100</f>
        <v>4.464285714285714</v>
      </c>
      <c r="I36" s="201" t="s">
        <v>2526</v>
      </c>
      <c r="J36" s="201"/>
      <c r="K36" s="155">
        <f t="shared" si="1"/>
        <v>13</v>
      </c>
      <c r="L36" s="157">
        <f>SUM(L37:L41)</f>
        <v>6</v>
      </c>
      <c r="M36" s="157">
        <f>SUM(M37:M41)</f>
        <v>7</v>
      </c>
      <c r="N36" s="150">
        <f>K36/K62*100</f>
        <v>2.006172839506173</v>
      </c>
      <c r="O36" s="150">
        <f>L36/L62*100</f>
        <v>1.9230769230769231</v>
      </c>
      <c r="P36" s="156">
        <f>M36/M62*100</f>
        <v>2.083333333333333</v>
      </c>
      <c r="Q36" s="139" t="s">
        <v>2517</v>
      </c>
    </row>
    <row r="37" spans="1:17" ht="11.25" customHeight="1">
      <c r="A37" s="207">
        <v>25</v>
      </c>
      <c r="B37" s="198"/>
      <c r="C37" s="147">
        <f t="shared" si="0"/>
        <v>3</v>
      </c>
      <c r="D37" s="146">
        <v>2</v>
      </c>
      <c r="E37" s="146">
        <v>1</v>
      </c>
      <c r="F37" s="145"/>
      <c r="G37" s="145"/>
      <c r="H37" s="145"/>
      <c r="I37" s="198">
        <v>80</v>
      </c>
      <c r="J37" s="198"/>
      <c r="K37" s="155">
        <f t="shared" si="1"/>
        <v>3</v>
      </c>
      <c r="L37" s="157">
        <v>1</v>
      </c>
      <c r="M37" s="157">
        <v>2</v>
      </c>
      <c r="N37" s="145"/>
      <c r="O37" s="145"/>
      <c r="P37" s="153"/>
      <c r="Q37" s="139" t="s">
        <v>2517</v>
      </c>
    </row>
    <row r="38" spans="1:17" ht="11.25" customHeight="1">
      <c r="A38" s="207">
        <v>26</v>
      </c>
      <c r="B38" s="198"/>
      <c r="C38" s="147">
        <f aca="true" t="shared" si="2" ref="C38:C69">D38+E38</f>
        <v>6</v>
      </c>
      <c r="D38" s="146">
        <v>3</v>
      </c>
      <c r="E38" s="146">
        <v>3</v>
      </c>
      <c r="F38" s="145"/>
      <c r="G38" s="145"/>
      <c r="H38" s="145"/>
      <c r="I38" s="198">
        <v>81</v>
      </c>
      <c r="J38" s="198"/>
      <c r="K38" s="155">
        <f aca="true" t="shared" si="3" ref="K38:K61">L38+M38</f>
        <v>1</v>
      </c>
      <c r="L38" s="157">
        <v>1</v>
      </c>
      <c r="M38" s="157">
        <v>0</v>
      </c>
      <c r="N38" s="145"/>
      <c r="O38" s="145"/>
      <c r="P38" s="153"/>
      <c r="Q38" s="139" t="s">
        <v>2517</v>
      </c>
    </row>
    <row r="39" spans="1:17" ht="11.25" customHeight="1">
      <c r="A39" s="207">
        <v>27</v>
      </c>
      <c r="B39" s="198"/>
      <c r="C39" s="147">
        <f t="shared" si="2"/>
        <v>6</v>
      </c>
      <c r="D39" s="146">
        <v>3</v>
      </c>
      <c r="E39" s="146">
        <v>3</v>
      </c>
      <c r="F39" s="145"/>
      <c r="G39" s="145"/>
      <c r="H39" s="145"/>
      <c r="I39" s="198">
        <v>82</v>
      </c>
      <c r="J39" s="198"/>
      <c r="K39" s="155">
        <f t="shared" si="3"/>
        <v>2</v>
      </c>
      <c r="L39" s="157">
        <v>1</v>
      </c>
      <c r="M39" s="157">
        <v>1</v>
      </c>
      <c r="N39" s="145"/>
      <c r="O39" s="145"/>
      <c r="P39" s="153"/>
      <c r="Q39" s="139" t="s">
        <v>2517</v>
      </c>
    </row>
    <row r="40" spans="1:17" ht="11.25" customHeight="1">
      <c r="A40" s="207">
        <v>28</v>
      </c>
      <c r="B40" s="198"/>
      <c r="C40" s="147">
        <f t="shared" si="2"/>
        <v>6</v>
      </c>
      <c r="D40" s="146">
        <v>4</v>
      </c>
      <c r="E40" s="146">
        <v>2</v>
      </c>
      <c r="F40" s="145"/>
      <c r="G40" s="145"/>
      <c r="H40" s="145"/>
      <c r="I40" s="198">
        <v>83</v>
      </c>
      <c r="J40" s="198"/>
      <c r="K40" s="155">
        <f t="shared" si="3"/>
        <v>2</v>
      </c>
      <c r="L40" s="157">
        <v>0</v>
      </c>
      <c r="M40" s="157">
        <v>2</v>
      </c>
      <c r="N40" s="145"/>
      <c r="O40" s="145"/>
      <c r="P40" s="153"/>
      <c r="Q40" s="139" t="s">
        <v>2517</v>
      </c>
    </row>
    <row r="41" spans="1:17" ht="11.25" customHeight="1">
      <c r="A41" s="211">
        <v>29</v>
      </c>
      <c r="B41" s="199"/>
      <c r="C41" s="147">
        <f t="shared" si="2"/>
        <v>10</v>
      </c>
      <c r="D41" s="146">
        <v>4</v>
      </c>
      <c r="E41" s="146">
        <v>6</v>
      </c>
      <c r="F41" s="152"/>
      <c r="G41" s="152"/>
      <c r="H41" s="152"/>
      <c r="I41" s="199">
        <v>84</v>
      </c>
      <c r="J41" s="199"/>
      <c r="K41" s="155">
        <f t="shared" si="3"/>
        <v>5</v>
      </c>
      <c r="L41" s="157">
        <v>3</v>
      </c>
      <c r="M41" s="157">
        <v>2</v>
      </c>
      <c r="N41" s="152"/>
      <c r="O41" s="152"/>
      <c r="P41" s="151"/>
      <c r="Q41" s="139" t="s">
        <v>2517</v>
      </c>
    </row>
    <row r="42" spans="1:17" ht="11.25" customHeight="1">
      <c r="A42" s="208" t="s">
        <v>2525</v>
      </c>
      <c r="B42" s="209"/>
      <c r="C42" s="147">
        <f t="shared" si="2"/>
        <v>46</v>
      </c>
      <c r="D42" s="146">
        <f>SUM(D43:D47)</f>
        <v>24</v>
      </c>
      <c r="E42" s="146">
        <f>SUM(E43:E47)</f>
        <v>22</v>
      </c>
      <c r="F42" s="150">
        <f>C42/K62*100</f>
        <v>7.098765432098765</v>
      </c>
      <c r="G42" s="150">
        <f>D42/L62*100</f>
        <v>7.6923076923076925</v>
      </c>
      <c r="H42" s="150">
        <f>E42/M62*100</f>
        <v>6.547619047619048</v>
      </c>
      <c r="I42" s="209" t="s">
        <v>2524</v>
      </c>
      <c r="J42" s="209"/>
      <c r="K42" s="155">
        <f t="shared" si="3"/>
        <v>10</v>
      </c>
      <c r="L42" s="157">
        <f>SUM(L43:L47)</f>
        <v>3</v>
      </c>
      <c r="M42" s="157">
        <f>SUM(M43:M47)</f>
        <v>7</v>
      </c>
      <c r="N42" s="150">
        <f>K42/K62*100</f>
        <v>1.5432098765432098</v>
      </c>
      <c r="O42" s="150">
        <f>L42/L62*100</f>
        <v>0.9615384615384616</v>
      </c>
      <c r="P42" s="156">
        <f>M42/M62*100</f>
        <v>2.083333333333333</v>
      </c>
      <c r="Q42" s="139" t="s">
        <v>2517</v>
      </c>
    </row>
    <row r="43" spans="1:17" ht="11.25" customHeight="1">
      <c r="A43" s="207">
        <v>30</v>
      </c>
      <c r="B43" s="198"/>
      <c r="C43" s="147">
        <f t="shared" si="2"/>
        <v>7</v>
      </c>
      <c r="D43" s="146">
        <v>4</v>
      </c>
      <c r="E43" s="146">
        <v>3</v>
      </c>
      <c r="F43" s="145"/>
      <c r="G43" s="145"/>
      <c r="H43" s="145"/>
      <c r="I43" s="198">
        <v>85</v>
      </c>
      <c r="J43" s="198"/>
      <c r="K43" s="155">
        <f t="shared" si="3"/>
        <v>2</v>
      </c>
      <c r="L43" s="157">
        <v>1</v>
      </c>
      <c r="M43" s="157">
        <v>1</v>
      </c>
      <c r="N43" s="145"/>
      <c r="O43" s="145"/>
      <c r="P43" s="153"/>
      <c r="Q43" s="139" t="s">
        <v>2517</v>
      </c>
    </row>
    <row r="44" spans="1:17" ht="11.25" customHeight="1">
      <c r="A44" s="207">
        <v>31</v>
      </c>
      <c r="B44" s="198"/>
      <c r="C44" s="147">
        <f t="shared" si="2"/>
        <v>9</v>
      </c>
      <c r="D44" s="146">
        <v>5</v>
      </c>
      <c r="E44" s="146">
        <v>4</v>
      </c>
      <c r="F44" s="145"/>
      <c r="G44" s="145"/>
      <c r="H44" s="145"/>
      <c r="I44" s="198">
        <v>86</v>
      </c>
      <c r="J44" s="198"/>
      <c r="K44" s="155">
        <f t="shared" si="3"/>
        <v>2</v>
      </c>
      <c r="L44" s="157">
        <v>0</v>
      </c>
      <c r="M44" s="157">
        <v>2</v>
      </c>
      <c r="N44" s="145"/>
      <c r="O44" s="145"/>
      <c r="P44" s="153"/>
      <c r="Q44" s="139" t="s">
        <v>2517</v>
      </c>
    </row>
    <row r="45" spans="1:17" ht="11.25" customHeight="1">
      <c r="A45" s="207">
        <v>32</v>
      </c>
      <c r="B45" s="198"/>
      <c r="C45" s="147">
        <f t="shared" si="2"/>
        <v>3</v>
      </c>
      <c r="D45" s="146">
        <v>1</v>
      </c>
      <c r="E45" s="146">
        <v>2</v>
      </c>
      <c r="F45" s="145"/>
      <c r="G45" s="145"/>
      <c r="H45" s="145"/>
      <c r="I45" s="198">
        <v>87</v>
      </c>
      <c r="J45" s="198"/>
      <c r="K45" s="155">
        <f t="shared" si="3"/>
        <v>0</v>
      </c>
      <c r="L45" s="157">
        <v>0</v>
      </c>
      <c r="M45" s="157">
        <v>0</v>
      </c>
      <c r="N45" s="145"/>
      <c r="O45" s="145"/>
      <c r="P45" s="153"/>
      <c r="Q45" s="139" t="s">
        <v>2517</v>
      </c>
    </row>
    <row r="46" spans="1:17" ht="11.25" customHeight="1">
      <c r="A46" s="207">
        <v>33</v>
      </c>
      <c r="B46" s="198"/>
      <c r="C46" s="147">
        <f t="shared" si="2"/>
        <v>15</v>
      </c>
      <c r="D46" s="146">
        <v>11</v>
      </c>
      <c r="E46" s="146">
        <v>4</v>
      </c>
      <c r="F46" s="145"/>
      <c r="G46" s="145"/>
      <c r="H46" s="145"/>
      <c r="I46" s="198">
        <v>88</v>
      </c>
      <c r="J46" s="198"/>
      <c r="K46" s="155">
        <f t="shared" si="3"/>
        <v>2</v>
      </c>
      <c r="L46" s="157">
        <v>0</v>
      </c>
      <c r="M46" s="157">
        <v>2</v>
      </c>
      <c r="N46" s="145"/>
      <c r="O46" s="145"/>
      <c r="P46" s="153"/>
      <c r="Q46" s="139" t="s">
        <v>2517</v>
      </c>
    </row>
    <row r="47" spans="1:17" ht="11.25" customHeight="1">
      <c r="A47" s="208">
        <v>34</v>
      </c>
      <c r="B47" s="209"/>
      <c r="C47" s="147">
        <f t="shared" si="2"/>
        <v>12</v>
      </c>
      <c r="D47" s="146">
        <v>3</v>
      </c>
      <c r="E47" s="146">
        <v>9</v>
      </c>
      <c r="F47" s="145"/>
      <c r="G47" s="145"/>
      <c r="H47" s="145"/>
      <c r="I47" s="209">
        <v>89</v>
      </c>
      <c r="J47" s="209"/>
      <c r="K47" s="155">
        <f t="shared" si="3"/>
        <v>4</v>
      </c>
      <c r="L47" s="157">
        <v>2</v>
      </c>
      <c r="M47" s="157">
        <v>2</v>
      </c>
      <c r="N47" s="145"/>
      <c r="O47" s="145"/>
      <c r="P47" s="153"/>
      <c r="Q47" s="139" t="s">
        <v>2517</v>
      </c>
    </row>
    <row r="48" spans="1:17" ht="11.25" customHeight="1">
      <c r="A48" s="210" t="s">
        <v>2523</v>
      </c>
      <c r="B48" s="201"/>
      <c r="C48" s="147">
        <f t="shared" si="2"/>
        <v>41</v>
      </c>
      <c r="D48" s="146">
        <f>SUM(D49:D53)</f>
        <v>19</v>
      </c>
      <c r="E48" s="146">
        <f>SUM(E49:E53)</f>
        <v>22</v>
      </c>
      <c r="F48" s="150">
        <f>C48/K62*100</f>
        <v>6.327160493827161</v>
      </c>
      <c r="G48" s="150">
        <f>D48/L62*100</f>
        <v>6.089743589743589</v>
      </c>
      <c r="H48" s="150">
        <f>E48/M62*100</f>
        <v>6.547619047619048</v>
      </c>
      <c r="I48" s="201" t="s">
        <v>2522</v>
      </c>
      <c r="J48" s="201"/>
      <c r="K48" s="155">
        <f t="shared" si="3"/>
        <v>4</v>
      </c>
      <c r="L48" s="157">
        <f>SUM(L49:L53)</f>
        <v>2</v>
      </c>
      <c r="M48" s="157">
        <f>SUM(M49:M53)</f>
        <v>2</v>
      </c>
      <c r="N48" s="150">
        <f>K48/K62*100</f>
        <v>0.6172839506172839</v>
      </c>
      <c r="O48" s="150">
        <f>L48/L62*100</f>
        <v>0.641025641025641</v>
      </c>
      <c r="P48" s="156">
        <f>M48/M62*100</f>
        <v>0.5952380952380952</v>
      </c>
      <c r="Q48" s="139" t="s">
        <v>2517</v>
      </c>
    </row>
    <row r="49" spans="1:17" ht="11.25" customHeight="1">
      <c r="A49" s="207">
        <v>35</v>
      </c>
      <c r="B49" s="198"/>
      <c r="C49" s="147">
        <f t="shared" si="2"/>
        <v>7</v>
      </c>
      <c r="D49" s="146">
        <v>4</v>
      </c>
      <c r="E49" s="146">
        <v>3</v>
      </c>
      <c r="F49" s="145"/>
      <c r="G49" s="145"/>
      <c r="H49" s="145"/>
      <c r="I49" s="198">
        <v>90</v>
      </c>
      <c r="J49" s="198"/>
      <c r="K49" s="155">
        <f t="shared" si="3"/>
        <v>2</v>
      </c>
      <c r="L49" s="157">
        <v>1</v>
      </c>
      <c r="M49" s="157">
        <v>1</v>
      </c>
      <c r="N49" s="145"/>
      <c r="O49" s="145"/>
      <c r="P49" s="153"/>
      <c r="Q49" s="139" t="s">
        <v>2517</v>
      </c>
    </row>
    <row r="50" spans="1:17" ht="11.25" customHeight="1">
      <c r="A50" s="207">
        <v>36</v>
      </c>
      <c r="B50" s="198"/>
      <c r="C50" s="147">
        <f t="shared" si="2"/>
        <v>5</v>
      </c>
      <c r="D50" s="146">
        <v>1</v>
      </c>
      <c r="E50" s="146">
        <v>4</v>
      </c>
      <c r="F50" s="145"/>
      <c r="G50" s="145"/>
      <c r="H50" s="145"/>
      <c r="I50" s="198">
        <v>91</v>
      </c>
      <c r="J50" s="198"/>
      <c r="K50" s="155">
        <f t="shared" si="3"/>
        <v>2</v>
      </c>
      <c r="L50" s="157">
        <v>1</v>
      </c>
      <c r="M50" s="157">
        <v>1</v>
      </c>
      <c r="N50" s="145"/>
      <c r="O50" s="145"/>
      <c r="P50" s="153"/>
      <c r="Q50" s="139" t="s">
        <v>2517</v>
      </c>
    </row>
    <row r="51" spans="1:17" ht="11.25" customHeight="1">
      <c r="A51" s="207">
        <v>37</v>
      </c>
      <c r="B51" s="198"/>
      <c r="C51" s="147">
        <f t="shared" si="2"/>
        <v>5</v>
      </c>
      <c r="D51" s="146">
        <v>4</v>
      </c>
      <c r="E51" s="146">
        <v>1</v>
      </c>
      <c r="F51" s="145"/>
      <c r="G51" s="145"/>
      <c r="H51" s="145"/>
      <c r="I51" s="198">
        <v>92</v>
      </c>
      <c r="J51" s="198"/>
      <c r="K51" s="155">
        <f t="shared" si="3"/>
        <v>0</v>
      </c>
      <c r="L51" s="157">
        <v>0</v>
      </c>
      <c r="M51" s="157">
        <v>0</v>
      </c>
      <c r="N51" s="145"/>
      <c r="O51" s="145"/>
      <c r="P51" s="153"/>
      <c r="Q51" s="139" t="s">
        <v>2517</v>
      </c>
    </row>
    <row r="52" spans="1:17" ht="11.25" customHeight="1">
      <c r="A52" s="207">
        <v>38</v>
      </c>
      <c r="B52" s="198"/>
      <c r="C52" s="147">
        <f t="shared" si="2"/>
        <v>18</v>
      </c>
      <c r="D52" s="146">
        <v>7</v>
      </c>
      <c r="E52" s="146">
        <v>11</v>
      </c>
      <c r="F52" s="145"/>
      <c r="G52" s="145"/>
      <c r="H52" s="145"/>
      <c r="I52" s="198">
        <v>93</v>
      </c>
      <c r="J52" s="198"/>
      <c r="K52" s="155">
        <f t="shared" si="3"/>
        <v>0</v>
      </c>
      <c r="L52" s="157">
        <v>0</v>
      </c>
      <c r="M52" s="157">
        <v>0</v>
      </c>
      <c r="N52" s="145"/>
      <c r="O52" s="145"/>
      <c r="P52" s="153"/>
      <c r="Q52" s="139" t="s">
        <v>2517</v>
      </c>
    </row>
    <row r="53" spans="1:17" ht="11.25" customHeight="1">
      <c r="A53" s="211">
        <v>39</v>
      </c>
      <c r="B53" s="199"/>
      <c r="C53" s="147">
        <f t="shared" si="2"/>
        <v>6</v>
      </c>
      <c r="D53" s="146">
        <v>3</v>
      </c>
      <c r="E53" s="146">
        <v>3</v>
      </c>
      <c r="F53" s="152"/>
      <c r="G53" s="152"/>
      <c r="H53" s="152"/>
      <c r="I53" s="199">
        <v>94</v>
      </c>
      <c r="J53" s="199"/>
      <c r="K53" s="155">
        <f t="shared" si="3"/>
        <v>0</v>
      </c>
      <c r="L53" s="157">
        <v>0</v>
      </c>
      <c r="M53" s="157">
        <v>0</v>
      </c>
      <c r="N53" s="145"/>
      <c r="O53" s="145"/>
      <c r="P53" s="153"/>
      <c r="Q53" s="139" t="s">
        <v>2517</v>
      </c>
    </row>
    <row r="54" spans="1:17" ht="11.25" customHeight="1">
      <c r="A54" s="208" t="s">
        <v>2521</v>
      </c>
      <c r="B54" s="209"/>
      <c r="C54" s="147">
        <f t="shared" si="2"/>
        <v>37</v>
      </c>
      <c r="D54" s="146">
        <f>SUM(D55:D59)</f>
        <v>23</v>
      </c>
      <c r="E54" s="146">
        <f>SUM(E55:E59)</f>
        <v>14</v>
      </c>
      <c r="F54" s="150">
        <f>C54/K62*100</f>
        <v>5.709876543209877</v>
      </c>
      <c r="G54" s="150">
        <f>D54/L62*100</f>
        <v>7.371794871794872</v>
      </c>
      <c r="H54" s="150">
        <f>E54/M62*100</f>
        <v>4.166666666666666</v>
      </c>
      <c r="I54" s="209" t="s">
        <v>2520</v>
      </c>
      <c r="J54" s="209"/>
      <c r="K54" s="155">
        <f t="shared" si="3"/>
        <v>1</v>
      </c>
      <c r="L54" s="157">
        <f>SUM(L55:L59)</f>
        <v>0</v>
      </c>
      <c r="M54" s="157">
        <f>SUM(M55:M59)</f>
        <v>1</v>
      </c>
      <c r="N54" s="150">
        <f>K54/K62*100</f>
        <v>0.15432098765432098</v>
      </c>
      <c r="O54" s="150">
        <f>L54/L62*100</f>
        <v>0</v>
      </c>
      <c r="P54" s="156">
        <f>M54/M62*100</f>
        <v>0.2976190476190476</v>
      </c>
      <c r="Q54" s="139" t="s">
        <v>2517</v>
      </c>
    </row>
    <row r="55" spans="1:17" ht="11.25" customHeight="1">
      <c r="A55" s="207">
        <v>40</v>
      </c>
      <c r="B55" s="198"/>
      <c r="C55" s="147">
        <f t="shared" si="2"/>
        <v>14</v>
      </c>
      <c r="D55" s="146">
        <v>12</v>
      </c>
      <c r="E55" s="146">
        <v>2</v>
      </c>
      <c r="F55" s="145"/>
      <c r="G55" s="145"/>
      <c r="H55" s="145"/>
      <c r="I55" s="198">
        <v>95</v>
      </c>
      <c r="J55" s="198"/>
      <c r="K55" s="155">
        <f t="shared" si="3"/>
        <v>0</v>
      </c>
      <c r="L55" s="157">
        <v>0</v>
      </c>
      <c r="M55" s="157">
        <v>0</v>
      </c>
      <c r="N55" s="145"/>
      <c r="O55" s="145"/>
      <c r="P55" s="153"/>
      <c r="Q55" s="139" t="s">
        <v>2517</v>
      </c>
    </row>
    <row r="56" spans="1:17" ht="11.25" customHeight="1">
      <c r="A56" s="207">
        <v>41</v>
      </c>
      <c r="B56" s="198"/>
      <c r="C56" s="147">
        <f t="shared" si="2"/>
        <v>7</v>
      </c>
      <c r="D56" s="146">
        <v>5</v>
      </c>
      <c r="E56" s="146">
        <v>2</v>
      </c>
      <c r="F56" s="145"/>
      <c r="G56" s="145"/>
      <c r="H56" s="145"/>
      <c r="I56" s="198">
        <v>96</v>
      </c>
      <c r="J56" s="198"/>
      <c r="K56" s="155">
        <f t="shared" si="3"/>
        <v>1</v>
      </c>
      <c r="L56" s="158">
        <v>0</v>
      </c>
      <c r="M56" s="157">
        <v>1</v>
      </c>
      <c r="N56" s="145"/>
      <c r="O56" s="145"/>
      <c r="P56" s="153"/>
      <c r="Q56" s="139" t="s">
        <v>2517</v>
      </c>
    </row>
    <row r="57" spans="1:17" ht="11.25" customHeight="1">
      <c r="A57" s="207">
        <v>42</v>
      </c>
      <c r="B57" s="198"/>
      <c r="C57" s="147">
        <f t="shared" si="2"/>
        <v>7</v>
      </c>
      <c r="D57" s="146">
        <v>3</v>
      </c>
      <c r="E57" s="146">
        <v>4</v>
      </c>
      <c r="F57" s="145"/>
      <c r="G57" s="145"/>
      <c r="H57" s="145"/>
      <c r="I57" s="198">
        <v>97</v>
      </c>
      <c r="J57" s="198"/>
      <c r="K57" s="155">
        <f t="shared" si="3"/>
        <v>0</v>
      </c>
      <c r="L57" s="157">
        <v>0</v>
      </c>
      <c r="M57" s="157">
        <v>0</v>
      </c>
      <c r="N57" s="145"/>
      <c r="O57" s="145"/>
      <c r="P57" s="153"/>
      <c r="Q57" s="139" t="s">
        <v>2517</v>
      </c>
    </row>
    <row r="58" spans="1:17" ht="11.25" customHeight="1">
      <c r="A58" s="207">
        <v>43</v>
      </c>
      <c r="B58" s="198"/>
      <c r="C58" s="147">
        <f t="shared" si="2"/>
        <v>5</v>
      </c>
      <c r="D58" s="146">
        <v>2</v>
      </c>
      <c r="E58" s="146">
        <v>3</v>
      </c>
      <c r="F58" s="145"/>
      <c r="G58" s="145"/>
      <c r="H58" s="145"/>
      <c r="I58" s="198">
        <v>98</v>
      </c>
      <c r="J58" s="198"/>
      <c r="K58" s="155">
        <f t="shared" si="3"/>
        <v>0</v>
      </c>
      <c r="L58" s="157">
        <v>0</v>
      </c>
      <c r="M58" s="157">
        <v>0</v>
      </c>
      <c r="N58" s="145"/>
      <c r="O58" s="145"/>
      <c r="P58" s="153"/>
      <c r="Q58" s="139" t="s">
        <v>2517</v>
      </c>
    </row>
    <row r="59" spans="1:17" ht="11.25" customHeight="1">
      <c r="A59" s="208">
        <v>44</v>
      </c>
      <c r="B59" s="209"/>
      <c r="C59" s="147">
        <f t="shared" si="2"/>
        <v>4</v>
      </c>
      <c r="D59" s="146">
        <v>1</v>
      </c>
      <c r="E59" s="146">
        <v>3</v>
      </c>
      <c r="F59" s="145"/>
      <c r="G59" s="145"/>
      <c r="H59" s="145"/>
      <c r="I59" s="209">
        <v>99</v>
      </c>
      <c r="J59" s="209"/>
      <c r="K59" s="155">
        <f t="shared" si="3"/>
        <v>0</v>
      </c>
      <c r="L59" s="157">
        <v>0</v>
      </c>
      <c r="M59" s="157">
        <v>0</v>
      </c>
      <c r="N59" s="145"/>
      <c r="O59" s="145"/>
      <c r="P59" s="153"/>
      <c r="Q59" s="139" t="s">
        <v>2517</v>
      </c>
    </row>
    <row r="60" spans="1:17" ht="11.25" customHeight="1">
      <c r="A60" s="210" t="s">
        <v>2519</v>
      </c>
      <c r="B60" s="201"/>
      <c r="C60" s="147">
        <f t="shared" si="2"/>
        <v>33</v>
      </c>
      <c r="D60" s="146">
        <f>SUM(D61:D65)</f>
        <v>16</v>
      </c>
      <c r="E60" s="146">
        <f>SUM(E61:E65)</f>
        <v>17</v>
      </c>
      <c r="F60" s="150">
        <f>C60/K62*100</f>
        <v>5.092592592592593</v>
      </c>
      <c r="G60" s="150">
        <f>D60/L62*100</f>
        <v>5.128205128205128</v>
      </c>
      <c r="H60" s="150">
        <f>E60/M62*100</f>
        <v>5.059523809523809</v>
      </c>
      <c r="I60" s="201" t="s">
        <v>2555</v>
      </c>
      <c r="J60" s="201"/>
      <c r="K60" s="155">
        <f t="shared" si="3"/>
        <v>0</v>
      </c>
      <c r="L60" s="158">
        <v>0</v>
      </c>
      <c r="M60" s="157">
        <v>0</v>
      </c>
      <c r="N60" s="150">
        <f>K60/K62*100</f>
        <v>0</v>
      </c>
      <c r="O60" s="150">
        <f>L60/L62*100</f>
        <v>0</v>
      </c>
      <c r="P60" s="156">
        <f>M60/M62*100</f>
        <v>0</v>
      </c>
      <c r="Q60" s="139" t="s">
        <v>2517</v>
      </c>
    </row>
    <row r="61" spans="1:16" ht="11.25" customHeight="1">
      <c r="A61" s="207">
        <v>45</v>
      </c>
      <c r="B61" s="198"/>
      <c r="C61" s="147">
        <f t="shared" si="2"/>
        <v>2</v>
      </c>
      <c r="D61" s="146">
        <v>2</v>
      </c>
      <c r="E61" s="146">
        <v>0</v>
      </c>
      <c r="F61" s="145"/>
      <c r="G61" s="145"/>
      <c r="H61" s="145"/>
      <c r="I61" s="215" t="s">
        <v>2516</v>
      </c>
      <c r="J61" s="215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207">
        <v>46</v>
      </c>
      <c r="B62" s="198"/>
      <c r="C62" s="147">
        <f t="shared" si="2"/>
        <v>9</v>
      </c>
      <c r="D62" s="146">
        <v>5</v>
      </c>
      <c r="E62" s="146">
        <v>4</v>
      </c>
      <c r="F62" s="145"/>
      <c r="G62" s="145"/>
      <c r="H62" s="145"/>
      <c r="I62" s="209" t="s">
        <v>2515</v>
      </c>
      <c r="J62" s="209"/>
      <c r="K62" s="183">
        <f>SUM(K66:K71)+K61</f>
        <v>648</v>
      </c>
      <c r="L62" s="183">
        <f>SUM(L66:L71)+L61</f>
        <v>312</v>
      </c>
      <c r="M62" s="183">
        <f>SUM(M66:M71)+M61</f>
        <v>336</v>
      </c>
      <c r="N62" s="145"/>
      <c r="O62" s="145"/>
      <c r="P62" s="153"/>
    </row>
    <row r="63" spans="1:16" ht="11.25" customHeight="1">
      <c r="A63" s="207">
        <v>47</v>
      </c>
      <c r="B63" s="198"/>
      <c r="C63" s="147">
        <f t="shared" si="2"/>
        <v>5</v>
      </c>
      <c r="D63" s="146">
        <v>1</v>
      </c>
      <c r="E63" s="146">
        <v>4</v>
      </c>
      <c r="F63" s="145"/>
      <c r="G63" s="145"/>
      <c r="H63" s="145"/>
      <c r="I63" s="209"/>
      <c r="J63" s="209"/>
      <c r="K63" s="185"/>
      <c r="L63" s="185"/>
      <c r="M63" s="185"/>
      <c r="N63" s="145"/>
      <c r="O63" s="145"/>
      <c r="P63" s="153"/>
    </row>
    <row r="64" spans="1:16" ht="11.25" customHeight="1">
      <c r="A64" s="207">
        <v>48</v>
      </c>
      <c r="B64" s="198"/>
      <c r="C64" s="147">
        <f t="shared" si="2"/>
        <v>10</v>
      </c>
      <c r="D64" s="146">
        <v>5</v>
      </c>
      <c r="E64" s="146">
        <v>5</v>
      </c>
      <c r="F64" s="145"/>
      <c r="G64" s="145"/>
      <c r="H64" s="145"/>
      <c r="I64" s="209" t="s">
        <v>2514</v>
      </c>
      <c r="J64" s="209"/>
      <c r="K64" s="188">
        <v>44.8</v>
      </c>
      <c r="L64" s="188">
        <v>43.4</v>
      </c>
      <c r="M64" s="188">
        <v>46.1</v>
      </c>
      <c r="N64" s="145"/>
      <c r="O64" s="145"/>
      <c r="P64" s="153"/>
    </row>
    <row r="65" spans="1:16" ht="11.25" customHeight="1">
      <c r="A65" s="211">
        <v>49</v>
      </c>
      <c r="B65" s="199"/>
      <c r="C65" s="147">
        <f t="shared" si="2"/>
        <v>7</v>
      </c>
      <c r="D65" s="146">
        <v>3</v>
      </c>
      <c r="E65" s="146">
        <v>4</v>
      </c>
      <c r="F65" s="145"/>
      <c r="G65" s="145"/>
      <c r="H65" s="145"/>
      <c r="I65" s="199"/>
      <c r="J65" s="199"/>
      <c r="K65" s="189"/>
      <c r="L65" s="189"/>
      <c r="M65" s="189"/>
      <c r="N65" s="152"/>
      <c r="O65" s="152"/>
      <c r="P65" s="151"/>
    </row>
    <row r="66" spans="1:16" ht="11.25" customHeight="1">
      <c r="A66" s="208" t="s">
        <v>2513</v>
      </c>
      <c r="B66" s="209"/>
      <c r="C66" s="147">
        <f t="shared" si="2"/>
        <v>30</v>
      </c>
      <c r="D66" s="146">
        <f>SUM(D67:D71)</f>
        <v>14</v>
      </c>
      <c r="E66" s="146">
        <f>SUM(E67:E71)</f>
        <v>16</v>
      </c>
      <c r="F66" s="150">
        <f>C66/K62*100</f>
        <v>4.62962962962963</v>
      </c>
      <c r="G66" s="150">
        <f>D66/L62*100</f>
        <v>4.487179487179487</v>
      </c>
      <c r="H66" s="150">
        <f>E66/M62*100</f>
        <v>4.761904761904762</v>
      </c>
      <c r="I66" s="149"/>
      <c r="J66" s="201" t="s">
        <v>2512</v>
      </c>
      <c r="K66" s="186">
        <f>C6+C12+C18</f>
        <v>95</v>
      </c>
      <c r="L66" s="186">
        <f>D6+D12+D18</f>
        <v>45</v>
      </c>
      <c r="M66" s="186">
        <f>E6+E12+E18</f>
        <v>50</v>
      </c>
      <c r="N66" s="190">
        <f>(K66/K62)*100</f>
        <v>14.660493827160495</v>
      </c>
      <c r="O66" s="190">
        <f>(L66/L62)*100</f>
        <v>14.423076923076922</v>
      </c>
      <c r="P66" s="193">
        <f>(M66/M62)*100</f>
        <v>14.880952380952381</v>
      </c>
    </row>
    <row r="67" spans="1:16" ht="11.25" customHeight="1">
      <c r="A67" s="207">
        <v>50</v>
      </c>
      <c r="B67" s="198"/>
      <c r="C67" s="147">
        <f t="shared" si="2"/>
        <v>6</v>
      </c>
      <c r="D67" s="146">
        <v>3</v>
      </c>
      <c r="E67" s="146">
        <v>3</v>
      </c>
      <c r="F67" s="145"/>
      <c r="G67" s="145"/>
      <c r="H67" s="145"/>
      <c r="I67" s="144" t="s">
        <v>2511</v>
      </c>
      <c r="J67" s="199"/>
      <c r="K67" s="187"/>
      <c r="L67" s="187"/>
      <c r="M67" s="187"/>
      <c r="N67" s="192"/>
      <c r="O67" s="192"/>
      <c r="P67" s="194"/>
    </row>
    <row r="68" spans="1:16" ht="11.25" customHeight="1">
      <c r="A68" s="207">
        <v>51</v>
      </c>
      <c r="B68" s="198"/>
      <c r="C68" s="147">
        <f t="shared" si="2"/>
        <v>4</v>
      </c>
      <c r="D68" s="146">
        <v>3</v>
      </c>
      <c r="E68" s="146">
        <v>1</v>
      </c>
      <c r="F68" s="145"/>
      <c r="G68" s="145"/>
      <c r="H68" s="145"/>
      <c r="I68" s="148"/>
      <c r="J68" s="201" t="s">
        <v>2510</v>
      </c>
      <c r="K68" s="186">
        <f>C24+C30+C36+C42+C48+C54+C60+C66+K6+K12</f>
        <v>402</v>
      </c>
      <c r="L68" s="186">
        <f>D24+D30+D36+D42+D48+D54+D60+D66+L6+L12</f>
        <v>204</v>
      </c>
      <c r="M68" s="186">
        <f>E24+E30+E36+E42+E48+E54+E60+E66+M6+M12</f>
        <v>198</v>
      </c>
      <c r="N68" s="190">
        <f>(K68/K62)*100</f>
        <v>62.03703703703704</v>
      </c>
      <c r="O68" s="190">
        <f>(L68/L62)*100</f>
        <v>65.38461538461539</v>
      </c>
      <c r="P68" s="193">
        <f>(M68/M62)*100</f>
        <v>58.92857142857143</v>
      </c>
    </row>
    <row r="69" spans="1:16" ht="11.25" customHeight="1">
      <c r="A69" s="207">
        <v>52</v>
      </c>
      <c r="B69" s="198"/>
      <c r="C69" s="147">
        <f t="shared" si="2"/>
        <v>3</v>
      </c>
      <c r="D69" s="146">
        <v>1</v>
      </c>
      <c r="E69" s="146">
        <v>2</v>
      </c>
      <c r="F69" s="145"/>
      <c r="G69" s="145"/>
      <c r="H69" s="145"/>
      <c r="I69" s="148"/>
      <c r="J69" s="199"/>
      <c r="K69" s="187"/>
      <c r="L69" s="187"/>
      <c r="M69" s="187"/>
      <c r="N69" s="192"/>
      <c r="O69" s="192"/>
      <c r="P69" s="194"/>
    </row>
    <row r="70" spans="1:16" ht="11.25" customHeight="1">
      <c r="A70" s="207">
        <v>53</v>
      </c>
      <c r="B70" s="198"/>
      <c r="C70" s="147">
        <f>D70+E70</f>
        <v>11</v>
      </c>
      <c r="D70" s="146">
        <v>4</v>
      </c>
      <c r="E70" s="146">
        <v>7</v>
      </c>
      <c r="F70" s="145"/>
      <c r="G70" s="145"/>
      <c r="H70" s="145"/>
      <c r="I70" s="144" t="s">
        <v>2509</v>
      </c>
      <c r="J70" s="209" t="s">
        <v>2508</v>
      </c>
      <c r="K70" s="183">
        <f>K18+K24+K30+K36+K42+K48+K54+K60</f>
        <v>151</v>
      </c>
      <c r="L70" s="183">
        <f>L18+L24+L30+L36+L42+L48+L54+L60</f>
        <v>63</v>
      </c>
      <c r="M70" s="183">
        <f>M18+M24+M30+M36+M42+M48+M54+M60</f>
        <v>88</v>
      </c>
      <c r="N70" s="190">
        <f>(K70/K62)*100</f>
        <v>23.30246913580247</v>
      </c>
      <c r="O70" s="190">
        <f>(L70/L62)*100</f>
        <v>20.192307692307693</v>
      </c>
      <c r="P70" s="193">
        <f>(M70/M62)*100</f>
        <v>26.190476190476193</v>
      </c>
    </row>
    <row r="71" spans="1:16" ht="11.25" customHeight="1" thickBot="1">
      <c r="A71" s="212">
        <v>54</v>
      </c>
      <c r="B71" s="213"/>
      <c r="C71" s="143">
        <f>D71+E71</f>
        <v>6</v>
      </c>
      <c r="D71" s="143">
        <v>3</v>
      </c>
      <c r="E71" s="143">
        <v>3</v>
      </c>
      <c r="F71" s="142"/>
      <c r="G71" s="142"/>
      <c r="H71" s="142"/>
      <c r="I71" s="141"/>
      <c r="J71" s="213"/>
      <c r="K71" s="184"/>
      <c r="L71" s="184"/>
      <c r="M71" s="184"/>
      <c r="N71" s="191"/>
      <c r="O71" s="191"/>
      <c r="P71" s="195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1300</v>
      </c>
      <c r="F1" s="168" t="s">
        <v>2544</v>
      </c>
      <c r="G1" s="168" t="s">
        <v>2543</v>
      </c>
      <c r="H1" s="167"/>
      <c r="I1" s="166"/>
      <c r="J1" s="166"/>
      <c r="K1" s="166"/>
    </row>
    <row r="2" spans="14:16" ht="13.5">
      <c r="N2" s="214"/>
      <c r="O2" s="214"/>
      <c r="P2" s="214"/>
    </row>
    <row r="3" spans="2:16" ht="14.25" thickBot="1">
      <c r="B3" s="165"/>
      <c r="C3" s="164" t="s">
        <v>2557</v>
      </c>
      <c r="P3" s="163" t="s">
        <v>2541</v>
      </c>
    </row>
    <row r="4" spans="1:16" ht="13.5">
      <c r="A4" s="202" t="s">
        <v>2540</v>
      </c>
      <c r="B4" s="196"/>
      <c r="C4" s="196" t="s">
        <v>2539</v>
      </c>
      <c r="D4" s="196"/>
      <c r="E4" s="196"/>
      <c r="F4" s="197" t="s">
        <v>2538</v>
      </c>
      <c r="G4" s="197"/>
      <c r="H4" s="197"/>
      <c r="I4" s="196" t="s">
        <v>2540</v>
      </c>
      <c r="J4" s="196"/>
      <c r="K4" s="196" t="s">
        <v>2539</v>
      </c>
      <c r="L4" s="196"/>
      <c r="M4" s="196"/>
      <c r="N4" s="197" t="s">
        <v>2538</v>
      </c>
      <c r="O4" s="197"/>
      <c r="P4" s="200"/>
    </row>
    <row r="5" spans="1:16" ht="13.5">
      <c r="A5" s="203"/>
      <c r="B5" s="204"/>
      <c r="C5" s="162" t="s">
        <v>2499</v>
      </c>
      <c r="D5" s="162" t="s">
        <v>2468</v>
      </c>
      <c r="E5" s="162" t="s">
        <v>2467</v>
      </c>
      <c r="F5" s="161" t="s">
        <v>2499</v>
      </c>
      <c r="G5" s="161" t="s">
        <v>2468</v>
      </c>
      <c r="H5" s="161" t="s">
        <v>2467</v>
      </c>
      <c r="I5" s="204"/>
      <c r="J5" s="204"/>
      <c r="K5" s="162" t="s">
        <v>2499</v>
      </c>
      <c r="L5" s="162" t="s">
        <v>2468</v>
      </c>
      <c r="M5" s="162" t="s">
        <v>2467</v>
      </c>
      <c r="N5" s="161" t="s">
        <v>2499</v>
      </c>
      <c r="O5" s="161" t="s">
        <v>2468</v>
      </c>
      <c r="P5" s="160" t="s">
        <v>2467</v>
      </c>
    </row>
    <row r="6" spans="1:17" ht="11.25" customHeight="1">
      <c r="A6" s="205" t="s">
        <v>2537</v>
      </c>
      <c r="B6" s="206"/>
      <c r="C6" s="147">
        <f aca="true" t="shared" si="0" ref="C6:C37">D6+E6</f>
        <v>2488</v>
      </c>
      <c r="D6" s="146">
        <f>SUM(D7:D11)</f>
        <v>1342</v>
      </c>
      <c r="E6" s="146">
        <f>SUM(E7:E11)</f>
        <v>1146</v>
      </c>
      <c r="F6" s="150">
        <f>C6/K62*100</f>
        <v>5.125775149879478</v>
      </c>
      <c r="G6" s="150">
        <f>D6/L62*100</f>
        <v>5.758173860808376</v>
      </c>
      <c r="H6" s="150">
        <f>E6/M62*100</f>
        <v>4.5416716204969685</v>
      </c>
      <c r="I6" s="201" t="s">
        <v>2536</v>
      </c>
      <c r="J6" s="201"/>
      <c r="K6" s="155">
        <f aca="true" t="shared" si="1" ref="K6:K37">L6+M6</f>
        <v>2985</v>
      </c>
      <c r="L6" s="157">
        <f>SUM(L7:L11)</f>
        <v>1465</v>
      </c>
      <c r="M6" s="157">
        <f>SUM(M7:M11)</f>
        <v>1520</v>
      </c>
      <c r="N6" s="150">
        <f>K6/K62*100</f>
        <v>6.149694060446239</v>
      </c>
      <c r="O6" s="150">
        <f>L6/L62*100</f>
        <v>6.285934952372779</v>
      </c>
      <c r="P6" s="156">
        <f>M6/M62*100</f>
        <v>6.023857646732454</v>
      </c>
      <c r="Q6" s="139" t="s">
        <v>2517</v>
      </c>
    </row>
    <row r="7" spans="1:17" ht="11.25" customHeight="1">
      <c r="A7" s="207">
        <v>0</v>
      </c>
      <c r="B7" s="198"/>
      <c r="C7" s="147">
        <f t="shared" si="0"/>
        <v>409</v>
      </c>
      <c r="D7" s="146">
        <v>210</v>
      </c>
      <c r="E7" s="146">
        <v>199</v>
      </c>
      <c r="F7" s="145"/>
      <c r="G7" s="145"/>
      <c r="H7" s="145"/>
      <c r="I7" s="198">
        <v>55</v>
      </c>
      <c r="J7" s="198"/>
      <c r="K7" s="155">
        <f t="shared" si="1"/>
        <v>611</v>
      </c>
      <c r="L7" s="157">
        <v>294</v>
      </c>
      <c r="M7" s="157">
        <v>317</v>
      </c>
      <c r="N7" s="145"/>
      <c r="O7" s="145"/>
      <c r="P7" s="153"/>
      <c r="Q7" s="139" t="s">
        <v>2517</v>
      </c>
    </row>
    <row r="8" spans="1:17" ht="11.25" customHeight="1">
      <c r="A8" s="207">
        <v>1</v>
      </c>
      <c r="B8" s="198"/>
      <c r="C8" s="147">
        <f t="shared" si="0"/>
        <v>468</v>
      </c>
      <c r="D8" s="146">
        <v>229</v>
      </c>
      <c r="E8" s="146">
        <v>239</v>
      </c>
      <c r="F8" s="145"/>
      <c r="G8" s="145"/>
      <c r="H8" s="145"/>
      <c r="I8" s="198">
        <v>56</v>
      </c>
      <c r="J8" s="198"/>
      <c r="K8" s="155">
        <f t="shared" si="1"/>
        <v>638</v>
      </c>
      <c r="L8" s="157">
        <v>300</v>
      </c>
      <c r="M8" s="157">
        <v>338</v>
      </c>
      <c r="N8" s="145"/>
      <c r="O8" s="145"/>
      <c r="P8" s="153"/>
      <c r="Q8" s="139" t="s">
        <v>2517</v>
      </c>
    </row>
    <row r="9" spans="1:17" ht="11.25" customHeight="1">
      <c r="A9" s="207">
        <v>2</v>
      </c>
      <c r="B9" s="198"/>
      <c r="C9" s="147">
        <f t="shared" si="0"/>
        <v>510</v>
      </c>
      <c r="D9" s="146">
        <v>288</v>
      </c>
      <c r="E9" s="146">
        <v>222</v>
      </c>
      <c r="F9" s="145"/>
      <c r="G9" s="145"/>
      <c r="H9" s="145"/>
      <c r="I9" s="198">
        <v>57</v>
      </c>
      <c r="J9" s="198"/>
      <c r="K9" s="155">
        <f t="shared" si="1"/>
        <v>530</v>
      </c>
      <c r="L9" s="157">
        <v>266</v>
      </c>
      <c r="M9" s="157">
        <v>264</v>
      </c>
      <c r="N9" s="145"/>
      <c r="O9" s="145"/>
      <c r="P9" s="153"/>
      <c r="Q9" s="139" t="s">
        <v>2517</v>
      </c>
    </row>
    <row r="10" spans="1:17" ht="11.25" customHeight="1">
      <c r="A10" s="207">
        <v>3</v>
      </c>
      <c r="B10" s="198"/>
      <c r="C10" s="147">
        <f t="shared" si="0"/>
        <v>519</v>
      </c>
      <c r="D10" s="146">
        <v>292</v>
      </c>
      <c r="E10" s="146">
        <v>227</v>
      </c>
      <c r="F10" s="145"/>
      <c r="G10" s="145"/>
      <c r="H10" s="145"/>
      <c r="I10" s="198">
        <v>58</v>
      </c>
      <c r="J10" s="198"/>
      <c r="K10" s="155">
        <f t="shared" si="1"/>
        <v>621</v>
      </c>
      <c r="L10" s="157">
        <v>313</v>
      </c>
      <c r="M10" s="157">
        <v>308</v>
      </c>
      <c r="N10" s="145"/>
      <c r="O10" s="145"/>
      <c r="P10" s="153"/>
      <c r="Q10" s="139" t="s">
        <v>2517</v>
      </c>
    </row>
    <row r="11" spans="1:17" ht="11.25" customHeight="1">
      <c r="A11" s="208">
        <v>4</v>
      </c>
      <c r="B11" s="209"/>
      <c r="C11" s="147">
        <f t="shared" si="0"/>
        <v>582</v>
      </c>
      <c r="D11" s="146">
        <v>323</v>
      </c>
      <c r="E11" s="146">
        <v>259</v>
      </c>
      <c r="F11" s="145"/>
      <c r="G11" s="145"/>
      <c r="H11" s="145"/>
      <c r="I11" s="209">
        <v>59</v>
      </c>
      <c r="J11" s="209"/>
      <c r="K11" s="155">
        <f t="shared" si="1"/>
        <v>585</v>
      </c>
      <c r="L11" s="157">
        <v>292</v>
      </c>
      <c r="M11" s="157">
        <v>293</v>
      </c>
      <c r="N11" s="145"/>
      <c r="O11" s="145"/>
      <c r="P11" s="153"/>
      <c r="Q11" s="139" t="s">
        <v>2517</v>
      </c>
    </row>
    <row r="12" spans="1:17" ht="11.25" customHeight="1">
      <c r="A12" s="210" t="s">
        <v>2535</v>
      </c>
      <c r="B12" s="201"/>
      <c r="C12" s="147">
        <f t="shared" si="0"/>
        <v>3306</v>
      </c>
      <c r="D12" s="146">
        <f>SUM(D13:D17)</f>
        <v>1717</v>
      </c>
      <c r="E12" s="146">
        <f>SUM(E13:E17)</f>
        <v>1589</v>
      </c>
      <c r="F12" s="150">
        <f>C12/K62*100</f>
        <v>6.811017944333423</v>
      </c>
      <c r="G12" s="150">
        <f>D12/L62*100</f>
        <v>7.3672015789925345</v>
      </c>
      <c r="H12" s="150">
        <f>E12/M62*100</f>
        <v>6.297309079380177</v>
      </c>
      <c r="I12" s="201" t="s">
        <v>2534</v>
      </c>
      <c r="J12" s="201"/>
      <c r="K12" s="155">
        <f t="shared" si="1"/>
        <v>2618</v>
      </c>
      <c r="L12" s="157">
        <f>SUM(L13:L17)</f>
        <v>1299</v>
      </c>
      <c r="M12" s="157">
        <f>SUM(M13:M17)</f>
        <v>1319</v>
      </c>
      <c r="N12" s="150">
        <f>K12/K62*100</f>
        <v>5.393601021858712</v>
      </c>
      <c r="O12" s="150">
        <f>L12/L62*100</f>
        <v>5.573672015789925</v>
      </c>
      <c r="P12" s="156">
        <f>M12/M62*100</f>
        <v>5.227281734236912</v>
      </c>
      <c r="Q12" s="139" t="s">
        <v>2517</v>
      </c>
    </row>
    <row r="13" spans="1:17" ht="11.25" customHeight="1">
      <c r="A13" s="207">
        <v>5</v>
      </c>
      <c r="B13" s="198"/>
      <c r="C13" s="147">
        <f t="shared" si="0"/>
        <v>572</v>
      </c>
      <c r="D13" s="146">
        <v>299</v>
      </c>
      <c r="E13" s="146">
        <v>273</v>
      </c>
      <c r="F13" s="145"/>
      <c r="G13" s="145"/>
      <c r="H13" s="145"/>
      <c r="I13" s="198">
        <v>60</v>
      </c>
      <c r="J13" s="198"/>
      <c r="K13" s="155">
        <f t="shared" si="1"/>
        <v>585</v>
      </c>
      <c r="L13" s="157">
        <v>291</v>
      </c>
      <c r="M13" s="157">
        <v>294</v>
      </c>
      <c r="N13" s="145"/>
      <c r="O13" s="145"/>
      <c r="P13" s="153"/>
      <c r="Q13" s="139" t="s">
        <v>2517</v>
      </c>
    </row>
    <row r="14" spans="1:17" ht="11.25" customHeight="1">
      <c r="A14" s="207">
        <v>6</v>
      </c>
      <c r="B14" s="198"/>
      <c r="C14" s="147">
        <f t="shared" si="0"/>
        <v>681</v>
      </c>
      <c r="D14" s="146">
        <v>365</v>
      </c>
      <c r="E14" s="146">
        <v>316</v>
      </c>
      <c r="F14" s="145"/>
      <c r="G14" s="145"/>
      <c r="H14" s="145"/>
      <c r="I14" s="198">
        <v>61</v>
      </c>
      <c r="J14" s="198"/>
      <c r="K14" s="155">
        <f t="shared" si="1"/>
        <v>514</v>
      </c>
      <c r="L14" s="157">
        <v>239</v>
      </c>
      <c r="M14" s="157">
        <v>275</v>
      </c>
      <c r="N14" s="145"/>
      <c r="O14" s="145"/>
      <c r="P14" s="153"/>
      <c r="Q14" s="139" t="s">
        <v>2517</v>
      </c>
    </row>
    <row r="15" spans="1:17" ht="11.25" customHeight="1">
      <c r="A15" s="207">
        <v>7</v>
      </c>
      <c r="B15" s="198"/>
      <c r="C15" s="147">
        <f t="shared" si="0"/>
        <v>674</v>
      </c>
      <c r="D15" s="146">
        <v>347</v>
      </c>
      <c r="E15" s="146">
        <v>327</v>
      </c>
      <c r="F15" s="145"/>
      <c r="G15" s="145"/>
      <c r="H15" s="145"/>
      <c r="I15" s="198">
        <v>62</v>
      </c>
      <c r="J15" s="198"/>
      <c r="K15" s="155">
        <f t="shared" si="1"/>
        <v>533</v>
      </c>
      <c r="L15" s="157">
        <v>262</v>
      </c>
      <c r="M15" s="157">
        <v>271</v>
      </c>
      <c r="N15" s="145"/>
      <c r="O15" s="145"/>
      <c r="P15" s="153"/>
      <c r="Q15" s="139" t="s">
        <v>2517</v>
      </c>
    </row>
    <row r="16" spans="1:17" ht="11.25" customHeight="1">
      <c r="A16" s="207">
        <v>8</v>
      </c>
      <c r="B16" s="198"/>
      <c r="C16" s="147">
        <f t="shared" si="0"/>
        <v>714</v>
      </c>
      <c r="D16" s="146">
        <v>372</v>
      </c>
      <c r="E16" s="146">
        <v>342</v>
      </c>
      <c r="F16" s="145"/>
      <c r="G16" s="145"/>
      <c r="H16" s="145"/>
      <c r="I16" s="198">
        <v>63</v>
      </c>
      <c r="J16" s="198"/>
      <c r="K16" s="155">
        <f t="shared" si="1"/>
        <v>516</v>
      </c>
      <c r="L16" s="157">
        <v>262</v>
      </c>
      <c r="M16" s="157">
        <v>254</v>
      </c>
      <c r="N16" s="145"/>
      <c r="O16" s="145"/>
      <c r="P16" s="153"/>
      <c r="Q16" s="139" t="s">
        <v>2517</v>
      </c>
    </row>
    <row r="17" spans="1:17" ht="11.25" customHeight="1">
      <c r="A17" s="211">
        <v>9</v>
      </c>
      <c r="B17" s="199"/>
      <c r="C17" s="147">
        <f t="shared" si="0"/>
        <v>665</v>
      </c>
      <c r="D17" s="146">
        <v>334</v>
      </c>
      <c r="E17" s="146">
        <v>331</v>
      </c>
      <c r="F17" s="152"/>
      <c r="G17" s="152"/>
      <c r="H17" s="152"/>
      <c r="I17" s="199">
        <v>64</v>
      </c>
      <c r="J17" s="199"/>
      <c r="K17" s="155">
        <f t="shared" si="1"/>
        <v>470</v>
      </c>
      <c r="L17" s="157">
        <v>245</v>
      </c>
      <c r="M17" s="157">
        <v>225</v>
      </c>
      <c r="N17" s="145"/>
      <c r="O17" s="145"/>
      <c r="P17" s="153"/>
      <c r="Q17" s="139" t="s">
        <v>2517</v>
      </c>
    </row>
    <row r="18" spans="1:17" ht="11.25" customHeight="1">
      <c r="A18" s="208" t="s">
        <v>2533</v>
      </c>
      <c r="B18" s="209"/>
      <c r="C18" s="147">
        <f t="shared" si="0"/>
        <v>3770</v>
      </c>
      <c r="D18" s="146">
        <f>SUM(D19:D23)</f>
        <v>1882</v>
      </c>
      <c r="E18" s="146">
        <f>SUM(E19:E23)</f>
        <v>1888</v>
      </c>
      <c r="F18" s="150">
        <f>C18/K62*100</f>
        <v>7.766950287397763</v>
      </c>
      <c r="G18" s="150">
        <f>D18/L62*100</f>
        <v>8.075173774993564</v>
      </c>
      <c r="H18" s="150">
        <f>E18/M62*100</f>
        <v>7.482265287520311</v>
      </c>
      <c r="I18" s="209" t="s">
        <v>2532</v>
      </c>
      <c r="J18" s="209"/>
      <c r="K18" s="155">
        <f t="shared" si="1"/>
        <v>1923</v>
      </c>
      <c r="L18" s="157">
        <f>SUM(L19:L23)</f>
        <v>892</v>
      </c>
      <c r="M18" s="157">
        <f>SUM(M19:M23)</f>
        <v>1031</v>
      </c>
      <c r="N18" s="150">
        <f>K18/K62*100</f>
        <v>3.9617627062774265</v>
      </c>
      <c r="O18" s="150">
        <f>L18/L62*100</f>
        <v>3.8273405989873854</v>
      </c>
      <c r="P18" s="156">
        <f>M18/M62*100</f>
        <v>4.085919232750763</v>
      </c>
      <c r="Q18" s="139" t="s">
        <v>2517</v>
      </c>
    </row>
    <row r="19" spans="1:17" ht="11.25" customHeight="1">
      <c r="A19" s="207">
        <v>10</v>
      </c>
      <c r="B19" s="198"/>
      <c r="C19" s="147">
        <f t="shared" si="0"/>
        <v>658</v>
      </c>
      <c r="D19" s="146">
        <v>351</v>
      </c>
      <c r="E19" s="146">
        <v>307</v>
      </c>
      <c r="F19" s="145"/>
      <c r="G19" s="145"/>
      <c r="H19" s="145"/>
      <c r="I19" s="198">
        <v>65</v>
      </c>
      <c r="J19" s="198"/>
      <c r="K19" s="155">
        <f t="shared" si="1"/>
        <v>463</v>
      </c>
      <c r="L19" s="157">
        <v>224</v>
      </c>
      <c r="M19" s="157">
        <v>239</v>
      </c>
      <c r="N19" s="145"/>
      <c r="O19" s="145"/>
      <c r="P19" s="153"/>
      <c r="Q19" s="139" t="s">
        <v>2517</v>
      </c>
    </row>
    <row r="20" spans="1:17" ht="11.25" customHeight="1">
      <c r="A20" s="207">
        <v>11</v>
      </c>
      <c r="B20" s="198"/>
      <c r="C20" s="147">
        <f t="shared" si="0"/>
        <v>782</v>
      </c>
      <c r="D20" s="146">
        <v>390</v>
      </c>
      <c r="E20" s="146">
        <v>392</v>
      </c>
      <c r="F20" s="145"/>
      <c r="G20" s="145"/>
      <c r="H20" s="145"/>
      <c r="I20" s="198">
        <v>66</v>
      </c>
      <c r="J20" s="198"/>
      <c r="K20" s="155">
        <f t="shared" si="1"/>
        <v>384</v>
      </c>
      <c r="L20" s="157">
        <v>186</v>
      </c>
      <c r="M20" s="157">
        <v>198</v>
      </c>
      <c r="N20" s="145"/>
      <c r="O20" s="145"/>
      <c r="P20" s="153"/>
      <c r="Q20" s="139" t="s">
        <v>2517</v>
      </c>
    </row>
    <row r="21" spans="1:17" ht="11.25" customHeight="1">
      <c r="A21" s="207">
        <v>12</v>
      </c>
      <c r="B21" s="198"/>
      <c r="C21" s="147">
        <f t="shared" si="0"/>
        <v>759</v>
      </c>
      <c r="D21" s="146">
        <v>368</v>
      </c>
      <c r="E21" s="146">
        <v>391</v>
      </c>
      <c r="F21" s="145"/>
      <c r="G21" s="145"/>
      <c r="H21" s="145"/>
      <c r="I21" s="198">
        <v>67</v>
      </c>
      <c r="J21" s="198"/>
      <c r="K21" s="155">
        <f t="shared" si="1"/>
        <v>394</v>
      </c>
      <c r="L21" s="157">
        <v>201</v>
      </c>
      <c r="M21" s="157">
        <v>193</v>
      </c>
      <c r="N21" s="145"/>
      <c r="O21" s="145"/>
      <c r="P21" s="153"/>
      <c r="Q21" s="139" t="s">
        <v>2517</v>
      </c>
    </row>
    <row r="22" spans="1:17" ht="11.25" customHeight="1">
      <c r="A22" s="207">
        <v>13</v>
      </c>
      <c r="B22" s="198"/>
      <c r="C22" s="147">
        <f t="shared" si="0"/>
        <v>807</v>
      </c>
      <c r="D22" s="146">
        <v>382</v>
      </c>
      <c r="E22" s="146">
        <v>425</v>
      </c>
      <c r="F22" s="145"/>
      <c r="G22" s="145"/>
      <c r="H22" s="145"/>
      <c r="I22" s="198">
        <v>68</v>
      </c>
      <c r="J22" s="198"/>
      <c r="K22" s="155">
        <f t="shared" si="1"/>
        <v>361</v>
      </c>
      <c r="L22" s="157">
        <v>140</v>
      </c>
      <c r="M22" s="157">
        <v>221</v>
      </c>
      <c r="N22" s="145"/>
      <c r="O22" s="145"/>
      <c r="P22" s="153"/>
      <c r="Q22" s="139" t="s">
        <v>2517</v>
      </c>
    </row>
    <row r="23" spans="1:17" ht="11.25" customHeight="1">
      <c r="A23" s="208">
        <v>14</v>
      </c>
      <c r="B23" s="209"/>
      <c r="C23" s="147">
        <f t="shared" si="0"/>
        <v>764</v>
      </c>
      <c r="D23" s="146">
        <v>391</v>
      </c>
      <c r="E23" s="146">
        <v>373</v>
      </c>
      <c r="F23" s="145"/>
      <c r="G23" s="145"/>
      <c r="H23" s="145"/>
      <c r="I23" s="209">
        <v>69</v>
      </c>
      <c r="J23" s="209"/>
      <c r="K23" s="155">
        <f t="shared" si="1"/>
        <v>321</v>
      </c>
      <c r="L23" s="157">
        <v>141</v>
      </c>
      <c r="M23" s="157">
        <v>180</v>
      </c>
      <c r="N23" s="145"/>
      <c r="O23" s="145"/>
      <c r="P23" s="153"/>
      <c r="Q23" s="139" t="s">
        <v>2517</v>
      </c>
    </row>
    <row r="24" spans="1:17" ht="11.25" customHeight="1">
      <c r="A24" s="210" t="s">
        <v>2531</v>
      </c>
      <c r="B24" s="201"/>
      <c r="C24" s="147">
        <f t="shared" si="0"/>
        <v>3937</v>
      </c>
      <c r="D24" s="146">
        <f>SUM(D25:D29)</f>
        <v>1936</v>
      </c>
      <c r="E24" s="146">
        <f>SUM(E25:E29)</f>
        <v>2001</v>
      </c>
      <c r="F24" s="150">
        <f>C24/K62*100</f>
        <v>8.111003522940315</v>
      </c>
      <c r="G24" s="150">
        <f>D24/L62*100</f>
        <v>8.306873766412084</v>
      </c>
      <c r="H24" s="150">
        <f>E24/M62*100</f>
        <v>7.930091546783974</v>
      </c>
      <c r="I24" s="201" t="s">
        <v>2530</v>
      </c>
      <c r="J24" s="201"/>
      <c r="K24" s="155">
        <f t="shared" si="1"/>
        <v>1354</v>
      </c>
      <c r="L24" s="157">
        <f>SUM(L25:L29)</f>
        <v>592</v>
      </c>
      <c r="M24" s="157">
        <f>SUM(M25:M29)</f>
        <v>762</v>
      </c>
      <c r="N24" s="150">
        <f>K24/K62*100</f>
        <v>2.789509466614475</v>
      </c>
      <c r="O24" s="150">
        <f>L24/L62*100</f>
        <v>2.5401184244400583</v>
      </c>
      <c r="P24" s="156">
        <f>M24/M62*100</f>
        <v>3.0198549518487696</v>
      </c>
      <c r="Q24" s="139" t="s">
        <v>2517</v>
      </c>
    </row>
    <row r="25" spans="1:17" ht="11.25" customHeight="1">
      <c r="A25" s="207">
        <v>15</v>
      </c>
      <c r="B25" s="198"/>
      <c r="C25" s="147">
        <f t="shared" si="0"/>
        <v>788</v>
      </c>
      <c r="D25" s="146">
        <v>394</v>
      </c>
      <c r="E25" s="146">
        <v>394</v>
      </c>
      <c r="F25" s="145"/>
      <c r="G25" s="145"/>
      <c r="H25" s="145"/>
      <c r="I25" s="198">
        <v>70</v>
      </c>
      <c r="J25" s="198"/>
      <c r="K25" s="155">
        <f t="shared" si="1"/>
        <v>303</v>
      </c>
      <c r="L25" s="157">
        <v>129</v>
      </c>
      <c r="M25" s="157">
        <v>174</v>
      </c>
      <c r="N25" s="145"/>
      <c r="O25" s="145"/>
      <c r="P25" s="153"/>
      <c r="Q25" s="139" t="s">
        <v>2517</v>
      </c>
    </row>
    <row r="26" spans="1:17" ht="11.25" customHeight="1">
      <c r="A26" s="207">
        <v>16</v>
      </c>
      <c r="B26" s="198"/>
      <c r="C26" s="147">
        <f t="shared" si="0"/>
        <v>902</v>
      </c>
      <c r="D26" s="146">
        <v>453</v>
      </c>
      <c r="E26" s="146">
        <v>449</v>
      </c>
      <c r="F26" s="145"/>
      <c r="G26" s="145"/>
      <c r="H26" s="145"/>
      <c r="I26" s="198">
        <v>71</v>
      </c>
      <c r="J26" s="198"/>
      <c r="K26" s="155">
        <f t="shared" si="1"/>
        <v>298</v>
      </c>
      <c r="L26" s="157">
        <v>137</v>
      </c>
      <c r="M26" s="157">
        <v>161</v>
      </c>
      <c r="N26" s="145"/>
      <c r="O26" s="145"/>
      <c r="P26" s="153"/>
      <c r="Q26" s="139" t="s">
        <v>2517</v>
      </c>
    </row>
    <row r="27" spans="1:17" ht="11.25" customHeight="1">
      <c r="A27" s="207">
        <v>17</v>
      </c>
      <c r="B27" s="198"/>
      <c r="C27" s="147">
        <f t="shared" si="0"/>
        <v>865</v>
      </c>
      <c r="D27" s="146">
        <v>433</v>
      </c>
      <c r="E27" s="146">
        <v>432</v>
      </c>
      <c r="F27" s="145"/>
      <c r="G27" s="145"/>
      <c r="H27" s="145"/>
      <c r="I27" s="198">
        <v>72</v>
      </c>
      <c r="J27" s="198"/>
      <c r="K27" s="155">
        <f t="shared" si="1"/>
        <v>267</v>
      </c>
      <c r="L27" s="157">
        <v>114</v>
      </c>
      <c r="M27" s="157">
        <v>153</v>
      </c>
      <c r="N27" s="145"/>
      <c r="O27" s="145"/>
      <c r="P27" s="153"/>
      <c r="Q27" s="139" t="s">
        <v>2517</v>
      </c>
    </row>
    <row r="28" spans="1:17" ht="11.25" customHeight="1">
      <c r="A28" s="207">
        <v>18</v>
      </c>
      <c r="B28" s="198"/>
      <c r="C28" s="147">
        <f t="shared" si="0"/>
        <v>763</v>
      </c>
      <c r="D28" s="146">
        <v>386</v>
      </c>
      <c r="E28" s="146">
        <v>377</v>
      </c>
      <c r="F28" s="145"/>
      <c r="G28" s="145"/>
      <c r="H28" s="145"/>
      <c r="I28" s="198">
        <v>73</v>
      </c>
      <c r="J28" s="198"/>
      <c r="K28" s="155">
        <f t="shared" si="1"/>
        <v>243</v>
      </c>
      <c r="L28" s="157">
        <v>104</v>
      </c>
      <c r="M28" s="157">
        <v>139</v>
      </c>
      <c r="N28" s="145"/>
      <c r="O28" s="145"/>
      <c r="P28" s="153"/>
      <c r="Q28" s="139" t="s">
        <v>2517</v>
      </c>
    </row>
    <row r="29" spans="1:17" ht="11.25" customHeight="1">
      <c r="A29" s="211">
        <v>19</v>
      </c>
      <c r="B29" s="199"/>
      <c r="C29" s="147">
        <f t="shared" si="0"/>
        <v>619</v>
      </c>
      <c r="D29" s="146">
        <v>270</v>
      </c>
      <c r="E29" s="146">
        <v>349</v>
      </c>
      <c r="F29" s="152"/>
      <c r="G29" s="152"/>
      <c r="H29" s="152"/>
      <c r="I29" s="199">
        <v>74</v>
      </c>
      <c r="J29" s="199"/>
      <c r="K29" s="155">
        <f t="shared" si="1"/>
        <v>243</v>
      </c>
      <c r="L29" s="157">
        <v>108</v>
      </c>
      <c r="M29" s="157">
        <v>135</v>
      </c>
      <c r="N29" s="145"/>
      <c r="O29" s="145"/>
      <c r="P29" s="153"/>
      <c r="Q29" s="139" t="s">
        <v>2517</v>
      </c>
    </row>
    <row r="30" spans="1:17" ht="11.25" customHeight="1">
      <c r="A30" s="208" t="s">
        <v>2529</v>
      </c>
      <c r="B30" s="209"/>
      <c r="C30" s="147">
        <f t="shared" si="0"/>
        <v>2569</v>
      </c>
      <c r="D30" s="146">
        <f>SUM(D31:D35)</f>
        <v>1053</v>
      </c>
      <c r="E30" s="146">
        <f>SUM(E31:E35)</f>
        <v>1516</v>
      </c>
      <c r="F30" s="150">
        <f>C30/K62*100</f>
        <v>5.292651270112693</v>
      </c>
      <c r="G30" s="150">
        <f>D30/L62*100</f>
        <v>4.518149832661118</v>
      </c>
      <c r="H30" s="150">
        <f>E30/M62*100</f>
        <v>6.0080053897673675</v>
      </c>
      <c r="I30" s="209" t="s">
        <v>2528</v>
      </c>
      <c r="J30" s="209"/>
      <c r="K30" s="155">
        <f t="shared" si="1"/>
        <v>933</v>
      </c>
      <c r="L30" s="157">
        <f>SUM(L31:L35)</f>
        <v>413</v>
      </c>
      <c r="M30" s="157">
        <f>SUM(M31:M35)</f>
        <v>520</v>
      </c>
      <c r="N30" s="150">
        <f>K30/K62*100</f>
        <v>1.9221656812048042</v>
      </c>
      <c r="O30" s="150">
        <f>L30/L62*100</f>
        <v>1.7720758602934865</v>
      </c>
      <c r="P30" s="156">
        <f>M30/M62*100</f>
        <v>2.0607934054611023</v>
      </c>
      <c r="Q30" s="139" t="s">
        <v>2517</v>
      </c>
    </row>
    <row r="31" spans="1:17" ht="11.25" customHeight="1">
      <c r="A31" s="207">
        <v>20</v>
      </c>
      <c r="B31" s="198"/>
      <c r="C31" s="147">
        <f t="shared" si="0"/>
        <v>619</v>
      </c>
      <c r="D31" s="146">
        <v>259</v>
      </c>
      <c r="E31" s="146">
        <v>360</v>
      </c>
      <c r="F31" s="145"/>
      <c r="G31" s="145"/>
      <c r="H31" s="145"/>
      <c r="I31" s="198">
        <v>75</v>
      </c>
      <c r="J31" s="198"/>
      <c r="K31" s="155">
        <f t="shared" si="1"/>
        <v>219</v>
      </c>
      <c r="L31" s="157">
        <v>93</v>
      </c>
      <c r="M31" s="157">
        <v>126</v>
      </c>
      <c r="N31" s="145"/>
      <c r="O31" s="145"/>
      <c r="P31" s="153"/>
      <c r="Q31" s="139" t="s">
        <v>2517</v>
      </c>
    </row>
    <row r="32" spans="1:17" ht="11.25" customHeight="1">
      <c r="A32" s="207">
        <v>21</v>
      </c>
      <c r="B32" s="198"/>
      <c r="C32" s="147">
        <f t="shared" si="0"/>
        <v>509</v>
      </c>
      <c r="D32" s="146">
        <v>210</v>
      </c>
      <c r="E32" s="146">
        <v>299</v>
      </c>
      <c r="F32" s="145"/>
      <c r="G32" s="145"/>
      <c r="H32" s="145"/>
      <c r="I32" s="198">
        <v>76</v>
      </c>
      <c r="J32" s="198"/>
      <c r="K32" s="155">
        <f t="shared" si="1"/>
        <v>202</v>
      </c>
      <c r="L32" s="157">
        <v>94</v>
      </c>
      <c r="M32" s="157">
        <v>108</v>
      </c>
      <c r="N32" s="145"/>
      <c r="O32" s="145"/>
      <c r="P32" s="153"/>
      <c r="Q32" s="139" t="s">
        <v>2517</v>
      </c>
    </row>
    <row r="33" spans="1:17" ht="11.25" customHeight="1">
      <c r="A33" s="207">
        <v>22</v>
      </c>
      <c r="B33" s="198"/>
      <c r="C33" s="147">
        <f t="shared" si="0"/>
        <v>517</v>
      </c>
      <c r="D33" s="146">
        <v>203</v>
      </c>
      <c r="E33" s="146">
        <v>314</v>
      </c>
      <c r="F33" s="145"/>
      <c r="G33" s="145"/>
      <c r="H33" s="145"/>
      <c r="I33" s="198">
        <v>77</v>
      </c>
      <c r="J33" s="198"/>
      <c r="K33" s="155">
        <f t="shared" si="1"/>
        <v>188</v>
      </c>
      <c r="L33" s="157">
        <v>84</v>
      </c>
      <c r="M33" s="157">
        <v>104</v>
      </c>
      <c r="N33" s="145"/>
      <c r="O33" s="145"/>
      <c r="P33" s="153"/>
      <c r="Q33" s="139" t="s">
        <v>2517</v>
      </c>
    </row>
    <row r="34" spans="1:17" ht="11.25" customHeight="1">
      <c r="A34" s="207">
        <v>23</v>
      </c>
      <c r="B34" s="198"/>
      <c r="C34" s="147">
        <f t="shared" si="0"/>
        <v>502</v>
      </c>
      <c r="D34" s="146">
        <v>205</v>
      </c>
      <c r="E34" s="146">
        <v>297</v>
      </c>
      <c r="F34" s="145"/>
      <c r="G34" s="145"/>
      <c r="H34" s="145"/>
      <c r="I34" s="198">
        <v>78</v>
      </c>
      <c r="J34" s="198"/>
      <c r="K34" s="155">
        <f t="shared" si="1"/>
        <v>177</v>
      </c>
      <c r="L34" s="157">
        <v>81</v>
      </c>
      <c r="M34" s="157">
        <v>96</v>
      </c>
      <c r="N34" s="145"/>
      <c r="O34" s="145"/>
      <c r="P34" s="153"/>
      <c r="Q34" s="139" t="s">
        <v>2517</v>
      </c>
    </row>
    <row r="35" spans="1:17" ht="11.25" customHeight="1">
      <c r="A35" s="208">
        <v>24</v>
      </c>
      <c r="B35" s="209"/>
      <c r="C35" s="147">
        <f t="shared" si="0"/>
        <v>422</v>
      </c>
      <c r="D35" s="146">
        <v>176</v>
      </c>
      <c r="E35" s="146">
        <v>246</v>
      </c>
      <c r="F35" s="145"/>
      <c r="G35" s="145"/>
      <c r="H35" s="145"/>
      <c r="I35" s="209">
        <v>79</v>
      </c>
      <c r="J35" s="209"/>
      <c r="K35" s="155">
        <f t="shared" si="1"/>
        <v>147</v>
      </c>
      <c r="L35" s="157">
        <v>61</v>
      </c>
      <c r="M35" s="157">
        <v>86</v>
      </c>
      <c r="N35" s="145"/>
      <c r="O35" s="145"/>
      <c r="P35" s="153"/>
      <c r="Q35" s="139" t="s">
        <v>2517</v>
      </c>
    </row>
    <row r="36" spans="1:17" ht="11.25" customHeight="1">
      <c r="A36" s="210" t="s">
        <v>2527</v>
      </c>
      <c r="B36" s="201"/>
      <c r="C36" s="147">
        <f t="shared" si="0"/>
        <v>2646</v>
      </c>
      <c r="D36" s="146">
        <f>SUM(D37:D41)</f>
        <v>1150</v>
      </c>
      <c r="E36" s="146">
        <f>SUM(E37:E41)</f>
        <v>1496</v>
      </c>
      <c r="F36" s="150">
        <f>C36/K62*100</f>
        <v>5.4512865942850075</v>
      </c>
      <c r="G36" s="159">
        <f>D36/L62*100</f>
        <v>4.934351669098087</v>
      </c>
      <c r="H36" s="150">
        <f>E36/M62*100</f>
        <v>5.928744104941941</v>
      </c>
      <c r="I36" s="201" t="s">
        <v>2526</v>
      </c>
      <c r="J36" s="201"/>
      <c r="K36" s="155">
        <f t="shared" si="1"/>
        <v>542</v>
      </c>
      <c r="L36" s="157">
        <f>SUM(L37:L41)</f>
        <v>201</v>
      </c>
      <c r="M36" s="157">
        <f>SUM(M37:M41)</f>
        <v>341</v>
      </c>
      <c r="N36" s="150">
        <f>K36/K62*100</f>
        <v>1.1166278662518798</v>
      </c>
      <c r="O36" s="150">
        <f>L36/L62*100</f>
        <v>0.862438856946709</v>
      </c>
      <c r="P36" s="156">
        <f>M36/M62*100</f>
        <v>1.3514049062735307</v>
      </c>
      <c r="Q36" s="139" t="s">
        <v>2517</v>
      </c>
    </row>
    <row r="37" spans="1:17" ht="11.25" customHeight="1">
      <c r="A37" s="207">
        <v>25</v>
      </c>
      <c r="B37" s="198"/>
      <c r="C37" s="147">
        <f t="shared" si="0"/>
        <v>532</v>
      </c>
      <c r="D37" s="146">
        <v>210</v>
      </c>
      <c r="E37" s="146">
        <v>322</v>
      </c>
      <c r="F37" s="145"/>
      <c r="G37" s="145"/>
      <c r="H37" s="145"/>
      <c r="I37" s="198">
        <v>80</v>
      </c>
      <c r="J37" s="198"/>
      <c r="K37" s="155">
        <f t="shared" si="1"/>
        <v>131</v>
      </c>
      <c r="L37" s="157">
        <v>54</v>
      </c>
      <c r="M37" s="157">
        <v>77</v>
      </c>
      <c r="N37" s="145"/>
      <c r="O37" s="145"/>
      <c r="P37" s="153"/>
      <c r="Q37" s="139" t="s">
        <v>2517</v>
      </c>
    </row>
    <row r="38" spans="1:17" ht="11.25" customHeight="1">
      <c r="A38" s="207">
        <v>26</v>
      </c>
      <c r="B38" s="198"/>
      <c r="C38" s="147">
        <f aca="true" t="shared" si="2" ref="C38:C69">D38+E38</f>
        <v>512</v>
      </c>
      <c r="D38" s="146">
        <v>226</v>
      </c>
      <c r="E38" s="146">
        <v>286</v>
      </c>
      <c r="F38" s="145"/>
      <c r="G38" s="145"/>
      <c r="H38" s="145"/>
      <c r="I38" s="198">
        <v>81</v>
      </c>
      <c r="J38" s="198"/>
      <c r="K38" s="155">
        <f aca="true" t="shared" si="3" ref="K38:K61">L38+M38</f>
        <v>121</v>
      </c>
      <c r="L38" s="157">
        <v>46</v>
      </c>
      <c r="M38" s="157">
        <v>75</v>
      </c>
      <c r="N38" s="145"/>
      <c r="O38" s="145"/>
      <c r="P38" s="153"/>
      <c r="Q38" s="139" t="s">
        <v>2517</v>
      </c>
    </row>
    <row r="39" spans="1:17" ht="11.25" customHeight="1">
      <c r="A39" s="207">
        <v>27</v>
      </c>
      <c r="B39" s="198"/>
      <c r="C39" s="147">
        <f t="shared" si="2"/>
        <v>501</v>
      </c>
      <c r="D39" s="146">
        <v>205</v>
      </c>
      <c r="E39" s="146">
        <v>296</v>
      </c>
      <c r="F39" s="145"/>
      <c r="G39" s="145"/>
      <c r="H39" s="145"/>
      <c r="I39" s="198">
        <v>82</v>
      </c>
      <c r="J39" s="198"/>
      <c r="K39" s="155">
        <f t="shared" si="3"/>
        <v>115</v>
      </c>
      <c r="L39" s="157">
        <v>40</v>
      </c>
      <c r="M39" s="157">
        <v>75</v>
      </c>
      <c r="N39" s="145"/>
      <c r="O39" s="145"/>
      <c r="P39" s="153"/>
      <c r="Q39" s="139" t="s">
        <v>2517</v>
      </c>
    </row>
    <row r="40" spans="1:17" ht="11.25" customHeight="1">
      <c r="A40" s="207">
        <v>28</v>
      </c>
      <c r="B40" s="198"/>
      <c r="C40" s="147">
        <f t="shared" si="2"/>
        <v>550</v>
      </c>
      <c r="D40" s="146">
        <v>255</v>
      </c>
      <c r="E40" s="146">
        <v>295</v>
      </c>
      <c r="F40" s="145"/>
      <c r="G40" s="145"/>
      <c r="H40" s="145"/>
      <c r="I40" s="198">
        <v>83</v>
      </c>
      <c r="J40" s="198"/>
      <c r="K40" s="155">
        <f t="shared" si="3"/>
        <v>89</v>
      </c>
      <c r="L40" s="157">
        <v>33</v>
      </c>
      <c r="M40" s="157">
        <v>56</v>
      </c>
      <c r="N40" s="145"/>
      <c r="O40" s="145"/>
      <c r="P40" s="153"/>
      <c r="Q40" s="139" t="s">
        <v>2517</v>
      </c>
    </row>
    <row r="41" spans="1:17" ht="11.25" customHeight="1">
      <c r="A41" s="211">
        <v>29</v>
      </c>
      <c r="B41" s="199"/>
      <c r="C41" s="147">
        <f t="shared" si="2"/>
        <v>551</v>
      </c>
      <c r="D41" s="146">
        <v>254</v>
      </c>
      <c r="E41" s="146">
        <v>297</v>
      </c>
      <c r="F41" s="152"/>
      <c r="G41" s="152"/>
      <c r="H41" s="152"/>
      <c r="I41" s="199">
        <v>84</v>
      </c>
      <c r="J41" s="199"/>
      <c r="K41" s="155">
        <f t="shared" si="3"/>
        <v>86</v>
      </c>
      <c r="L41" s="157">
        <v>28</v>
      </c>
      <c r="M41" s="157">
        <v>58</v>
      </c>
      <c r="N41" s="152"/>
      <c r="O41" s="152"/>
      <c r="P41" s="151"/>
      <c r="Q41" s="139" t="s">
        <v>2517</v>
      </c>
    </row>
    <row r="42" spans="1:17" ht="11.25" customHeight="1">
      <c r="A42" s="208" t="s">
        <v>2525</v>
      </c>
      <c r="B42" s="209"/>
      <c r="C42" s="147">
        <f t="shared" si="2"/>
        <v>3129</v>
      </c>
      <c r="D42" s="146">
        <f>SUM(D43:D47)</f>
        <v>1434</v>
      </c>
      <c r="E42" s="146">
        <f>SUM(E43:E47)</f>
        <v>1695</v>
      </c>
      <c r="F42" s="150">
        <f>C42/K62*100</f>
        <v>6.446362718638621</v>
      </c>
      <c r="G42" s="150">
        <f>D42/L62*100</f>
        <v>6.152921994336222</v>
      </c>
      <c r="H42" s="150">
        <f>E42/M62*100</f>
        <v>6.717393888954939</v>
      </c>
      <c r="I42" s="209" t="s">
        <v>2524</v>
      </c>
      <c r="J42" s="209"/>
      <c r="K42" s="155">
        <f t="shared" si="3"/>
        <v>231</v>
      </c>
      <c r="L42" s="157">
        <f>SUM(L43:L47)</f>
        <v>65</v>
      </c>
      <c r="M42" s="157">
        <f>SUM(M43:M47)</f>
        <v>166</v>
      </c>
      <c r="N42" s="150">
        <f>K42/K62*100</f>
        <v>0.47590597251694516</v>
      </c>
      <c r="O42" s="150">
        <f>L42/L62*100</f>
        <v>0.27889813781858747</v>
      </c>
      <c r="P42" s="156">
        <f>M42/M62*100</f>
        <v>0.6578686640510443</v>
      </c>
      <c r="Q42" s="139" t="s">
        <v>2517</v>
      </c>
    </row>
    <row r="43" spans="1:17" ht="11.25" customHeight="1">
      <c r="A43" s="207">
        <v>30</v>
      </c>
      <c r="B43" s="198"/>
      <c r="C43" s="147">
        <f t="shared" si="2"/>
        <v>540</v>
      </c>
      <c r="D43" s="146">
        <v>263</v>
      </c>
      <c r="E43" s="146">
        <v>277</v>
      </c>
      <c r="F43" s="145"/>
      <c r="G43" s="145"/>
      <c r="H43" s="145"/>
      <c r="I43" s="198">
        <v>85</v>
      </c>
      <c r="J43" s="198"/>
      <c r="K43" s="155">
        <f t="shared" si="3"/>
        <v>58</v>
      </c>
      <c r="L43" s="157">
        <v>16</v>
      </c>
      <c r="M43" s="157">
        <v>42</v>
      </c>
      <c r="N43" s="145"/>
      <c r="O43" s="145"/>
      <c r="P43" s="153"/>
      <c r="Q43" s="139" t="s">
        <v>2517</v>
      </c>
    </row>
    <row r="44" spans="1:17" ht="11.25" customHeight="1">
      <c r="A44" s="207">
        <v>31</v>
      </c>
      <c r="B44" s="198"/>
      <c r="C44" s="147">
        <f t="shared" si="2"/>
        <v>586</v>
      </c>
      <c r="D44" s="146">
        <v>269</v>
      </c>
      <c r="E44" s="146">
        <v>317</v>
      </c>
      <c r="F44" s="145"/>
      <c r="G44" s="145"/>
      <c r="H44" s="145"/>
      <c r="I44" s="198">
        <v>86</v>
      </c>
      <c r="J44" s="198"/>
      <c r="K44" s="155">
        <f t="shared" si="3"/>
        <v>61</v>
      </c>
      <c r="L44" s="157">
        <v>21</v>
      </c>
      <c r="M44" s="157">
        <v>40</v>
      </c>
      <c r="N44" s="145"/>
      <c r="O44" s="145"/>
      <c r="P44" s="153"/>
      <c r="Q44" s="139" t="s">
        <v>2517</v>
      </c>
    </row>
    <row r="45" spans="1:17" ht="11.25" customHeight="1">
      <c r="A45" s="207">
        <v>32</v>
      </c>
      <c r="B45" s="198"/>
      <c r="C45" s="147">
        <f t="shared" si="2"/>
        <v>659</v>
      </c>
      <c r="D45" s="146">
        <v>287</v>
      </c>
      <c r="E45" s="146">
        <v>372</v>
      </c>
      <c r="F45" s="145"/>
      <c r="G45" s="145"/>
      <c r="H45" s="145"/>
      <c r="I45" s="198">
        <v>87</v>
      </c>
      <c r="J45" s="198"/>
      <c r="K45" s="155">
        <f t="shared" si="3"/>
        <v>38</v>
      </c>
      <c r="L45" s="157">
        <v>12</v>
      </c>
      <c r="M45" s="157">
        <v>26</v>
      </c>
      <c r="N45" s="145"/>
      <c r="O45" s="145"/>
      <c r="P45" s="153"/>
      <c r="Q45" s="139" t="s">
        <v>2517</v>
      </c>
    </row>
    <row r="46" spans="1:17" ht="11.25" customHeight="1">
      <c r="A46" s="207">
        <v>33</v>
      </c>
      <c r="B46" s="198"/>
      <c r="C46" s="147">
        <f t="shared" si="2"/>
        <v>655</v>
      </c>
      <c r="D46" s="146">
        <v>295</v>
      </c>
      <c r="E46" s="146">
        <v>360</v>
      </c>
      <c r="F46" s="145"/>
      <c r="G46" s="145"/>
      <c r="H46" s="145"/>
      <c r="I46" s="198">
        <v>88</v>
      </c>
      <c r="J46" s="198"/>
      <c r="K46" s="155">
        <f t="shared" si="3"/>
        <v>41</v>
      </c>
      <c r="L46" s="157">
        <v>6</v>
      </c>
      <c r="M46" s="157">
        <v>35</v>
      </c>
      <c r="N46" s="145"/>
      <c r="O46" s="145"/>
      <c r="P46" s="153"/>
      <c r="Q46" s="139" t="s">
        <v>2517</v>
      </c>
    </row>
    <row r="47" spans="1:17" ht="11.25" customHeight="1">
      <c r="A47" s="208">
        <v>34</v>
      </c>
      <c r="B47" s="209"/>
      <c r="C47" s="147">
        <f t="shared" si="2"/>
        <v>689</v>
      </c>
      <c r="D47" s="146">
        <v>320</v>
      </c>
      <c r="E47" s="146">
        <v>369</v>
      </c>
      <c r="F47" s="145"/>
      <c r="G47" s="145"/>
      <c r="H47" s="145"/>
      <c r="I47" s="209">
        <v>89</v>
      </c>
      <c r="J47" s="209"/>
      <c r="K47" s="155">
        <f t="shared" si="3"/>
        <v>33</v>
      </c>
      <c r="L47" s="157">
        <v>10</v>
      </c>
      <c r="M47" s="157">
        <v>23</v>
      </c>
      <c r="N47" s="145"/>
      <c r="O47" s="145"/>
      <c r="P47" s="153"/>
      <c r="Q47" s="139" t="s">
        <v>2517</v>
      </c>
    </row>
    <row r="48" spans="1:17" ht="11.25" customHeight="1">
      <c r="A48" s="210" t="s">
        <v>2523</v>
      </c>
      <c r="B48" s="201"/>
      <c r="C48" s="147">
        <f t="shared" si="2"/>
        <v>4092</v>
      </c>
      <c r="D48" s="146">
        <f>SUM(D49:D53)</f>
        <v>2008</v>
      </c>
      <c r="E48" s="146">
        <f>SUM(E49:E53)</f>
        <v>2084</v>
      </c>
      <c r="F48" s="150">
        <f>C48/K62*100</f>
        <v>8.430334370300171</v>
      </c>
      <c r="G48" s="150">
        <f>D48/L62*100</f>
        <v>8.615807088303441</v>
      </c>
      <c r="H48" s="150">
        <f>E48/M62*100</f>
        <v>8.259025878809496</v>
      </c>
      <c r="I48" s="201" t="s">
        <v>2522</v>
      </c>
      <c r="J48" s="201"/>
      <c r="K48" s="155">
        <f t="shared" si="3"/>
        <v>52</v>
      </c>
      <c r="L48" s="157">
        <f>SUM(L49:L53)</f>
        <v>19</v>
      </c>
      <c r="M48" s="157">
        <f>SUM(M49:M53)</f>
        <v>33</v>
      </c>
      <c r="N48" s="150">
        <f>K48/K62*100</f>
        <v>0.10713034879169328</v>
      </c>
      <c r="O48" s="150">
        <f>L48/L62*100</f>
        <v>0.08152407105466404</v>
      </c>
      <c r="P48" s="156">
        <f>M48/M62*100</f>
        <v>0.13078111996195457</v>
      </c>
      <c r="Q48" s="139" t="s">
        <v>2517</v>
      </c>
    </row>
    <row r="49" spans="1:17" ht="11.25" customHeight="1">
      <c r="A49" s="207">
        <v>35</v>
      </c>
      <c r="B49" s="198"/>
      <c r="C49" s="147">
        <f t="shared" si="2"/>
        <v>705</v>
      </c>
      <c r="D49" s="146">
        <v>344</v>
      </c>
      <c r="E49" s="146">
        <v>361</v>
      </c>
      <c r="F49" s="145"/>
      <c r="G49" s="145"/>
      <c r="H49" s="145"/>
      <c r="I49" s="198">
        <v>90</v>
      </c>
      <c r="J49" s="198"/>
      <c r="K49" s="155">
        <f t="shared" si="3"/>
        <v>23</v>
      </c>
      <c r="L49" s="157">
        <v>9</v>
      </c>
      <c r="M49" s="157">
        <v>14</v>
      </c>
      <c r="N49" s="145"/>
      <c r="O49" s="145"/>
      <c r="P49" s="153"/>
      <c r="Q49" s="139" t="s">
        <v>2517</v>
      </c>
    </row>
    <row r="50" spans="1:17" ht="11.25" customHeight="1">
      <c r="A50" s="207">
        <v>36</v>
      </c>
      <c r="B50" s="198"/>
      <c r="C50" s="147">
        <f t="shared" si="2"/>
        <v>721</v>
      </c>
      <c r="D50" s="146">
        <v>361</v>
      </c>
      <c r="E50" s="146">
        <v>360</v>
      </c>
      <c r="F50" s="145"/>
      <c r="G50" s="145"/>
      <c r="H50" s="145"/>
      <c r="I50" s="198">
        <v>91</v>
      </c>
      <c r="J50" s="198"/>
      <c r="K50" s="155">
        <f t="shared" si="3"/>
        <v>9</v>
      </c>
      <c r="L50" s="157">
        <v>5</v>
      </c>
      <c r="M50" s="157">
        <v>4</v>
      </c>
      <c r="N50" s="145"/>
      <c r="O50" s="145"/>
      <c r="P50" s="153"/>
      <c r="Q50" s="139" t="s">
        <v>2517</v>
      </c>
    </row>
    <row r="51" spans="1:17" ht="11.25" customHeight="1">
      <c r="A51" s="207">
        <v>37</v>
      </c>
      <c r="B51" s="198"/>
      <c r="C51" s="147">
        <f t="shared" si="2"/>
        <v>813</v>
      </c>
      <c r="D51" s="146">
        <v>400</v>
      </c>
      <c r="E51" s="146">
        <v>413</v>
      </c>
      <c r="F51" s="145"/>
      <c r="G51" s="145"/>
      <c r="H51" s="145"/>
      <c r="I51" s="198">
        <v>92</v>
      </c>
      <c r="J51" s="198"/>
      <c r="K51" s="155">
        <f t="shared" si="3"/>
        <v>13</v>
      </c>
      <c r="L51" s="157">
        <v>2</v>
      </c>
      <c r="M51" s="157">
        <v>11</v>
      </c>
      <c r="N51" s="145"/>
      <c r="O51" s="145"/>
      <c r="P51" s="153"/>
      <c r="Q51" s="139" t="s">
        <v>2517</v>
      </c>
    </row>
    <row r="52" spans="1:17" ht="11.25" customHeight="1">
      <c r="A52" s="207">
        <v>38</v>
      </c>
      <c r="B52" s="198"/>
      <c r="C52" s="147">
        <f t="shared" si="2"/>
        <v>904</v>
      </c>
      <c r="D52" s="146">
        <v>441</v>
      </c>
      <c r="E52" s="146">
        <v>463</v>
      </c>
      <c r="F52" s="145"/>
      <c r="G52" s="145"/>
      <c r="H52" s="145"/>
      <c r="I52" s="198">
        <v>93</v>
      </c>
      <c r="J52" s="198"/>
      <c r="K52" s="155">
        <f t="shared" si="3"/>
        <v>5</v>
      </c>
      <c r="L52" s="157">
        <v>1</v>
      </c>
      <c r="M52" s="157">
        <v>4</v>
      </c>
      <c r="N52" s="145"/>
      <c r="O52" s="145"/>
      <c r="P52" s="153"/>
      <c r="Q52" s="139" t="s">
        <v>2517</v>
      </c>
    </row>
    <row r="53" spans="1:17" ht="11.25" customHeight="1">
      <c r="A53" s="211">
        <v>39</v>
      </c>
      <c r="B53" s="199"/>
      <c r="C53" s="147">
        <f t="shared" si="2"/>
        <v>949</v>
      </c>
      <c r="D53" s="146">
        <v>462</v>
      </c>
      <c r="E53" s="146">
        <v>487</v>
      </c>
      <c r="F53" s="152"/>
      <c r="G53" s="152"/>
      <c r="H53" s="152"/>
      <c r="I53" s="199">
        <v>94</v>
      </c>
      <c r="J53" s="199"/>
      <c r="K53" s="155">
        <f t="shared" si="3"/>
        <v>2</v>
      </c>
      <c r="L53" s="157">
        <v>2</v>
      </c>
      <c r="M53" s="157">
        <v>0</v>
      </c>
      <c r="N53" s="145"/>
      <c r="O53" s="145"/>
      <c r="P53" s="153"/>
      <c r="Q53" s="139" t="s">
        <v>2517</v>
      </c>
    </row>
    <row r="54" spans="1:17" ht="11.25" customHeight="1">
      <c r="A54" s="208" t="s">
        <v>2521</v>
      </c>
      <c r="B54" s="209"/>
      <c r="C54" s="147">
        <f t="shared" si="2"/>
        <v>4970</v>
      </c>
      <c r="D54" s="146">
        <f>SUM(D55:D59)</f>
        <v>2392</v>
      </c>
      <c r="E54" s="146">
        <f>SUM(E55:E59)</f>
        <v>2578</v>
      </c>
      <c r="F54" s="150">
        <f>C54/K62*100</f>
        <v>10.239189105667608</v>
      </c>
      <c r="G54" s="150">
        <f>D54/L62*100</f>
        <v>10.26345147172402</v>
      </c>
      <c r="H54" s="150">
        <f>E54/M62*100</f>
        <v>10.216779613997543</v>
      </c>
      <c r="I54" s="209" t="s">
        <v>2520</v>
      </c>
      <c r="J54" s="209"/>
      <c r="K54" s="155">
        <f t="shared" si="3"/>
        <v>10</v>
      </c>
      <c r="L54" s="157">
        <f>SUM(L55:L59)</f>
        <v>1</v>
      </c>
      <c r="M54" s="157">
        <f>SUM(M55:M59)</f>
        <v>9</v>
      </c>
      <c r="N54" s="150">
        <f>K54/K62*100</f>
        <v>0.020601990152248707</v>
      </c>
      <c r="O54" s="150">
        <f>L54/L62*100</f>
        <v>0.004290740581824423</v>
      </c>
      <c r="P54" s="156">
        <f>M54/M62*100</f>
        <v>0.03566757817144216</v>
      </c>
      <c r="Q54" s="139" t="s">
        <v>2517</v>
      </c>
    </row>
    <row r="55" spans="1:17" ht="11.25" customHeight="1">
      <c r="A55" s="207">
        <v>40</v>
      </c>
      <c r="B55" s="198"/>
      <c r="C55" s="147">
        <f t="shared" si="2"/>
        <v>1038</v>
      </c>
      <c r="D55" s="146">
        <v>486</v>
      </c>
      <c r="E55" s="146">
        <v>552</v>
      </c>
      <c r="F55" s="145"/>
      <c r="G55" s="145"/>
      <c r="H55" s="145"/>
      <c r="I55" s="198">
        <v>95</v>
      </c>
      <c r="J55" s="198"/>
      <c r="K55" s="155">
        <f t="shared" si="3"/>
        <v>5</v>
      </c>
      <c r="L55" s="157">
        <v>1</v>
      </c>
      <c r="M55" s="157">
        <v>4</v>
      </c>
      <c r="N55" s="145"/>
      <c r="O55" s="145"/>
      <c r="P55" s="153"/>
      <c r="Q55" s="139" t="s">
        <v>2517</v>
      </c>
    </row>
    <row r="56" spans="1:17" ht="11.25" customHeight="1">
      <c r="A56" s="207">
        <v>41</v>
      </c>
      <c r="B56" s="198"/>
      <c r="C56" s="147">
        <f t="shared" si="2"/>
        <v>1093</v>
      </c>
      <c r="D56" s="146">
        <v>543</v>
      </c>
      <c r="E56" s="146">
        <v>550</v>
      </c>
      <c r="F56" s="145"/>
      <c r="G56" s="145"/>
      <c r="H56" s="145"/>
      <c r="I56" s="198">
        <v>96</v>
      </c>
      <c r="J56" s="198"/>
      <c r="K56" s="155">
        <f t="shared" si="3"/>
        <v>3</v>
      </c>
      <c r="L56" s="158">
        <v>0</v>
      </c>
      <c r="M56" s="157">
        <v>3</v>
      </c>
      <c r="N56" s="145"/>
      <c r="O56" s="145"/>
      <c r="P56" s="153"/>
      <c r="Q56" s="139" t="s">
        <v>2517</v>
      </c>
    </row>
    <row r="57" spans="1:17" ht="11.25" customHeight="1">
      <c r="A57" s="207">
        <v>42</v>
      </c>
      <c r="B57" s="198"/>
      <c r="C57" s="147">
        <f t="shared" si="2"/>
        <v>1012</v>
      </c>
      <c r="D57" s="146">
        <v>493</v>
      </c>
      <c r="E57" s="146">
        <v>519</v>
      </c>
      <c r="F57" s="145"/>
      <c r="G57" s="145"/>
      <c r="H57" s="145"/>
      <c r="I57" s="198">
        <v>97</v>
      </c>
      <c r="J57" s="198"/>
      <c r="K57" s="155">
        <f t="shared" si="3"/>
        <v>1</v>
      </c>
      <c r="L57" s="157">
        <v>0</v>
      </c>
      <c r="M57" s="157">
        <v>1</v>
      </c>
      <c r="N57" s="145"/>
      <c r="O57" s="145"/>
      <c r="P57" s="153"/>
      <c r="Q57" s="139" t="s">
        <v>2517</v>
      </c>
    </row>
    <row r="58" spans="1:17" ht="11.25" customHeight="1">
      <c r="A58" s="207">
        <v>43</v>
      </c>
      <c r="B58" s="198"/>
      <c r="C58" s="147">
        <f t="shared" si="2"/>
        <v>961</v>
      </c>
      <c r="D58" s="146">
        <v>480</v>
      </c>
      <c r="E58" s="146">
        <v>481</v>
      </c>
      <c r="F58" s="145"/>
      <c r="G58" s="145"/>
      <c r="H58" s="145"/>
      <c r="I58" s="198">
        <v>98</v>
      </c>
      <c r="J58" s="198"/>
      <c r="K58" s="155">
        <f t="shared" si="3"/>
        <v>1</v>
      </c>
      <c r="L58" s="157">
        <v>0</v>
      </c>
      <c r="M58" s="157">
        <v>1</v>
      </c>
      <c r="N58" s="145"/>
      <c r="O58" s="145"/>
      <c r="P58" s="153"/>
      <c r="Q58" s="139" t="s">
        <v>2517</v>
      </c>
    </row>
    <row r="59" spans="1:17" ht="11.25" customHeight="1">
      <c r="A59" s="208">
        <v>44</v>
      </c>
      <c r="B59" s="209"/>
      <c r="C59" s="147">
        <f t="shared" si="2"/>
        <v>866</v>
      </c>
      <c r="D59" s="146">
        <v>390</v>
      </c>
      <c r="E59" s="146">
        <v>476</v>
      </c>
      <c r="F59" s="145"/>
      <c r="G59" s="145"/>
      <c r="H59" s="145"/>
      <c r="I59" s="209">
        <v>99</v>
      </c>
      <c r="J59" s="209"/>
      <c r="K59" s="155">
        <f t="shared" si="3"/>
        <v>0</v>
      </c>
      <c r="L59" s="157">
        <v>0</v>
      </c>
      <c r="M59" s="157">
        <v>0</v>
      </c>
      <c r="N59" s="145"/>
      <c r="O59" s="145"/>
      <c r="P59" s="153"/>
      <c r="Q59" s="139" t="s">
        <v>2517</v>
      </c>
    </row>
    <row r="60" spans="1:17" ht="11.25" customHeight="1">
      <c r="A60" s="210" t="s">
        <v>2519</v>
      </c>
      <c r="B60" s="201"/>
      <c r="C60" s="147">
        <f t="shared" si="2"/>
        <v>3794</v>
      </c>
      <c r="D60" s="146">
        <f>SUM(D61:D65)</f>
        <v>1841</v>
      </c>
      <c r="E60" s="146">
        <f>SUM(E61:E65)</f>
        <v>1953</v>
      </c>
      <c r="F60" s="150">
        <f>C60/K62*100</f>
        <v>7.81639506376316</v>
      </c>
      <c r="G60" s="150">
        <f>D60/L62*100</f>
        <v>7.899253411138762</v>
      </c>
      <c r="H60" s="150">
        <f>E60/M62*100</f>
        <v>7.739864463202949</v>
      </c>
      <c r="I60" s="201" t="s">
        <v>2555</v>
      </c>
      <c r="J60" s="201"/>
      <c r="K60" s="155">
        <f t="shared" si="3"/>
        <v>0</v>
      </c>
      <c r="L60" s="158">
        <v>0</v>
      </c>
      <c r="M60" s="157">
        <v>0</v>
      </c>
      <c r="N60" s="150">
        <f>K60/K62*100</f>
        <v>0</v>
      </c>
      <c r="O60" s="150">
        <f>L60/L62*100</f>
        <v>0</v>
      </c>
      <c r="P60" s="156">
        <f>M60/M62*100</f>
        <v>0</v>
      </c>
      <c r="Q60" s="139" t="s">
        <v>2517</v>
      </c>
    </row>
    <row r="61" spans="1:16" ht="11.25" customHeight="1">
      <c r="A61" s="207">
        <v>45</v>
      </c>
      <c r="B61" s="198"/>
      <c r="C61" s="147">
        <f t="shared" si="2"/>
        <v>639</v>
      </c>
      <c r="D61" s="146">
        <v>278</v>
      </c>
      <c r="E61" s="146">
        <v>361</v>
      </c>
      <c r="F61" s="145"/>
      <c r="G61" s="145"/>
      <c r="H61" s="145"/>
      <c r="I61" s="215" t="s">
        <v>2516</v>
      </c>
      <c r="J61" s="215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207">
        <v>46</v>
      </c>
      <c r="B62" s="198"/>
      <c r="C62" s="147">
        <f t="shared" si="2"/>
        <v>728</v>
      </c>
      <c r="D62" s="146">
        <v>380</v>
      </c>
      <c r="E62" s="146">
        <v>348</v>
      </c>
      <c r="F62" s="145"/>
      <c r="G62" s="145"/>
      <c r="H62" s="145"/>
      <c r="I62" s="209" t="s">
        <v>2515</v>
      </c>
      <c r="J62" s="209"/>
      <c r="K62" s="183">
        <f>SUM(K66:K71)+K61</f>
        <v>48539</v>
      </c>
      <c r="L62" s="183">
        <f>SUM(L66:L71)+L61</f>
        <v>23306</v>
      </c>
      <c r="M62" s="183">
        <f>SUM(M66:M71)+M61</f>
        <v>25233</v>
      </c>
      <c r="N62" s="145"/>
      <c r="O62" s="145"/>
      <c r="P62" s="153"/>
    </row>
    <row r="63" spans="1:16" ht="11.25" customHeight="1">
      <c r="A63" s="207">
        <v>47</v>
      </c>
      <c r="B63" s="198"/>
      <c r="C63" s="147">
        <f t="shared" si="2"/>
        <v>811</v>
      </c>
      <c r="D63" s="146">
        <v>390</v>
      </c>
      <c r="E63" s="146">
        <v>421</v>
      </c>
      <c r="F63" s="145"/>
      <c r="G63" s="145"/>
      <c r="H63" s="145"/>
      <c r="I63" s="209"/>
      <c r="J63" s="209"/>
      <c r="K63" s="185"/>
      <c r="L63" s="185"/>
      <c r="M63" s="185"/>
      <c r="N63" s="145"/>
      <c r="O63" s="145"/>
      <c r="P63" s="153"/>
    </row>
    <row r="64" spans="1:16" ht="11.25" customHeight="1">
      <c r="A64" s="207">
        <v>48</v>
      </c>
      <c r="B64" s="198"/>
      <c r="C64" s="147">
        <f t="shared" si="2"/>
        <v>810</v>
      </c>
      <c r="D64" s="146">
        <v>409</v>
      </c>
      <c r="E64" s="146">
        <v>401</v>
      </c>
      <c r="F64" s="145"/>
      <c r="G64" s="145"/>
      <c r="H64" s="145"/>
      <c r="I64" s="209" t="s">
        <v>2514</v>
      </c>
      <c r="J64" s="209"/>
      <c r="K64" s="188">
        <v>36.5</v>
      </c>
      <c r="L64" s="188">
        <v>35.9</v>
      </c>
      <c r="M64" s="188">
        <v>37.1</v>
      </c>
      <c r="N64" s="145"/>
      <c r="O64" s="145"/>
      <c r="P64" s="153"/>
    </row>
    <row r="65" spans="1:16" ht="11.25" customHeight="1">
      <c r="A65" s="211">
        <v>49</v>
      </c>
      <c r="B65" s="199"/>
      <c r="C65" s="147">
        <f t="shared" si="2"/>
        <v>806</v>
      </c>
      <c r="D65" s="146">
        <v>384</v>
      </c>
      <c r="E65" s="146">
        <v>422</v>
      </c>
      <c r="F65" s="145"/>
      <c r="G65" s="145"/>
      <c r="H65" s="145"/>
      <c r="I65" s="199"/>
      <c r="J65" s="199"/>
      <c r="K65" s="189"/>
      <c r="L65" s="189"/>
      <c r="M65" s="189"/>
      <c r="N65" s="152"/>
      <c r="O65" s="152"/>
      <c r="P65" s="151"/>
    </row>
    <row r="66" spans="1:16" ht="11.25" customHeight="1">
      <c r="A66" s="208" t="s">
        <v>2513</v>
      </c>
      <c r="B66" s="209"/>
      <c r="C66" s="147">
        <f t="shared" si="2"/>
        <v>3190</v>
      </c>
      <c r="D66" s="146">
        <f>SUM(D67:D71)</f>
        <v>1604</v>
      </c>
      <c r="E66" s="146">
        <f>SUM(E67:E71)</f>
        <v>1586</v>
      </c>
      <c r="F66" s="150">
        <f>C66/K62*100</f>
        <v>6.5720348585673385</v>
      </c>
      <c r="G66" s="150">
        <f>D66/L62*100</f>
        <v>6.882347893246374</v>
      </c>
      <c r="H66" s="150">
        <f>E66/M62*100</f>
        <v>6.285419886656363</v>
      </c>
      <c r="I66" s="149"/>
      <c r="J66" s="201" t="s">
        <v>2512</v>
      </c>
      <c r="K66" s="186">
        <f>C6+C12+C18</f>
        <v>9564</v>
      </c>
      <c r="L66" s="186">
        <f>D6+D12+D18</f>
        <v>4941</v>
      </c>
      <c r="M66" s="186">
        <f>E6+E12+E18</f>
        <v>4623</v>
      </c>
      <c r="N66" s="190">
        <f>(K66/K62)*100</f>
        <v>19.703743381610664</v>
      </c>
      <c r="O66" s="190">
        <f>(L66/L62)*100</f>
        <v>21.200549214794474</v>
      </c>
      <c r="P66" s="193">
        <f>(M66/M62)*100</f>
        <v>18.321245987397454</v>
      </c>
    </row>
    <row r="67" spans="1:16" ht="11.25" customHeight="1">
      <c r="A67" s="207">
        <v>50</v>
      </c>
      <c r="B67" s="198"/>
      <c r="C67" s="147">
        <f t="shared" si="2"/>
        <v>693</v>
      </c>
      <c r="D67" s="146">
        <v>341</v>
      </c>
      <c r="E67" s="146">
        <v>352</v>
      </c>
      <c r="F67" s="145"/>
      <c r="G67" s="145"/>
      <c r="H67" s="145"/>
      <c r="I67" s="144" t="s">
        <v>2511</v>
      </c>
      <c r="J67" s="199"/>
      <c r="K67" s="187"/>
      <c r="L67" s="187"/>
      <c r="M67" s="187"/>
      <c r="N67" s="192"/>
      <c r="O67" s="192"/>
      <c r="P67" s="194"/>
    </row>
    <row r="68" spans="1:16" ht="11.25" customHeight="1">
      <c r="A68" s="207">
        <v>51</v>
      </c>
      <c r="B68" s="198"/>
      <c r="C68" s="147">
        <f t="shared" si="2"/>
        <v>632</v>
      </c>
      <c r="D68" s="146">
        <v>307</v>
      </c>
      <c r="E68" s="146">
        <v>325</v>
      </c>
      <c r="F68" s="145"/>
      <c r="G68" s="145"/>
      <c r="H68" s="145"/>
      <c r="I68" s="148"/>
      <c r="J68" s="201" t="s">
        <v>2510</v>
      </c>
      <c r="K68" s="186">
        <f>C24+C30+C36+C42+C48+C54+C60+C66+K6+K12</f>
        <v>33930</v>
      </c>
      <c r="L68" s="186">
        <f>D24+D30+D36+D42+D48+D54+D60+D66+L6+L12</f>
        <v>16182</v>
      </c>
      <c r="M68" s="186">
        <f>E24+E30+E36+E42+E48+E54+E60+E66+M6+M12</f>
        <v>17748</v>
      </c>
      <c r="N68" s="190">
        <f>(K68/K62)*100</f>
        <v>69.90255258657987</v>
      </c>
      <c r="O68" s="190">
        <f>(L68/L62)*100</f>
        <v>69.43276409508282</v>
      </c>
      <c r="P68" s="193">
        <f>(M68/M62)*100</f>
        <v>70.33646415408393</v>
      </c>
    </row>
    <row r="69" spans="1:16" ht="11.25" customHeight="1">
      <c r="A69" s="207">
        <v>52</v>
      </c>
      <c r="B69" s="198"/>
      <c r="C69" s="147">
        <f t="shared" si="2"/>
        <v>596</v>
      </c>
      <c r="D69" s="146">
        <v>313</v>
      </c>
      <c r="E69" s="146">
        <v>283</v>
      </c>
      <c r="F69" s="145"/>
      <c r="G69" s="145"/>
      <c r="H69" s="145"/>
      <c r="I69" s="148"/>
      <c r="J69" s="199"/>
      <c r="K69" s="187"/>
      <c r="L69" s="187"/>
      <c r="M69" s="187"/>
      <c r="N69" s="192"/>
      <c r="O69" s="192"/>
      <c r="P69" s="194"/>
    </row>
    <row r="70" spans="1:16" ht="11.25" customHeight="1">
      <c r="A70" s="207">
        <v>53</v>
      </c>
      <c r="B70" s="198"/>
      <c r="C70" s="147">
        <f>D70+E70</f>
        <v>651</v>
      </c>
      <c r="D70" s="146">
        <v>335</v>
      </c>
      <c r="E70" s="146">
        <v>316</v>
      </c>
      <c r="F70" s="145"/>
      <c r="G70" s="145"/>
      <c r="H70" s="145"/>
      <c r="I70" s="144" t="s">
        <v>2509</v>
      </c>
      <c r="J70" s="209" t="s">
        <v>2508</v>
      </c>
      <c r="K70" s="183">
        <f>K18+K24+K30+K36+K42+K48+K54+K60</f>
        <v>5045</v>
      </c>
      <c r="L70" s="183">
        <f>L18+L24+L30+L36+L42+L48+L54+L60</f>
        <v>2183</v>
      </c>
      <c r="M70" s="183">
        <f>M18+M24+M30+M36+M42+M48+M54+M60</f>
        <v>2862</v>
      </c>
      <c r="N70" s="190">
        <f>(K70/K62)*100</f>
        <v>10.393704031809472</v>
      </c>
      <c r="O70" s="190">
        <f>(L70/L62)*100</f>
        <v>9.366686690122714</v>
      </c>
      <c r="P70" s="193">
        <f>(M70/M62)*100</f>
        <v>11.342289858518606</v>
      </c>
    </row>
    <row r="71" spans="1:16" ht="11.25" customHeight="1" thickBot="1">
      <c r="A71" s="212">
        <v>54</v>
      </c>
      <c r="B71" s="213"/>
      <c r="C71" s="143">
        <f>D71+E71</f>
        <v>618</v>
      </c>
      <c r="D71" s="143">
        <v>308</v>
      </c>
      <c r="E71" s="143">
        <v>310</v>
      </c>
      <c r="F71" s="142"/>
      <c r="G71" s="142"/>
      <c r="H71" s="142"/>
      <c r="I71" s="141"/>
      <c r="J71" s="213"/>
      <c r="K71" s="184"/>
      <c r="L71" s="184"/>
      <c r="M71" s="184"/>
      <c r="N71" s="191"/>
      <c r="O71" s="191"/>
      <c r="P71" s="195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1300</v>
      </c>
      <c r="F1" s="168" t="s">
        <v>2544</v>
      </c>
      <c r="G1" s="168" t="s">
        <v>2543</v>
      </c>
      <c r="H1" s="167"/>
      <c r="I1" s="166"/>
      <c r="J1" s="166"/>
      <c r="K1" s="166"/>
    </row>
    <row r="2" spans="14:16" ht="13.5">
      <c r="N2" s="214"/>
      <c r="O2" s="214"/>
      <c r="P2" s="214"/>
    </row>
    <row r="3" spans="2:16" ht="14.25" thickBot="1">
      <c r="B3" s="165"/>
      <c r="C3" s="164" t="s">
        <v>2558</v>
      </c>
      <c r="P3" s="163" t="s">
        <v>2541</v>
      </c>
    </row>
    <row r="4" spans="1:16" ht="13.5">
      <c r="A4" s="202" t="s">
        <v>2540</v>
      </c>
      <c r="B4" s="196"/>
      <c r="C4" s="196" t="s">
        <v>2539</v>
      </c>
      <c r="D4" s="196"/>
      <c r="E4" s="196"/>
      <c r="F4" s="197" t="s">
        <v>2538</v>
      </c>
      <c r="G4" s="197"/>
      <c r="H4" s="197"/>
      <c r="I4" s="196" t="s">
        <v>2540</v>
      </c>
      <c r="J4" s="196"/>
      <c r="K4" s="196" t="s">
        <v>2539</v>
      </c>
      <c r="L4" s="196"/>
      <c r="M4" s="196"/>
      <c r="N4" s="197" t="s">
        <v>2538</v>
      </c>
      <c r="O4" s="197"/>
      <c r="P4" s="200"/>
    </row>
    <row r="5" spans="1:16" ht="13.5">
      <c r="A5" s="203"/>
      <c r="B5" s="204"/>
      <c r="C5" s="162" t="s">
        <v>2499</v>
      </c>
      <c r="D5" s="162" t="s">
        <v>2468</v>
      </c>
      <c r="E5" s="162" t="s">
        <v>2467</v>
      </c>
      <c r="F5" s="161" t="s">
        <v>2499</v>
      </c>
      <c r="G5" s="161" t="s">
        <v>2468</v>
      </c>
      <c r="H5" s="161" t="s">
        <v>2467</v>
      </c>
      <c r="I5" s="204"/>
      <c r="J5" s="204"/>
      <c r="K5" s="162" t="s">
        <v>2499</v>
      </c>
      <c r="L5" s="162" t="s">
        <v>2468</v>
      </c>
      <c r="M5" s="162" t="s">
        <v>2467</v>
      </c>
      <c r="N5" s="161" t="s">
        <v>2499</v>
      </c>
      <c r="O5" s="161" t="s">
        <v>2468</v>
      </c>
      <c r="P5" s="160" t="s">
        <v>2467</v>
      </c>
    </row>
    <row r="6" spans="1:17" ht="11.25" customHeight="1">
      <c r="A6" s="205" t="s">
        <v>2537</v>
      </c>
      <c r="B6" s="206"/>
      <c r="C6" s="147">
        <f aca="true" t="shared" si="0" ref="C6:C37">D6+E6</f>
        <v>1708</v>
      </c>
      <c r="D6" s="146">
        <f>SUM(D7:D11)</f>
        <v>862</v>
      </c>
      <c r="E6" s="146">
        <f>SUM(E7:E11)</f>
        <v>846</v>
      </c>
      <c r="F6" s="150">
        <f>C6/K62*100</f>
        <v>5.243123772102161</v>
      </c>
      <c r="G6" s="150">
        <f>D6/L62*100</f>
        <v>5.545191379864908</v>
      </c>
      <c r="H6" s="150">
        <f>E6/M62*100</f>
        <v>4.967412365686101</v>
      </c>
      <c r="I6" s="201" t="s">
        <v>2536</v>
      </c>
      <c r="J6" s="201"/>
      <c r="K6" s="155">
        <f aca="true" t="shared" si="1" ref="K6:K37">L6+M6</f>
        <v>1925</v>
      </c>
      <c r="L6" s="157">
        <f>SUM(L7:L11)</f>
        <v>901</v>
      </c>
      <c r="M6" s="157">
        <f>SUM(M7:M11)</f>
        <v>1024</v>
      </c>
      <c r="N6" s="150">
        <f>K6/K62*100</f>
        <v>5.909258349705305</v>
      </c>
      <c r="O6" s="150">
        <f>L6/L62*100</f>
        <v>5.7960759086523</v>
      </c>
      <c r="P6" s="156">
        <f>M6/M62*100</f>
        <v>6.012565322059774</v>
      </c>
      <c r="Q6" s="139" t="s">
        <v>2517</v>
      </c>
    </row>
    <row r="7" spans="1:17" ht="11.25" customHeight="1">
      <c r="A7" s="207">
        <v>0</v>
      </c>
      <c r="B7" s="198"/>
      <c r="C7" s="147">
        <f t="shared" si="0"/>
        <v>309</v>
      </c>
      <c r="D7" s="146">
        <v>167</v>
      </c>
      <c r="E7" s="146">
        <v>142</v>
      </c>
      <c r="F7" s="145"/>
      <c r="G7" s="145"/>
      <c r="H7" s="145"/>
      <c r="I7" s="198">
        <v>55</v>
      </c>
      <c r="J7" s="198"/>
      <c r="K7" s="155">
        <f t="shared" si="1"/>
        <v>387</v>
      </c>
      <c r="L7" s="157">
        <v>191</v>
      </c>
      <c r="M7" s="157">
        <v>196</v>
      </c>
      <c r="N7" s="145"/>
      <c r="O7" s="145"/>
      <c r="P7" s="153"/>
      <c r="Q7" s="139" t="s">
        <v>2517</v>
      </c>
    </row>
    <row r="8" spans="1:17" ht="11.25" customHeight="1">
      <c r="A8" s="207">
        <v>1</v>
      </c>
      <c r="B8" s="198"/>
      <c r="C8" s="147">
        <f t="shared" si="0"/>
        <v>282</v>
      </c>
      <c r="D8" s="146">
        <v>124</v>
      </c>
      <c r="E8" s="146">
        <v>158</v>
      </c>
      <c r="F8" s="145"/>
      <c r="G8" s="145"/>
      <c r="H8" s="145"/>
      <c r="I8" s="198">
        <v>56</v>
      </c>
      <c r="J8" s="198"/>
      <c r="K8" s="155">
        <f t="shared" si="1"/>
        <v>407</v>
      </c>
      <c r="L8" s="157">
        <v>191</v>
      </c>
      <c r="M8" s="157">
        <v>216</v>
      </c>
      <c r="N8" s="145"/>
      <c r="O8" s="145"/>
      <c r="P8" s="153"/>
      <c r="Q8" s="139" t="s">
        <v>2517</v>
      </c>
    </row>
    <row r="9" spans="1:17" ht="11.25" customHeight="1">
      <c r="A9" s="207">
        <v>2</v>
      </c>
      <c r="B9" s="198"/>
      <c r="C9" s="147">
        <f t="shared" si="0"/>
        <v>344</v>
      </c>
      <c r="D9" s="146">
        <v>170</v>
      </c>
      <c r="E9" s="146">
        <v>174</v>
      </c>
      <c r="F9" s="145"/>
      <c r="G9" s="145"/>
      <c r="H9" s="145"/>
      <c r="I9" s="198">
        <v>57</v>
      </c>
      <c r="J9" s="198"/>
      <c r="K9" s="155">
        <f t="shared" si="1"/>
        <v>363</v>
      </c>
      <c r="L9" s="157">
        <v>176</v>
      </c>
      <c r="M9" s="157">
        <v>187</v>
      </c>
      <c r="N9" s="145"/>
      <c r="O9" s="145"/>
      <c r="P9" s="153"/>
      <c r="Q9" s="139" t="s">
        <v>2517</v>
      </c>
    </row>
    <row r="10" spans="1:17" ht="11.25" customHeight="1">
      <c r="A10" s="207">
        <v>3</v>
      </c>
      <c r="B10" s="198"/>
      <c r="C10" s="147">
        <f t="shared" si="0"/>
        <v>394</v>
      </c>
      <c r="D10" s="146">
        <v>205</v>
      </c>
      <c r="E10" s="146">
        <v>189</v>
      </c>
      <c r="F10" s="145"/>
      <c r="G10" s="145"/>
      <c r="H10" s="145"/>
      <c r="I10" s="198">
        <v>58</v>
      </c>
      <c r="J10" s="198"/>
      <c r="K10" s="155">
        <f t="shared" si="1"/>
        <v>432</v>
      </c>
      <c r="L10" s="157">
        <v>187</v>
      </c>
      <c r="M10" s="157">
        <v>245</v>
      </c>
      <c r="N10" s="145"/>
      <c r="O10" s="145"/>
      <c r="P10" s="153"/>
      <c r="Q10" s="139" t="s">
        <v>2517</v>
      </c>
    </row>
    <row r="11" spans="1:17" ht="11.25" customHeight="1">
      <c r="A11" s="208">
        <v>4</v>
      </c>
      <c r="B11" s="209"/>
      <c r="C11" s="147">
        <f t="shared" si="0"/>
        <v>379</v>
      </c>
      <c r="D11" s="146">
        <v>196</v>
      </c>
      <c r="E11" s="146">
        <v>183</v>
      </c>
      <c r="F11" s="145"/>
      <c r="G11" s="145"/>
      <c r="H11" s="145"/>
      <c r="I11" s="209">
        <v>59</v>
      </c>
      <c r="J11" s="209"/>
      <c r="K11" s="155">
        <f t="shared" si="1"/>
        <v>336</v>
      </c>
      <c r="L11" s="157">
        <v>156</v>
      </c>
      <c r="M11" s="157">
        <v>180</v>
      </c>
      <c r="N11" s="145"/>
      <c r="O11" s="145"/>
      <c r="P11" s="153"/>
      <c r="Q11" s="139" t="s">
        <v>2517</v>
      </c>
    </row>
    <row r="12" spans="1:17" ht="11.25" customHeight="1">
      <c r="A12" s="210" t="s">
        <v>2535</v>
      </c>
      <c r="B12" s="201"/>
      <c r="C12" s="147">
        <f t="shared" si="0"/>
        <v>2068</v>
      </c>
      <c r="D12" s="146">
        <f>SUM(D13:D17)</f>
        <v>1057</v>
      </c>
      <c r="E12" s="146">
        <f>SUM(E13:E17)</f>
        <v>1011</v>
      </c>
      <c r="F12" s="150">
        <f>C12/K62*100</f>
        <v>6.348231827111984</v>
      </c>
      <c r="G12" s="150">
        <f>D12/L62*100</f>
        <v>6.799614023801865</v>
      </c>
      <c r="H12" s="150">
        <f>E12/M62*100</f>
        <v>5.936233926369561</v>
      </c>
      <c r="I12" s="201" t="s">
        <v>2534</v>
      </c>
      <c r="J12" s="201"/>
      <c r="K12" s="155">
        <f t="shared" si="1"/>
        <v>1815</v>
      </c>
      <c r="L12" s="157">
        <f>SUM(L13:L17)</f>
        <v>899</v>
      </c>
      <c r="M12" s="157">
        <f>SUM(M13:M17)</f>
        <v>916</v>
      </c>
      <c r="N12" s="150">
        <f>K12/K62*100</f>
        <v>5.571586444007859</v>
      </c>
      <c r="O12" s="150">
        <f>L12/L62*100</f>
        <v>5.783210035381151</v>
      </c>
      <c r="P12" s="156">
        <f>M12/M62*100</f>
        <v>5.378427573248781</v>
      </c>
      <c r="Q12" s="139" t="s">
        <v>2517</v>
      </c>
    </row>
    <row r="13" spans="1:17" ht="11.25" customHeight="1">
      <c r="A13" s="207">
        <v>5</v>
      </c>
      <c r="B13" s="198"/>
      <c r="C13" s="147">
        <f t="shared" si="0"/>
        <v>396</v>
      </c>
      <c r="D13" s="146">
        <v>208</v>
      </c>
      <c r="E13" s="146">
        <v>188</v>
      </c>
      <c r="F13" s="145"/>
      <c r="G13" s="145"/>
      <c r="H13" s="145"/>
      <c r="I13" s="198">
        <v>60</v>
      </c>
      <c r="J13" s="198"/>
      <c r="K13" s="155">
        <f t="shared" si="1"/>
        <v>382</v>
      </c>
      <c r="L13" s="157">
        <v>198</v>
      </c>
      <c r="M13" s="157">
        <v>184</v>
      </c>
      <c r="N13" s="145"/>
      <c r="O13" s="145"/>
      <c r="P13" s="153"/>
      <c r="Q13" s="139" t="s">
        <v>2517</v>
      </c>
    </row>
    <row r="14" spans="1:17" ht="11.25" customHeight="1">
      <c r="A14" s="207">
        <v>6</v>
      </c>
      <c r="B14" s="198"/>
      <c r="C14" s="147">
        <f t="shared" si="0"/>
        <v>417</v>
      </c>
      <c r="D14" s="146">
        <v>211</v>
      </c>
      <c r="E14" s="146">
        <v>206</v>
      </c>
      <c r="F14" s="145"/>
      <c r="G14" s="145"/>
      <c r="H14" s="145"/>
      <c r="I14" s="198">
        <v>61</v>
      </c>
      <c r="J14" s="198"/>
      <c r="K14" s="155">
        <f t="shared" si="1"/>
        <v>346</v>
      </c>
      <c r="L14" s="157">
        <v>174</v>
      </c>
      <c r="M14" s="157">
        <v>172</v>
      </c>
      <c r="N14" s="145"/>
      <c r="O14" s="145"/>
      <c r="P14" s="153"/>
      <c r="Q14" s="139" t="s">
        <v>2517</v>
      </c>
    </row>
    <row r="15" spans="1:17" ht="11.25" customHeight="1">
      <c r="A15" s="207">
        <v>7</v>
      </c>
      <c r="B15" s="198"/>
      <c r="C15" s="147">
        <f t="shared" si="0"/>
        <v>406</v>
      </c>
      <c r="D15" s="146">
        <v>208</v>
      </c>
      <c r="E15" s="146">
        <v>198</v>
      </c>
      <c r="F15" s="145"/>
      <c r="G15" s="145"/>
      <c r="H15" s="145"/>
      <c r="I15" s="198">
        <v>62</v>
      </c>
      <c r="J15" s="198"/>
      <c r="K15" s="155">
        <f t="shared" si="1"/>
        <v>397</v>
      </c>
      <c r="L15" s="157">
        <v>191</v>
      </c>
      <c r="M15" s="157">
        <v>206</v>
      </c>
      <c r="N15" s="145"/>
      <c r="O15" s="145"/>
      <c r="P15" s="153"/>
      <c r="Q15" s="139" t="s">
        <v>2517</v>
      </c>
    </row>
    <row r="16" spans="1:17" ht="11.25" customHeight="1">
      <c r="A16" s="207">
        <v>8</v>
      </c>
      <c r="B16" s="198"/>
      <c r="C16" s="147">
        <f t="shared" si="0"/>
        <v>422</v>
      </c>
      <c r="D16" s="146">
        <v>230</v>
      </c>
      <c r="E16" s="146">
        <v>192</v>
      </c>
      <c r="F16" s="145"/>
      <c r="G16" s="145"/>
      <c r="H16" s="145"/>
      <c r="I16" s="198">
        <v>63</v>
      </c>
      <c r="J16" s="198"/>
      <c r="K16" s="155">
        <f t="shared" si="1"/>
        <v>352</v>
      </c>
      <c r="L16" s="157">
        <v>170</v>
      </c>
      <c r="M16" s="157">
        <v>182</v>
      </c>
      <c r="N16" s="145"/>
      <c r="O16" s="145"/>
      <c r="P16" s="153"/>
      <c r="Q16" s="139" t="s">
        <v>2517</v>
      </c>
    </row>
    <row r="17" spans="1:17" ht="11.25" customHeight="1">
      <c r="A17" s="211">
        <v>9</v>
      </c>
      <c r="B17" s="199"/>
      <c r="C17" s="147">
        <f t="shared" si="0"/>
        <v>427</v>
      </c>
      <c r="D17" s="146">
        <v>200</v>
      </c>
      <c r="E17" s="146">
        <v>227</v>
      </c>
      <c r="F17" s="152"/>
      <c r="G17" s="152"/>
      <c r="H17" s="152"/>
      <c r="I17" s="199">
        <v>64</v>
      </c>
      <c r="J17" s="199"/>
      <c r="K17" s="155">
        <f t="shared" si="1"/>
        <v>338</v>
      </c>
      <c r="L17" s="157">
        <v>166</v>
      </c>
      <c r="M17" s="157">
        <v>172</v>
      </c>
      <c r="N17" s="145"/>
      <c r="O17" s="145"/>
      <c r="P17" s="153"/>
      <c r="Q17" s="139" t="s">
        <v>2517</v>
      </c>
    </row>
    <row r="18" spans="1:17" ht="11.25" customHeight="1">
      <c r="A18" s="208" t="s">
        <v>2533</v>
      </c>
      <c r="B18" s="209"/>
      <c r="C18" s="147">
        <f t="shared" si="0"/>
        <v>2363</v>
      </c>
      <c r="D18" s="146">
        <f>SUM(D19:D23)</f>
        <v>1251</v>
      </c>
      <c r="E18" s="146">
        <f>SUM(E19:E23)</f>
        <v>1112</v>
      </c>
      <c r="F18" s="150">
        <f>C18/K62*100</f>
        <v>7.25380648330059</v>
      </c>
      <c r="G18" s="150">
        <f>D18/L62*100</f>
        <v>8.04760373110325</v>
      </c>
      <c r="H18" s="150">
        <f>E18/M62*100</f>
        <v>6.529270154424285</v>
      </c>
      <c r="I18" s="209" t="s">
        <v>2532</v>
      </c>
      <c r="J18" s="209"/>
      <c r="K18" s="155">
        <f t="shared" si="1"/>
        <v>1335</v>
      </c>
      <c r="L18" s="157">
        <f>SUM(L19:L23)</f>
        <v>626</v>
      </c>
      <c r="M18" s="157">
        <f>SUM(M19:M23)</f>
        <v>709</v>
      </c>
      <c r="N18" s="150">
        <f>K18/K62*100</f>
        <v>4.098109037328094</v>
      </c>
      <c r="O18" s="150">
        <f>L18/L62*100</f>
        <v>4.027018333869411</v>
      </c>
      <c r="P18" s="156">
        <f>M18/M62*100</f>
        <v>4.162996888027714</v>
      </c>
      <c r="Q18" s="139" t="s">
        <v>2517</v>
      </c>
    </row>
    <row r="19" spans="1:17" ht="11.25" customHeight="1">
      <c r="A19" s="207">
        <v>10</v>
      </c>
      <c r="B19" s="198"/>
      <c r="C19" s="147">
        <f t="shared" si="0"/>
        <v>406</v>
      </c>
      <c r="D19" s="146">
        <v>226</v>
      </c>
      <c r="E19" s="146">
        <v>180</v>
      </c>
      <c r="F19" s="145"/>
      <c r="G19" s="145"/>
      <c r="H19" s="145"/>
      <c r="I19" s="198">
        <v>65</v>
      </c>
      <c r="J19" s="198"/>
      <c r="K19" s="155">
        <f t="shared" si="1"/>
        <v>299</v>
      </c>
      <c r="L19" s="157">
        <v>155</v>
      </c>
      <c r="M19" s="157">
        <v>144</v>
      </c>
      <c r="N19" s="145"/>
      <c r="O19" s="145"/>
      <c r="P19" s="153"/>
      <c r="Q19" s="139" t="s">
        <v>2517</v>
      </c>
    </row>
    <row r="20" spans="1:17" ht="11.25" customHeight="1">
      <c r="A20" s="207">
        <v>11</v>
      </c>
      <c r="B20" s="198"/>
      <c r="C20" s="147">
        <f t="shared" si="0"/>
        <v>468</v>
      </c>
      <c r="D20" s="146">
        <v>244</v>
      </c>
      <c r="E20" s="146">
        <v>224</v>
      </c>
      <c r="F20" s="145"/>
      <c r="G20" s="145"/>
      <c r="H20" s="145"/>
      <c r="I20" s="198">
        <v>66</v>
      </c>
      <c r="J20" s="198"/>
      <c r="K20" s="155">
        <f t="shared" si="1"/>
        <v>288</v>
      </c>
      <c r="L20" s="157">
        <v>140</v>
      </c>
      <c r="M20" s="157">
        <v>148</v>
      </c>
      <c r="N20" s="145"/>
      <c r="O20" s="145"/>
      <c r="P20" s="153"/>
      <c r="Q20" s="139" t="s">
        <v>2517</v>
      </c>
    </row>
    <row r="21" spans="1:17" ht="11.25" customHeight="1">
      <c r="A21" s="207">
        <v>12</v>
      </c>
      <c r="B21" s="198"/>
      <c r="C21" s="147">
        <f t="shared" si="0"/>
        <v>492</v>
      </c>
      <c r="D21" s="146">
        <v>259</v>
      </c>
      <c r="E21" s="146">
        <v>233</v>
      </c>
      <c r="F21" s="145"/>
      <c r="G21" s="145"/>
      <c r="H21" s="145"/>
      <c r="I21" s="198">
        <v>67</v>
      </c>
      <c r="J21" s="198"/>
      <c r="K21" s="155">
        <f t="shared" si="1"/>
        <v>275</v>
      </c>
      <c r="L21" s="157">
        <v>113</v>
      </c>
      <c r="M21" s="157">
        <v>162</v>
      </c>
      <c r="N21" s="145"/>
      <c r="O21" s="145"/>
      <c r="P21" s="153"/>
      <c r="Q21" s="139" t="s">
        <v>2517</v>
      </c>
    </row>
    <row r="22" spans="1:17" ht="11.25" customHeight="1">
      <c r="A22" s="207">
        <v>13</v>
      </c>
      <c r="B22" s="198"/>
      <c r="C22" s="147">
        <f t="shared" si="0"/>
        <v>470</v>
      </c>
      <c r="D22" s="146">
        <v>260</v>
      </c>
      <c r="E22" s="146">
        <v>210</v>
      </c>
      <c r="F22" s="145"/>
      <c r="G22" s="145"/>
      <c r="H22" s="145"/>
      <c r="I22" s="198">
        <v>68</v>
      </c>
      <c r="J22" s="198"/>
      <c r="K22" s="155">
        <f t="shared" si="1"/>
        <v>240</v>
      </c>
      <c r="L22" s="157">
        <v>114</v>
      </c>
      <c r="M22" s="157">
        <v>126</v>
      </c>
      <c r="N22" s="145"/>
      <c r="O22" s="145"/>
      <c r="P22" s="153"/>
      <c r="Q22" s="139" t="s">
        <v>2517</v>
      </c>
    </row>
    <row r="23" spans="1:17" ht="11.25" customHeight="1">
      <c r="A23" s="208">
        <v>14</v>
      </c>
      <c r="B23" s="209"/>
      <c r="C23" s="147">
        <f t="shared" si="0"/>
        <v>527</v>
      </c>
      <c r="D23" s="146">
        <v>262</v>
      </c>
      <c r="E23" s="146">
        <v>265</v>
      </c>
      <c r="F23" s="145"/>
      <c r="G23" s="145"/>
      <c r="H23" s="145"/>
      <c r="I23" s="209">
        <v>69</v>
      </c>
      <c r="J23" s="209"/>
      <c r="K23" s="155">
        <f t="shared" si="1"/>
        <v>233</v>
      </c>
      <c r="L23" s="157">
        <v>104</v>
      </c>
      <c r="M23" s="157">
        <v>129</v>
      </c>
      <c r="N23" s="145"/>
      <c r="O23" s="145"/>
      <c r="P23" s="153"/>
      <c r="Q23" s="139" t="s">
        <v>2517</v>
      </c>
    </row>
    <row r="24" spans="1:17" ht="11.25" customHeight="1">
      <c r="A24" s="210" t="s">
        <v>2531</v>
      </c>
      <c r="B24" s="201"/>
      <c r="C24" s="147">
        <f t="shared" si="0"/>
        <v>2618</v>
      </c>
      <c r="D24" s="146">
        <f>SUM(D25:D29)</f>
        <v>1304</v>
      </c>
      <c r="E24" s="146">
        <f>SUM(E25:E29)</f>
        <v>1314</v>
      </c>
      <c r="F24" s="150">
        <f>C24/K62*100</f>
        <v>8.036591355599214</v>
      </c>
      <c r="G24" s="150">
        <f>D24/L62*100</f>
        <v>8.388549372788678</v>
      </c>
      <c r="H24" s="150">
        <f>E24/M62*100</f>
        <v>7.715342610533732</v>
      </c>
      <c r="I24" s="201" t="s">
        <v>2530</v>
      </c>
      <c r="J24" s="201"/>
      <c r="K24" s="155">
        <f t="shared" si="1"/>
        <v>976</v>
      </c>
      <c r="L24" s="157">
        <f>SUM(L25:L29)</f>
        <v>422</v>
      </c>
      <c r="M24" s="157">
        <f>SUM(M25:M29)</f>
        <v>554</v>
      </c>
      <c r="N24" s="150">
        <f>K24/K62*100</f>
        <v>2.9960707269155207</v>
      </c>
      <c r="O24" s="150">
        <f>L24/L62*100</f>
        <v>2.7146992602122872</v>
      </c>
      <c r="P24" s="156">
        <f>M24/M62*100</f>
        <v>3.2528917855674946</v>
      </c>
      <c r="Q24" s="139" t="s">
        <v>2517</v>
      </c>
    </row>
    <row r="25" spans="1:17" ht="11.25" customHeight="1">
      <c r="A25" s="207">
        <v>15</v>
      </c>
      <c r="B25" s="198"/>
      <c r="C25" s="147">
        <f t="shared" si="0"/>
        <v>540</v>
      </c>
      <c r="D25" s="146">
        <v>269</v>
      </c>
      <c r="E25" s="146">
        <v>271</v>
      </c>
      <c r="F25" s="145"/>
      <c r="G25" s="145"/>
      <c r="H25" s="145"/>
      <c r="I25" s="198">
        <v>70</v>
      </c>
      <c r="J25" s="198"/>
      <c r="K25" s="155">
        <f t="shared" si="1"/>
        <v>232</v>
      </c>
      <c r="L25" s="157">
        <v>106</v>
      </c>
      <c r="M25" s="157">
        <v>126</v>
      </c>
      <c r="N25" s="145"/>
      <c r="O25" s="145"/>
      <c r="P25" s="153"/>
      <c r="Q25" s="139" t="s">
        <v>2517</v>
      </c>
    </row>
    <row r="26" spans="1:17" ht="11.25" customHeight="1">
      <c r="A26" s="207">
        <v>16</v>
      </c>
      <c r="B26" s="198"/>
      <c r="C26" s="147">
        <f t="shared" si="0"/>
        <v>577</v>
      </c>
      <c r="D26" s="146">
        <v>289</v>
      </c>
      <c r="E26" s="146">
        <v>288</v>
      </c>
      <c r="F26" s="145"/>
      <c r="G26" s="145"/>
      <c r="H26" s="145"/>
      <c r="I26" s="198">
        <v>71</v>
      </c>
      <c r="J26" s="198"/>
      <c r="K26" s="155">
        <f t="shared" si="1"/>
        <v>220</v>
      </c>
      <c r="L26" s="157">
        <v>94</v>
      </c>
      <c r="M26" s="157">
        <v>126</v>
      </c>
      <c r="N26" s="145"/>
      <c r="O26" s="145"/>
      <c r="P26" s="153"/>
      <c r="Q26" s="139" t="s">
        <v>2517</v>
      </c>
    </row>
    <row r="27" spans="1:17" ht="11.25" customHeight="1">
      <c r="A27" s="207">
        <v>17</v>
      </c>
      <c r="B27" s="198"/>
      <c r="C27" s="147">
        <f t="shared" si="0"/>
        <v>546</v>
      </c>
      <c r="D27" s="146">
        <v>298</v>
      </c>
      <c r="E27" s="146">
        <v>248</v>
      </c>
      <c r="F27" s="145"/>
      <c r="G27" s="145"/>
      <c r="H27" s="145"/>
      <c r="I27" s="198">
        <v>72</v>
      </c>
      <c r="J27" s="198"/>
      <c r="K27" s="155">
        <f t="shared" si="1"/>
        <v>182</v>
      </c>
      <c r="L27" s="157">
        <v>76</v>
      </c>
      <c r="M27" s="157">
        <v>106</v>
      </c>
      <c r="N27" s="145"/>
      <c r="O27" s="145"/>
      <c r="P27" s="153"/>
      <c r="Q27" s="139" t="s">
        <v>2517</v>
      </c>
    </row>
    <row r="28" spans="1:17" ht="11.25" customHeight="1">
      <c r="A28" s="207">
        <v>18</v>
      </c>
      <c r="B28" s="198"/>
      <c r="C28" s="147">
        <f t="shared" si="0"/>
        <v>490</v>
      </c>
      <c r="D28" s="146">
        <v>245</v>
      </c>
      <c r="E28" s="146">
        <v>245</v>
      </c>
      <c r="F28" s="145"/>
      <c r="G28" s="145"/>
      <c r="H28" s="145"/>
      <c r="I28" s="198">
        <v>73</v>
      </c>
      <c r="J28" s="198"/>
      <c r="K28" s="155">
        <f t="shared" si="1"/>
        <v>172</v>
      </c>
      <c r="L28" s="157">
        <v>74</v>
      </c>
      <c r="M28" s="157">
        <v>98</v>
      </c>
      <c r="N28" s="145"/>
      <c r="O28" s="145"/>
      <c r="P28" s="153"/>
      <c r="Q28" s="139" t="s">
        <v>2517</v>
      </c>
    </row>
    <row r="29" spans="1:17" ht="11.25" customHeight="1">
      <c r="A29" s="211">
        <v>19</v>
      </c>
      <c r="B29" s="199"/>
      <c r="C29" s="147">
        <f t="shared" si="0"/>
        <v>465</v>
      </c>
      <c r="D29" s="146">
        <v>203</v>
      </c>
      <c r="E29" s="146">
        <v>262</v>
      </c>
      <c r="F29" s="152"/>
      <c r="G29" s="152"/>
      <c r="H29" s="152"/>
      <c r="I29" s="199">
        <v>74</v>
      </c>
      <c r="J29" s="199"/>
      <c r="K29" s="155">
        <f t="shared" si="1"/>
        <v>170</v>
      </c>
      <c r="L29" s="157">
        <v>72</v>
      </c>
      <c r="M29" s="157">
        <v>98</v>
      </c>
      <c r="N29" s="145"/>
      <c r="O29" s="145"/>
      <c r="P29" s="153"/>
      <c r="Q29" s="139" t="s">
        <v>2517</v>
      </c>
    </row>
    <row r="30" spans="1:17" ht="11.25" customHeight="1">
      <c r="A30" s="208" t="s">
        <v>2529</v>
      </c>
      <c r="B30" s="209"/>
      <c r="C30" s="147">
        <f t="shared" si="0"/>
        <v>2069</v>
      </c>
      <c r="D30" s="146">
        <f>SUM(D31:D35)</f>
        <v>936</v>
      </c>
      <c r="E30" s="146">
        <f>SUM(E31:E35)</f>
        <v>1133</v>
      </c>
      <c r="F30" s="150">
        <f>C30/K62*100</f>
        <v>6.351301571709234</v>
      </c>
      <c r="G30" s="150">
        <f>D30/L62*100</f>
        <v>6.021228690897395</v>
      </c>
      <c r="H30" s="150">
        <f>E30/M62*100</f>
        <v>6.652574716693089</v>
      </c>
      <c r="I30" s="209" t="s">
        <v>2528</v>
      </c>
      <c r="J30" s="209"/>
      <c r="K30" s="155">
        <f t="shared" si="1"/>
        <v>705</v>
      </c>
      <c r="L30" s="157">
        <f>SUM(L31:L35)</f>
        <v>294</v>
      </c>
      <c r="M30" s="157">
        <f>SUM(M31:M35)</f>
        <v>411</v>
      </c>
      <c r="N30" s="150">
        <f>K30/K62*100</f>
        <v>2.1641699410609037</v>
      </c>
      <c r="O30" s="150">
        <f>L30/L62*100</f>
        <v>1.891283370858797</v>
      </c>
      <c r="P30" s="156">
        <f>M30/M62*100</f>
        <v>2.413246432975163</v>
      </c>
      <c r="Q30" s="139" t="s">
        <v>2517</v>
      </c>
    </row>
    <row r="31" spans="1:17" ht="11.25" customHeight="1">
      <c r="A31" s="207">
        <v>20</v>
      </c>
      <c r="B31" s="198"/>
      <c r="C31" s="147">
        <f t="shared" si="0"/>
        <v>395</v>
      </c>
      <c r="D31" s="146">
        <v>179</v>
      </c>
      <c r="E31" s="146">
        <v>216</v>
      </c>
      <c r="F31" s="145"/>
      <c r="G31" s="145"/>
      <c r="H31" s="145"/>
      <c r="I31" s="198">
        <v>75</v>
      </c>
      <c r="J31" s="198"/>
      <c r="K31" s="155">
        <f t="shared" si="1"/>
        <v>160</v>
      </c>
      <c r="L31" s="157">
        <v>68</v>
      </c>
      <c r="M31" s="157">
        <v>92</v>
      </c>
      <c r="N31" s="145"/>
      <c r="O31" s="145"/>
      <c r="P31" s="153"/>
      <c r="Q31" s="139" t="s">
        <v>2517</v>
      </c>
    </row>
    <row r="32" spans="1:17" ht="11.25" customHeight="1">
      <c r="A32" s="207">
        <v>21</v>
      </c>
      <c r="B32" s="198"/>
      <c r="C32" s="147">
        <f t="shared" si="0"/>
        <v>437</v>
      </c>
      <c r="D32" s="146">
        <v>203</v>
      </c>
      <c r="E32" s="146">
        <v>234</v>
      </c>
      <c r="F32" s="145"/>
      <c r="G32" s="145"/>
      <c r="H32" s="145"/>
      <c r="I32" s="198">
        <v>76</v>
      </c>
      <c r="J32" s="198"/>
      <c r="K32" s="155">
        <f t="shared" si="1"/>
        <v>150</v>
      </c>
      <c r="L32" s="157">
        <v>75</v>
      </c>
      <c r="M32" s="157">
        <v>75</v>
      </c>
      <c r="N32" s="145"/>
      <c r="O32" s="145"/>
      <c r="P32" s="153"/>
      <c r="Q32" s="139" t="s">
        <v>2517</v>
      </c>
    </row>
    <row r="33" spans="1:17" ht="11.25" customHeight="1">
      <c r="A33" s="207">
        <v>22</v>
      </c>
      <c r="B33" s="198"/>
      <c r="C33" s="147">
        <f t="shared" si="0"/>
        <v>443</v>
      </c>
      <c r="D33" s="146">
        <v>198</v>
      </c>
      <c r="E33" s="146">
        <v>245</v>
      </c>
      <c r="F33" s="145"/>
      <c r="G33" s="145"/>
      <c r="H33" s="145"/>
      <c r="I33" s="198">
        <v>77</v>
      </c>
      <c r="J33" s="198"/>
      <c r="K33" s="155">
        <f t="shared" si="1"/>
        <v>163</v>
      </c>
      <c r="L33" s="157">
        <v>65</v>
      </c>
      <c r="M33" s="157">
        <v>98</v>
      </c>
      <c r="N33" s="145"/>
      <c r="O33" s="145"/>
      <c r="P33" s="153"/>
      <c r="Q33" s="139" t="s">
        <v>2517</v>
      </c>
    </row>
    <row r="34" spans="1:17" ht="11.25" customHeight="1">
      <c r="A34" s="207">
        <v>23</v>
      </c>
      <c r="B34" s="198"/>
      <c r="C34" s="147">
        <f t="shared" si="0"/>
        <v>438</v>
      </c>
      <c r="D34" s="146">
        <v>195</v>
      </c>
      <c r="E34" s="146">
        <v>243</v>
      </c>
      <c r="F34" s="145"/>
      <c r="G34" s="145"/>
      <c r="H34" s="145"/>
      <c r="I34" s="198">
        <v>78</v>
      </c>
      <c r="J34" s="198"/>
      <c r="K34" s="155">
        <f t="shared" si="1"/>
        <v>120</v>
      </c>
      <c r="L34" s="157">
        <v>46</v>
      </c>
      <c r="M34" s="157">
        <v>74</v>
      </c>
      <c r="N34" s="145"/>
      <c r="O34" s="145"/>
      <c r="P34" s="153"/>
      <c r="Q34" s="139" t="s">
        <v>2517</v>
      </c>
    </row>
    <row r="35" spans="1:17" ht="11.25" customHeight="1">
      <c r="A35" s="208">
        <v>24</v>
      </c>
      <c r="B35" s="209"/>
      <c r="C35" s="147">
        <f t="shared" si="0"/>
        <v>356</v>
      </c>
      <c r="D35" s="146">
        <v>161</v>
      </c>
      <c r="E35" s="146">
        <v>195</v>
      </c>
      <c r="F35" s="145"/>
      <c r="G35" s="145"/>
      <c r="H35" s="145"/>
      <c r="I35" s="209">
        <v>79</v>
      </c>
      <c r="J35" s="209"/>
      <c r="K35" s="155">
        <f t="shared" si="1"/>
        <v>112</v>
      </c>
      <c r="L35" s="157">
        <v>40</v>
      </c>
      <c r="M35" s="157">
        <v>72</v>
      </c>
      <c r="N35" s="145"/>
      <c r="O35" s="145"/>
      <c r="P35" s="153"/>
      <c r="Q35" s="139" t="s">
        <v>2517</v>
      </c>
    </row>
    <row r="36" spans="1:17" ht="11.25" customHeight="1">
      <c r="A36" s="210" t="s">
        <v>2527</v>
      </c>
      <c r="B36" s="201"/>
      <c r="C36" s="147">
        <f t="shared" si="0"/>
        <v>1932</v>
      </c>
      <c r="D36" s="146">
        <f>SUM(D37:D41)</f>
        <v>885</v>
      </c>
      <c r="E36" s="146">
        <f>SUM(E37:E41)</f>
        <v>1047</v>
      </c>
      <c r="F36" s="150">
        <f>C36/K62*100</f>
        <v>5.930746561886051</v>
      </c>
      <c r="G36" s="159">
        <f>D36/L62*100</f>
        <v>5.693148922483114</v>
      </c>
      <c r="H36" s="150">
        <f>E36/M62*100</f>
        <v>6.147613175973225</v>
      </c>
      <c r="I36" s="201" t="s">
        <v>2526</v>
      </c>
      <c r="J36" s="201"/>
      <c r="K36" s="155">
        <f t="shared" si="1"/>
        <v>453</v>
      </c>
      <c r="L36" s="157">
        <f>SUM(L37:L41)</f>
        <v>184</v>
      </c>
      <c r="M36" s="157">
        <f>SUM(M37:M41)</f>
        <v>269</v>
      </c>
      <c r="N36" s="150">
        <f>K36/K62*100</f>
        <v>1.3905943025540275</v>
      </c>
      <c r="O36" s="150">
        <f>L36/L62*100</f>
        <v>1.1836603409456417</v>
      </c>
      <c r="P36" s="156">
        <f>M36/M62*100</f>
        <v>1.579472726205155</v>
      </c>
      <c r="Q36" s="139" t="s">
        <v>2517</v>
      </c>
    </row>
    <row r="37" spans="1:17" ht="11.25" customHeight="1">
      <c r="A37" s="207">
        <v>25</v>
      </c>
      <c r="B37" s="198"/>
      <c r="C37" s="147">
        <f t="shared" si="0"/>
        <v>431</v>
      </c>
      <c r="D37" s="146">
        <v>208</v>
      </c>
      <c r="E37" s="146">
        <v>223</v>
      </c>
      <c r="F37" s="145"/>
      <c r="G37" s="145"/>
      <c r="H37" s="145"/>
      <c r="I37" s="198">
        <v>80</v>
      </c>
      <c r="J37" s="198"/>
      <c r="K37" s="155">
        <f t="shared" si="1"/>
        <v>114</v>
      </c>
      <c r="L37" s="157">
        <v>47</v>
      </c>
      <c r="M37" s="157">
        <v>67</v>
      </c>
      <c r="N37" s="145"/>
      <c r="O37" s="145"/>
      <c r="P37" s="153"/>
      <c r="Q37" s="139" t="s">
        <v>2517</v>
      </c>
    </row>
    <row r="38" spans="1:17" ht="11.25" customHeight="1">
      <c r="A38" s="207">
        <v>26</v>
      </c>
      <c r="B38" s="198"/>
      <c r="C38" s="147">
        <f aca="true" t="shared" si="2" ref="C38:C69">D38+E38</f>
        <v>390</v>
      </c>
      <c r="D38" s="146">
        <v>189</v>
      </c>
      <c r="E38" s="146">
        <v>201</v>
      </c>
      <c r="F38" s="145"/>
      <c r="G38" s="145"/>
      <c r="H38" s="145"/>
      <c r="I38" s="198">
        <v>81</v>
      </c>
      <c r="J38" s="198"/>
      <c r="K38" s="155">
        <f aca="true" t="shared" si="3" ref="K38:K61">L38+M38</f>
        <v>101</v>
      </c>
      <c r="L38" s="157">
        <v>39</v>
      </c>
      <c r="M38" s="157">
        <v>62</v>
      </c>
      <c r="N38" s="145"/>
      <c r="O38" s="145"/>
      <c r="P38" s="153"/>
      <c r="Q38" s="139" t="s">
        <v>2517</v>
      </c>
    </row>
    <row r="39" spans="1:17" ht="11.25" customHeight="1">
      <c r="A39" s="207">
        <v>27</v>
      </c>
      <c r="B39" s="198"/>
      <c r="C39" s="147">
        <f t="shared" si="2"/>
        <v>375</v>
      </c>
      <c r="D39" s="146">
        <v>176</v>
      </c>
      <c r="E39" s="146">
        <v>199</v>
      </c>
      <c r="F39" s="145"/>
      <c r="G39" s="145"/>
      <c r="H39" s="145"/>
      <c r="I39" s="198">
        <v>82</v>
      </c>
      <c r="J39" s="198"/>
      <c r="K39" s="155">
        <f t="shared" si="3"/>
        <v>93</v>
      </c>
      <c r="L39" s="157">
        <v>34</v>
      </c>
      <c r="M39" s="157">
        <v>59</v>
      </c>
      <c r="N39" s="145"/>
      <c r="O39" s="145"/>
      <c r="P39" s="153"/>
      <c r="Q39" s="139" t="s">
        <v>2517</v>
      </c>
    </row>
    <row r="40" spans="1:17" ht="11.25" customHeight="1">
      <c r="A40" s="207">
        <v>28</v>
      </c>
      <c r="B40" s="198"/>
      <c r="C40" s="147">
        <f t="shared" si="2"/>
        <v>359</v>
      </c>
      <c r="D40" s="146">
        <v>146</v>
      </c>
      <c r="E40" s="146">
        <v>213</v>
      </c>
      <c r="F40" s="145"/>
      <c r="G40" s="145"/>
      <c r="H40" s="145"/>
      <c r="I40" s="198">
        <v>83</v>
      </c>
      <c r="J40" s="198"/>
      <c r="K40" s="155">
        <f t="shared" si="3"/>
        <v>85</v>
      </c>
      <c r="L40" s="157">
        <v>42</v>
      </c>
      <c r="M40" s="157">
        <v>43</v>
      </c>
      <c r="N40" s="145"/>
      <c r="O40" s="145"/>
      <c r="P40" s="153"/>
      <c r="Q40" s="139" t="s">
        <v>2517</v>
      </c>
    </row>
    <row r="41" spans="1:17" ht="11.25" customHeight="1">
      <c r="A41" s="211">
        <v>29</v>
      </c>
      <c r="B41" s="199"/>
      <c r="C41" s="147">
        <f t="shared" si="2"/>
        <v>377</v>
      </c>
      <c r="D41" s="146">
        <v>166</v>
      </c>
      <c r="E41" s="146">
        <v>211</v>
      </c>
      <c r="F41" s="152"/>
      <c r="G41" s="152"/>
      <c r="H41" s="152"/>
      <c r="I41" s="199">
        <v>84</v>
      </c>
      <c r="J41" s="199"/>
      <c r="K41" s="155">
        <f t="shared" si="3"/>
        <v>60</v>
      </c>
      <c r="L41" s="157">
        <v>22</v>
      </c>
      <c r="M41" s="157">
        <v>38</v>
      </c>
      <c r="N41" s="152"/>
      <c r="O41" s="152"/>
      <c r="P41" s="151"/>
      <c r="Q41" s="139" t="s">
        <v>2517</v>
      </c>
    </row>
    <row r="42" spans="1:17" ht="11.25" customHeight="1">
      <c r="A42" s="208" t="s">
        <v>2525</v>
      </c>
      <c r="B42" s="209"/>
      <c r="C42" s="147">
        <f t="shared" si="2"/>
        <v>2027</v>
      </c>
      <c r="D42" s="146">
        <f>SUM(D43:D47)</f>
        <v>949</v>
      </c>
      <c r="E42" s="146">
        <f>SUM(E43:E47)</f>
        <v>1078</v>
      </c>
      <c r="F42" s="150">
        <f>C42/K62*100</f>
        <v>6.222372298624754</v>
      </c>
      <c r="G42" s="150">
        <f>D42/L62*100</f>
        <v>6.104856867159858</v>
      </c>
      <c r="H42" s="150">
        <f>E42/M62*100</f>
        <v>6.329634196465269</v>
      </c>
      <c r="I42" s="209" t="s">
        <v>2524</v>
      </c>
      <c r="J42" s="209"/>
      <c r="K42" s="155">
        <f t="shared" si="3"/>
        <v>164</v>
      </c>
      <c r="L42" s="157">
        <f>SUM(L43:L47)</f>
        <v>63</v>
      </c>
      <c r="M42" s="157">
        <f>SUM(M43:M47)</f>
        <v>101</v>
      </c>
      <c r="N42" s="150">
        <f>K42/K62*100</f>
        <v>0.5034381139489195</v>
      </c>
      <c r="O42" s="150">
        <f>L42/L62*100</f>
        <v>0.4052750080411708</v>
      </c>
      <c r="P42" s="156">
        <f>M42/M62*100</f>
        <v>0.5930362280547237</v>
      </c>
      <c r="Q42" s="139" t="s">
        <v>2517</v>
      </c>
    </row>
    <row r="43" spans="1:17" ht="11.25" customHeight="1">
      <c r="A43" s="207">
        <v>30</v>
      </c>
      <c r="B43" s="198"/>
      <c r="C43" s="147">
        <f t="shared" si="2"/>
        <v>375</v>
      </c>
      <c r="D43" s="146">
        <v>155</v>
      </c>
      <c r="E43" s="146">
        <v>220</v>
      </c>
      <c r="F43" s="145"/>
      <c r="G43" s="145"/>
      <c r="H43" s="145"/>
      <c r="I43" s="198">
        <v>85</v>
      </c>
      <c r="J43" s="198"/>
      <c r="K43" s="155">
        <f t="shared" si="3"/>
        <v>47</v>
      </c>
      <c r="L43" s="157">
        <v>23</v>
      </c>
      <c r="M43" s="157">
        <v>24</v>
      </c>
      <c r="N43" s="145"/>
      <c r="O43" s="145"/>
      <c r="P43" s="153"/>
      <c r="Q43" s="139" t="s">
        <v>2517</v>
      </c>
    </row>
    <row r="44" spans="1:17" ht="11.25" customHeight="1">
      <c r="A44" s="207">
        <v>31</v>
      </c>
      <c r="B44" s="198"/>
      <c r="C44" s="147">
        <f t="shared" si="2"/>
        <v>385</v>
      </c>
      <c r="D44" s="146">
        <v>176</v>
      </c>
      <c r="E44" s="146">
        <v>209</v>
      </c>
      <c r="F44" s="145"/>
      <c r="G44" s="145"/>
      <c r="H44" s="145"/>
      <c r="I44" s="198">
        <v>86</v>
      </c>
      <c r="J44" s="198"/>
      <c r="K44" s="155">
        <f t="shared" si="3"/>
        <v>35</v>
      </c>
      <c r="L44" s="157">
        <v>13</v>
      </c>
      <c r="M44" s="157">
        <v>22</v>
      </c>
      <c r="N44" s="145"/>
      <c r="O44" s="145"/>
      <c r="P44" s="153"/>
      <c r="Q44" s="139" t="s">
        <v>2517</v>
      </c>
    </row>
    <row r="45" spans="1:17" ht="11.25" customHeight="1">
      <c r="A45" s="207">
        <v>32</v>
      </c>
      <c r="B45" s="198"/>
      <c r="C45" s="147">
        <f t="shared" si="2"/>
        <v>401</v>
      </c>
      <c r="D45" s="146">
        <v>187</v>
      </c>
      <c r="E45" s="146">
        <v>214</v>
      </c>
      <c r="F45" s="145"/>
      <c r="G45" s="145"/>
      <c r="H45" s="145"/>
      <c r="I45" s="198">
        <v>87</v>
      </c>
      <c r="J45" s="198"/>
      <c r="K45" s="155">
        <f t="shared" si="3"/>
        <v>38</v>
      </c>
      <c r="L45" s="157">
        <v>12</v>
      </c>
      <c r="M45" s="157">
        <v>26</v>
      </c>
      <c r="N45" s="145"/>
      <c r="O45" s="145"/>
      <c r="P45" s="153"/>
      <c r="Q45" s="139" t="s">
        <v>2517</v>
      </c>
    </row>
    <row r="46" spans="1:17" ht="11.25" customHeight="1">
      <c r="A46" s="207">
        <v>33</v>
      </c>
      <c r="B46" s="198"/>
      <c r="C46" s="147">
        <f t="shared" si="2"/>
        <v>437</v>
      </c>
      <c r="D46" s="146">
        <v>217</v>
      </c>
      <c r="E46" s="146">
        <v>220</v>
      </c>
      <c r="F46" s="145"/>
      <c r="G46" s="145"/>
      <c r="H46" s="145"/>
      <c r="I46" s="198">
        <v>88</v>
      </c>
      <c r="J46" s="198"/>
      <c r="K46" s="155">
        <f t="shared" si="3"/>
        <v>20</v>
      </c>
      <c r="L46" s="157">
        <v>8</v>
      </c>
      <c r="M46" s="157">
        <v>12</v>
      </c>
      <c r="N46" s="145"/>
      <c r="O46" s="145"/>
      <c r="P46" s="153"/>
      <c r="Q46" s="139" t="s">
        <v>2517</v>
      </c>
    </row>
    <row r="47" spans="1:17" ht="11.25" customHeight="1">
      <c r="A47" s="208">
        <v>34</v>
      </c>
      <c r="B47" s="209"/>
      <c r="C47" s="147">
        <f t="shared" si="2"/>
        <v>429</v>
      </c>
      <c r="D47" s="146">
        <v>214</v>
      </c>
      <c r="E47" s="146">
        <v>215</v>
      </c>
      <c r="F47" s="145"/>
      <c r="G47" s="145"/>
      <c r="H47" s="145"/>
      <c r="I47" s="209">
        <v>89</v>
      </c>
      <c r="J47" s="209"/>
      <c r="K47" s="155">
        <f t="shared" si="3"/>
        <v>24</v>
      </c>
      <c r="L47" s="157">
        <v>7</v>
      </c>
      <c r="M47" s="157">
        <v>17</v>
      </c>
      <c r="N47" s="145"/>
      <c r="O47" s="145"/>
      <c r="P47" s="153"/>
      <c r="Q47" s="139" t="s">
        <v>2517</v>
      </c>
    </row>
    <row r="48" spans="1:17" ht="11.25" customHeight="1">
      <c r="A48" s="210" t="s">
        <v>2523</v>
      </c>
      <c r="B48" s="201"/>
      <c r="C48" s="147">
        <f t="shared" si="2"/>
        <v>2606</v>
      </c>
      <c r="D48" s="146">
        <f>SUM(D49:D53)</f>
        <v>1195</v>
      </c>
      <c r="E48" s="146">
        <f>SUM(E49:E53)</f>
        <v>1411</v>
      </c>
      <c r="F48" s="150">
        <f>C48/K62*100</f>
        <v>7.99975442043222</v>
      </c>
      <c r="G48" s="150">
        <f>D48/L62*100</f>
        <v>7.687359279511097</v>
      </c>
      <c r="H48" s="150">
        <f>E48/M62*100</f>
        <v>8.28489225529916</v>
      </c>
      <c r="I48" s="201" t="s">
        <v>2522</v>
      </c>
      <c r="J48" s="201"/>
      <c r="K48" s="155">
        <f t="shared" si="3"/>
        <v>47</v>
      </c>
      <c r="L48" s="157">
        <f>SUM(L49:L53)</f>
        <v>20</v>
      </c>
      <c r="M48" s="157">
        <f>SUM(M49:M53)</f>
        <v>27</v>
      </c>
      <c r="N48" s="150">
        <f>K48/K62*100</f>
        <v>0.14427799607072692</v>
      </c>
      <c r="O48" s="150">
        <f>L48/L62*100</f>
        <v>0.1286587327114828</v>
      </c>
      <c r="P48" s="156">
        <f>M48/M62*100</f>
        <v>0.15853443720274793</v>
      </c>
      <c r="Q48" s="139" t="s">
        <v>2517</v>
      </c>
    </row>
    <row r="49" spans="1:17" ht="11.25" customHeight="1">
      <c r="A49" s="207">
        <v>35</v>
      </c>
      <c r="B49" s="198"/>
      <c r="C49" s="147">
        <f t="shared" si="2"/>
        <v>488</v>
      </c>
      <c r="D49" s="146">
        <v>227</v>
      </c>
      <c r="E49" s="146">
        <v>261</v>
      </c>
      <c r="F49" s="145"/>
      <c r="G49" s="145"/>
      <c r="H49" s="145"/>
      <c r="I49" s="198">
        <v>90</v>
      </c>
      <c r="J49" s="198"/>
      <c r="K49" s="155">
        <f t="shared" si="3"/>
        <v>21</v>
      </c>
      <c r="L49" s="157">
        <v>12</v>
      </c>
      <c r="M49" s="157">
        <v>9</v>
      </c>
      <c r="N49" s="145"/>
      <c r="O49" s="145"/>
      <c r="P49" s="153"/>
      <c r="Q49" s="139" t="s">
        <v>2517</v>
      </c>
    </row>
    <row r="50" spans="1:17" ht="11.25" customHeight="1">
      <c r="A50" s="207">
        <v>36</v>
      </c>
      <c r="B50" s="198"/>
      <c r="C50" s="147">
        <f t="shared" si="2"/>
        <v>473</v>
      </c>
      <c r="D50" s="146">
        <v>210</v>
      </c>
      <c r="E50" s="146">
        <v>263</v>
      </c>
      <c r="F50" s="145"/>
      <c r="G50" s="145"/>
      <c r="H50" s="145"/>
      <c r="I50" s="198">
        <v>91</v>
      </c>
      <c r="J50" s="198"/>
      <c r="K50" s="155">
        <f t="shared" si="3"/>
        <v>12</v>
      </c>
      <c r="L50" s="157">
        <v>5</v>
      </c>
      <c r="M50" s="157">
        <v>7</v>
      </c>
      <c r="N50" s="145"/>
      <c r="O50" s="145"/>
      <c r="P50" s="153"/>
      <c r="Q50" s="139" t="s">
        <v>2517</v>
      </c>
    </row>
    <row r="51" spans="1:17" ht="11.25" customHeight="1">
      <c r="A51" s="207">
        <v>37</v>
      </c>
      <c r="B51" s="198"/>
      <c r="C51" s="147">
        <f t="shared" si="2"/>
        <v>504</v>
      </c>
      <c r="D51" s="146">
        <v>243</v>
      </c>
      <c r="E51" s="146">
        <v>261</v>
      </c>
      <c r="F51" s="145"/>
      <c r="G51" s="145"/>
      <c r="H51" s="145"/>
      <c r="I51" s="198">
        <v>92</v>
      </c>
      <c r="J51" s="198"/>
      <c r="K51" s="155">
        <f t="shared" si="3"/>
        <v>5</v>
      </c>
      <c r="L51" s="157">
        <v>1</v>
      </c>
      <c r="M51" s="157">
        <v>4</v>
      </c>
      <c r="N51" s="145"/>
      <c r="O51" s="145"/>
      <c r="P51" s="153"/>
      <c r="Q51" s="139" t="s">
        <v>2517</v>
      </c>
    </row>
    <row r="52" spans="1:17" ht="11.25" customHeight="1">
      <c r="A52" s="207">
        <v>38</v>
      </c>
      <c r="B52" s="198"/>
      <c r="C52" s="147">
        <f t="shared" si="2"/>
        <v>565</v>
      </c>
      <c r="D52" s="146">
        <v>258</v>
      </c>
      <c r="E52" s="146">
        <v>307</v>
      </c>
      <c r="F52" s="145"/>
      <c r="G52" s="145"/>
      <c r="H52" s="145"/>
      <c r="I52" s="198">
        <v>93</v>
      </c>
      <c r="J52" s="198"/>
      <c r="K52" s="155">
        <f t="shared" si="3"/>
        <v>5</v>
      </c>
      <c r="L52" s="157">
        <v>1</v>
      </c>
      <c r="M52" s="157">
        <v>4</v>
      </c>
      <c r="N52" s="145"/>
      <c r="O52" s="145"/>
      <c r="P52" s="153"/>
      <c r="Q52" s="139" t="s">
        <v>2517</v>
      </c>
    </row>
    <row r="53" spans="1:17" ht="11.25" customHeight="1">
      <c r="A53" s="211">
        <v>39</v>
      </c>
      <c r="B53" s="199"/>
      <c r="C53" s="147">
        <f t="shared" si="2"/>
        <v>576</v>
      </c>
      <c r="D53" s="146">
        <v>257</v>
      </c>
      <c r="E53" s="146">
        <v>319</v>
      </c>
      <c r="F53" s="152"/>
      <c r="G53" s="152"/>
      <c r="H53" s="152"/>
      <c r="I53" s="199">
        <v>94</v>
      </c>
      <c r="J53" s="199"/>
      <c r="K53" s="155">
        <f t="shared" si="3"/>
        <v>4</v>
      </c>
      <c r="L53" s="157">
        <v>1</v>
      </c>
      <c r="M53" s="157">
        <v>3</v>
      </c>
      <c r="N53" s="145"/>
      <c r="O53" s="145"/>
      <c r="P53" s="153"/>
      <c r="Q53" s="139" t="s">
        <v>2517</v>
      </c>
    </row>
    <row r="54" spans="1:17" ht="11.25" customHeight="1">
      <c r="A54" s="208" t="s">
        <v>2521</v>
      </c>
      <c r="B54" s="209"/>
      <c r="C54" s="147">
        <f t="shared" si="2"/>
        <v>3155</v>
      </c>
      <c r="D54" s="146">
        <f>SUM(D55:D59)</f>
        <v>1507</v>
      </c>
      <c r="E54" s="146">
        <f>SUM(E55:E59)</f>
        <v>1648</v>
      </c>
      <c r="F54" s="150">
        <f>C54/K62*100</f>
        <v>9.6850442043222</v>
      </c>
      <c r="G54" s="150">
        <f>D54/L62*100</f>
        <v>9.694435509810228</v>
      </c>
      <c r="H54" s="150">
        <f>E54/M62*100</f>
        <v>9.676472315189947</v>
      </c>
      <c r="I54" s="209" t="s">
        <v>2520</v>
      </c>
      <c r="J54" s="209"/>
      <c r="K54" s="155">
        <f t="shared" si="3"/>
        <v>4</v>
      </c>
      <c r="L54" s="157">
        <f>SUM(L55:L59)</f>
        <v>1</v>
      </c>
      <c r="M54" s="157">
        <f>SUM(M55:M59)</f>
        <v>3</v>
      </c>
      <c r="N54" s="150">
        <f>K54/K62*100</f>
        <v>0.012278978388998035</v>
      </c>
      <c r="O54" s="150">
        <f>L54/L62*100</f>
        <v>0.0064329366355741395</v>
      </c>
      <c r="P54" s="156">
        <f>M54/M62*100</f>
        <v>0.017614937466971993</v>
      </c>
      <c r="Q54" s="139" t="s">
        <v>2517</v>
      </c>
    </row>
    <row r="55" spans="1:17" ht="11.25" customHeight="1">
      <c r="A55" s="207">
        <v>40</v>
      </c>
      <c r="B55" s="198"/>
      <c r="C55" s="147">
        <f t="shared" si="2"/>
        <v>618</v>
      </c>
      <c r="D55" s="146">
        <v>293</v>
      </c>
      <c r="E55" s="146">
        <v>325</v>
      </c>
      <c r="F55" s="145"/>
      <c r="G55" s="145"/>
      <c r="H55" s="145"/>
      <c r="I55" s="198">
        <v>95</v>
      </c>
      <c r="J55" s="198"/>
      <c r="K55" s="155">
        <f t="shared" si="3"/>
        <v>2</v>
      </c>
      <c r="L55" s="157">
        <v>0</v>
      </c>
      <c r="M55" s="157">
        <v>2</v>
      </c>
      <c r="N55" s="145"/>
      <c r="O55" s="145"/>
      <c r="P55" s="153"/>
      <c r="Q55" s="139" t="s">
        <v>2517</v>
      </c>
    </row>
    <row r="56" spans="1:17" ht="11.25" customHeight="1">
      <c r="A56" s="207">
        <v>41</v>
      </c>
      <c r="B56" s="198"/>
      <c r="C56" s="147">
        <f t="shared" si="2"/>
        <v>712</v>
      </c>
      <c r="D56" s="146">
        <v>332</v>
      </c>
      <c r="E56" s="146">
        <v>380</v>
      </c>
      <c r="F56" s="145"/>
      <c r="G56" s="145"/>
      <c r="H56" s="145"/>
      <c r="I56" s="198">
        <v>96</v>
      </c>
      <c r="J56" s="198"/>
      <c r="K56" s="155">
        <f t="shared" si="3"/>
        <v>2</v>
      </c>
      <c r="L56" s="158">
        <v>1</v>
      </c>
      <c r="M56" s="157">
        <v>1</v>
      </c>
      <c r="N56" s="145"/>
      <c r="O56" s="145"/>
      <c r="P56" s="153"/>
      <c r="Q56" s="139" t="s">
        <v>2517</v>
      </c>
    </row>
    <row r="57" spans="1:17" ht="11.25" customHeight="1">
      <c r="A57" s="207">
        <v>42</v>
      </c>
      <c r="B57" s="198"/>
      <c r="C57" s="147">
        <f t="shared" si="2"/>
        <v>634</v>
      </c>
      <c r="D57" s="146">
        <v>300</v>
      </c>
      <c r="E57" s="146">
        <v>334</v>
      </c>
      <c r="F57" s="145"/>
      <c r="G57" s="145"/>
      <c r="H57" s="145"/>
      <c r="I57" s="198">
        <v>97</v>
      </c>
      <c r="J57" s="198"/>
      <c r="K57" s="155">
        <f t="shared" si="3"/>
        <v>0</v>
      </c>
      <c r="L57" s="157">
        <v>0</v>
      </c>
      <c r="M57" s="157">
        <v>0</v>
      </c>
      <c r="N57" s="145"/>
      <c r="O57" s="145"/>
      <c r="P57" s="153"/>
      <c r="Q57" s="139" t="s">
        <v>2517</v>
      </c>
    </row>
    <row r="58" spans="1:17" ht="11.25" customHeight="1">
      <c r="A58" s="207">
        <v>43</v>
      </c>
      <c r="B58" s="198"/>
      <c r="C58" s="147">
        <f t="shared" si="2"/>
        <v>596</v>
      </c>
      <c r="D58" s="146">
        <v>300</v>
      </c>
      <c r="E58" s="146">
        <v>296</v>
      </c>
      <c r="F58" s="145"/>
      <c r="G58" s="145"/>
      <c r="H58" s="145"/>
      <c r="I58" s="198">
        <v>98</v>
      </c>
      <c r="J58" s="198"/>
      <c r="K58" s="155">
        <f t="shared" si="3"/>
        <v>0</v>
      </c>
      <c r="L58" s="157">
        <v>0</v>
      </c>
      <c r="M58" s="157">
        <v>0</v>
      </c>
      <c r="N58" s="145"/>
      <c r="O58" s="145"/>
      <c r="P58" s="153"/>
      <c r="Q58" s="139" t="s">
        <v>2517</v>
      </c>
    </row>
    <row r="59" spans="1:17" ht="11.25" customHeight="1">
      <c r="A59" s="208">
        <v>44</v>
      </c>
      <c r="B59" s="209"/>
      <c r="C59" s="147">
        <f t="shared" si="2"/>
        <v>595</v>
      </c>
      <c r="D59" s="146">
        <v>282</v>
      </c>
      <c r="E59" s="146">
        <v>313</v>
      </c>
      <c r="F59" s="145"/>
      <c r="G59" s="145"/>
      <c r="H59" s="145"/>
      <c r="I59" s="209">
        <v>99</v>
      </c>
      <c r="J59" s="209"/>
      <c r="K59" s="155">
        <f t="shared" si="3"/>
        <v>0</v>
      </c>
      <c r="L59" s="157">
        <v>0</v>
      </c>
      <c r="M59" s="157">
        <v>0</v>
      </c>
      <c r="N59" s="145"/>
      <c r="O59" s="145"/>
      <c r="P59" s="153"/>
      <c r="Q59" s="139" t="s">
        <v>2517</v>
      </c>
    </row>
    <row r="60" spans="1:17" ht="11.25" customHeight="1">
      <c r="A60" s="210" t="s">
        <v>2519</v>
      </c>
      <c r="B60" s="201"/>
      <c r="C60" s="147">
        <f t="shared" si="2"/>
        <v>2499</v>
      </c>
      <c r="D60" s="146">
        <f>SUM(D61:D65)</f>
        <v>1185</v>
      </c>
      <c r="E60" s="146">
        <f>SUM(E61:E65)</f>
        <v>1314</v>
      </c>
      <c r="F60" s="150">
        <f>C60/K62*100</f>
        <v>7.671291748526523</v>
      </c>
      <c r="G60" s="150">
        <f>D60/L62*100</f>
        <v>7.6230299131553565</v>
      </c>
      <c r="H60" s="150">
        <f>E60/M62*100</f>
        <v>7.715342610533732</v>
      </c>
      <c r="I60" s="201" t="s">
        <v>2550</v>
      </c>
      <c r="J60" s="201"/>
      <c r="K60" s="155">
        <f t="shared" si="3"/>
        <v>2</v>
      </c>
      <c r="L60" s="158">
        <v>0</v>
      </c>
      <c r="M60" s="157">
        <v>2</v>
      </c>
      <c r="N60" s="150">
        <f>K60/K62*100</f>
        <v>0.006139489194499017</v>
      </c>
      <c r="O60" s="150">
        <f>L60/L62*100</f>
        <v>0</v>
      </c>
      <c r="P60" s="156">
        <f>M60/M62*100</f>
        <v>0.011743291644647996</v>
      </c>
      <c r="Q60" s="139" t="s">
        <v>2517</v>
      </c>
    </row>
    <row r="61" spans="1:16" ht="11.25" customHeight="1">
      <c r="A61" s="207">
        <v>45</v>
      </c>
      <c r="B61" s="198"/>
      <c r="C61" s="147">
        <f t="shared" si="2"/>
        <v>409</v>
      </c>
      <c r="D61" s="146">
        <v>187</v>
      </c>
      <c r="E61" s="146">
        <v>222</v>
      </c>
      <c r="F61" s="145"/>
      <c r="G61" s="145"/>
      <c r="H61" s="145"/>
      <c r="I61" s="215" t="s">
        <v>2516</v>
      </c>
      <c r="J61" s="215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207">
        <v>46</v>
      </c>
      <c r="B62" s="198"/>
      <c r="C62" s="147">
        <f t="shared" si="2"/>
        <v>475</v>
      </c>
      <c r="D62" s="146">
        <v>218</v>
      </c>
      <c r="E62" s="146">
        <v>257</v>
      </c>
      <c r="F62" s="145"/>
      <c r="G62" s="145"/>
      <c r="H62" s="145"/>
      <c r="I62" s="209" t="s">
        <v>2515</v>
      </c>
      <c r="J62" s="209"/>
      <c r="K62" s="183">
        <f>SUM(K66:K71)+K61</f>
        <v>32576</v>
      </c>
      <c r="L62" s="183">
        <f>SUM(L66:L71)+L61</f>
        <v>15545</v>
      </c>
      <c r="M62" s="183">
        <f>SUM(M66:M71)+M61</f>
        <v>17031</v>
      </c>
      <c r="N62" s="145"/>
      <c r="O62" s="145"/>
      <c r="P62" s="153"/>
    </row>
    <row r="63" spans="1:16" ht="11.25" customHeight="1">
      <c r="A63" s="207">
        <v>47</v>
      </c>
      <c r="B63" s="198"/>
      <c r="C63" s="147">
        <f t="shared" si="2"/>
        <v>539</v>
      </c>
      <c r="D63" s="146">
        <v>265</v>
      </c>
      <c r="E63" s="146">
        <v>274</v>
      </c>
      <c r="F63" s="145"/>
      <c r="G63" s="145"/>
      <c r="H63" s="145"/>
      <c r="I63" s="209"/>
      <c r="J63" s="209"/>
      <c r="K63" s="185"/>
      <c r="L63" s="185"/>
      <c r="M63" s="185"/>
      <c r="N63" s="145"/>
      <c r="O63" s="145"/>
      <c r="P63" s="153"/>
    </row>
    <row r="64" spans="1:16" ht="11.25" customHeight="1">
      <c r="A64" s="207">
        <v>48</v>
      </c>
      <c r="B64" s="198"/>
      <c r="C64" s="147">
        <f t="shared" si="2"/>
        <v>531</v>
      </c>
      <c r="D64" s="146">
        <v>248</v>
      </c>
      <c r="E64" s="146">
        <v>283</v>
      </c>
      <c r="F64" s="145"/>
      <c r="G64" s="145"/>
      <c r="H64" s="145"/>
      <c r="I64" s="209" t="s">
        <v>2514</v>
      </c>
      <c r="J64" s="209"/>
      <c r="K64" s="188">
        <v>36.9</v>
      </c>
      <c r="L64" s="188">
        <v>36.1</v>
      </c>
      <c r="M64" s="188">
        <v>37.6</v>
      </c>
      <c r="N64" s="145"/>
      <c r="O64" s="145"/>
      <c r="P64" s="153"/>
    </row>
    <row r="65" spans="1:16" ht="11.25" customHeight="1">
      <c r="A65" s="211">
        <v>49</v>
      </c>
      <c r="B65" s="199"/>
      <c r="C65" s="147">
        <f t="shared" si="2"/>
        <v>545</v>
      </c>
      <c r="D65" s="146">
        <v>267</v>
      </c>
      <c r="E65" s="146">
        <v>278</v>
      </c>
      <c r="F65" s="145"/>
      <c r="G65" s="145"/>
      <c r="H65" s="145"/>
      <c r="I65" s="199"/>
      <c r="J65" s="199"/>
      <c r="K65" s="189"/>
      <c r="L65" s="189"/>
      <c r="M65" s="189"/>
      <c r="N65" s="152"/>
      <c r="O65" s="152"/>
      <c r="P65" s="151"/>
    </row>
    <row r="66" spans="1:16" ht="11.25" customHeight="1">
      <c r="A66" s="208" t="s">
        <v>2513</v>
      </c>
      <c r="B66" s="209"/>
      <c r="C66" s="147">
        <f t="shared" si="2"/>
        <v>2105</v>
      </c>
      <c r="D66" s="146">
        <f>SUM(D67:D71)</f>
        <v>1004</v>
      </c>
      <c r="E66" s="146">
        <f>SUM(E67:E71)</f>
        <v>1101</v>
      </c>
      <c r="F66" s="150">
        <f>C66/K62*100</f>
        <v>6.461812377210216</v>
      </c>
      <c r="G66" s="150">
        <f>D66/L62*100</f>
        <v>6.458668382116437</v>
      </c>
      <c r="H66" s="150">
        <f>E66/M62*100</f>
        <v>6.4646820503787215</v>
      </c>
      <c r="I66" s="149"/>
      <c r="J66" s="201" t="s">
        <v>2512</v>
      </c>
      <c r="K66" s="186">
        <f>C6+C12+C18</f>
        <v>6139</v>
      </c>
      <c r="L66" s="186">
        <f>D6+D12+D18</f>
        <v>3170</v>
      </c>
      <c r="M66" s="186">
        <f>E6+E12+E18</f>
        <v>2969</v>
      </c>
      <c r="N66" s="190">
        <f>(K66/K62)*100</f>
        <v>18.845162082514737</v>
      </c>
      <c r="O66" s="190">
        <f>(L66/L62)*100</f>
        <v>20.392409134770023</v>
      </c>
      <c r="P66" s="193">
        <f>(M66/M62)*100</f>
        <v>17.432916446479947</v>
      </c>
    </row>
    <row r="67" spans="1:16" ht="11.25" customHeight="1">
      <c r="A67" s="207">
        <v>50</v>
      </c>
      <c r="B67" s="198"/>
      <c r="C67" s="147">
        <f t="shared" si="2"/>
        <v>446</v>
      </c>
      <c r="D67" s="146">
        <v>199</v>
      </c>
      <c r="E67" s="146">
        <v>247</v>
      </c>
      <c r="F67" s="145"/>
      <c r="G67" s="145"/>
      <c r="H67" s="145"/>
      <c r="I67" s="144" t="s">
        <v>2511</v>
      </c>
      <c r="J67" s="199"/>
      <c r="K67" s="187"/>
      <c r="L67" s="187"/>
      <c r="M67" s="187"/>
      <c r="N67" s="192"/>
      <c r="O67" s="192"/>
      <c r="P67" s="194"/>
    </row>
    <row r="68" spans="1:16" ht="11.25" customHeight="1">
      <c r="A68" s="207">
        <v>51</v>
      </c>
      <c r="B68" s="198"/>
      <c r="C68" s="147">
        <f t="shared" si="2"/>
        <v>416</v>
      </c>
      <c r="D68" s="146">
        <v>191</v>
      </c>
      <c r="E68" s="146">
        <v>225</v>
      </c>
      <c r="F68" s="145"/>
      <c r="G68" s="145"/>
      <c r="H68" s="145"/>
      <c r="I68" s="148"/>
      <c r="J68" s="201" t="s">
        <v>2510</v>
      </c>
      <c r="K68" s="186">
        <f>C24+C30+C36+C42+C48+C54+C60+C66+K6+K12</f>
        <v>22751</v>
      </c>
      <c r="L68" s="186">
        <f>D24+D30+D36+D42+D48+D54+D60+D66+L6+L12</f>
        <v>10765</v>
      </c>
      <c r="M68" s="186">
        <f>E24+E30+E36+E42+E48+E54+E60+E66+M6+M12</f>
        <v>11986</v>
      </c>
      <c r="N68" s="190">
        <f>(K68/K62)*100</f>
        <v>69.83975933202358</v>
      </c>
      <c r="O68" s="190">
        <f>(L68/L62)*100</f>
        <v>69.25056288195562</v>
      </c>
      <c r="P68" s="193">
        <f>(M68/M62)*100</f>
        <v>70.37754682637544</v>
      </c>
    </row>
    <row r="69" spans="1:16" ht="11.25" customHeight="1">
      <c r="A69" s="207">
        <v>52</v>
      </c>
      <c r="B69" s="198"/>
      <c r="C69" s="147">
        <f t="shared" si="2"/>
        <v>401</v>
      </c>
      <c r="D69" s="146">
        <v>202</v>
      </c>
      <c r="E69" s="146">
        <v>199</v>
      </c>
      <c r="F69" s="145"/>
      <c r="G69" s="145"/>
      <c r="H69" s="145"/>
      <c r="I69" s="148"/>
      <c r="J69" s="199"/>
      <c r="K69" s="187"/>
      <c r="L69" s="187"/>
      <c r="M69" s="187"/>
      <c r="N69" s="192"/>
      <c r="O69" s="192"/>
      <c r="P69" s="194"/>
    </row>
    <row r="70" spans="1:16" ht="11.25" customHeight="1">
      <c r="A70" s="207">
        <v>53</v>
      </c>
      <c r="B70" s="198"/>
      <c r="C70" s="147">
        <f>D70+E70</f>
        <v>413</v>
      </c>
      <c r="D70" s="146">
        <v>212</v>
      </c>
      <c r="E70" s="146">
        <v>201</v>
      </c>
      <c r="F70" s="145"/>
      <c r="G70" s="145"/>
      <c r="H70" s="145"/>
      <c r="I70" s="144" t="s">
        <v>2509</v>
      </c>
      <c r="J70" s="209" t="s">
        <v>2508</v>
      </c>
      <c r="K70" s="183">
        <f>K18+K24+K30+K36+K42+K48+K54+K60</f>
        <v>3686</v>
      </c>
      <c r="L70" s="183">
        <f>L18+L24+L30+L36+L42+L48+L54+L60</f>
        <v>1610</v>
      </c>
      <c r="M70" s="183">
        <f>M18+M24+M30+M36+M42+M48+M54+M60</f>
        <v>2076</v>
      </c>
      <c r="N70" s="190">
        <f>(K70/K62)*100</f>
        <v>11.31507858546169</v>
      </c>
      <c r="O70" s="190">
        <f>(L70/L62)*100</f>
        <v>10.357027983274365</v>
      </c>
      <c r="P70" s="193">
        <f>(M70/M62)*100</f>
        <v>12.189536727144619</v>
      </c>
    </row>
    <row r="71" spans="1:16" ht="11.25" customHeight="1" thickBot="1">
      <c r="A71" s="212">
        <v>54</v>
      </c>
      <c r="B71" s="213"/>
      <c r="C71" s="143">
        <f>D71+E71</f>
        <v>429</v>
      </c>
      <c r="D71" s="143">
        <v>200</v>
      </c>
      <c r="E71" s="143">
        <v>229</v>
      </c>
      <c r="F71" s="142"/>
      <c r="G71" s="142"/>
      <c r="H71" s="142"/>
      <c r="I71" s="141"/>
      <c r="J71" s="213"/>
      <c r="K71" s="184"/>
      <c r="L71" s="184"/>
      <c r="M71" s="184"/>
      <c r="N71" s="191"/>
      <c r="O71" s="191"/>
      <c r="P71" s="195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1300</v>
      </c>
      <c r="F1" s="168" t="s">
        <v>2544</v>
      </c>
      <c r="G1" s="168" t="s">
        <v>2543</v>
      </c>
      <c r="H1" s="167"/>
      <c r="I1" s="166"/>
      <c r="J1" s="166"/>
      <c r="K1" s="166"/>
    </row>
    <row r="2" spans="14:16" ht="13.5">
      <c r="N2" s="214"/>
      <c r="O2" s="214"/>
      <c r="P2" s="214"/>
    </row>
    <row r="3" spans="2:16" ht="14.25" thickBot="1">
      <c r="B3" s="165"/>
      <c r="C3" s="164" t="s">
        <v>2559</v>
      </c>
      <c r="P3" s="163" t="s">
        <v>2541</v>
      </c>
    </row>
    <row r="4" spans="1:16" ht="13.5">
      <c r="A4" s="202" t="s">
        <v>2540</v>
      </c>
      <c r="B4" s="196"/>
      <c r="C4" s="196" t="s">
        <v>2539</v>
      </c>
      <c r="D4" s="196"/>
      <c r="E4" s="196"/>
      <c r="F4" s="197" t="s">
        <v>2538</v>
      </c>
      <c r="G4" s="197"/>
      <c r="H4" s="197"/>
      <c r="I4" s="196" t="s">
        <v>2540</v>
      </c>
      <c r="J4" s="196"/>
      <c r="K4" s="196" t="s">
        <v>2539</v>
      </c>
      <c r="L4" s="196"/>
      <c r="M4" s="196"/>
      <c r="N4" s="197" t="s">
        <v>2538</v>
      </c>
      <c r="O4" s="197"/>
      <c r="P4" s="200"/>
    </row>
    <row r="5" spans="1:16" ht="13.5">
      <c r="A5" s="203"/>
      <c r="B5" s="204"/>
      <c r="C5" s="162" t="s">
        <v>2499</v>
      </c>
      <c r="D5" s="162" t="s">
        <v>2468</v>
      </c>
      <c r="E5" s="162" t="s">
        <v>2467</v>
      </c>
      <c r="F5" s="161" t="s">
        <v>2499</v>
      </c>
      <c r="G5" s="161" t="s">
        <v>2468</v>
      </c>
      <c r="H5" s="161" t="s">
        <v>2467</v>
      </c>
      <c r="I5" s="204"/>
      <c r="J5" s="204"/>
      <c r="K5" s="162" t="s">
        <v>2499</v>
      </c>
      <c r="L5" s="162" t="s">
        <v>2468</v>
      </c>
      <c r="M5" s="162" t="s">
        <v>2467</v>
      </c>
      <c r="N5" s="161" t="s">
        <v>2499</v>
      </c>
      <c r="O5" s="161" t="s">
        <v>2468</v>
      </c>
      <c r="P5" s="160" t="s">
        <v>2467</v>
      </c>
    </row>
    <row r="6" spans="1:17" ht="11.25" customHeight="1">
      <c r="A6" s="205" t="s">
        <v>2537</v>
      </c>
      <c r="B6" s="206"/>
      <c r="C6" s="147">
        <f aca="true" t="shared" si="0" ref="C6:C37">D6+E6</f>
        <v>146</v>
      </c>
      <c r="D6" s="146">
        <f>SUM(D7:D11)</f>
        <v>71</v>
      </c>
      <c r="E6" s="146">
        <f>SUM(E7:E11)</f>
        <v>75</v>
      </c>
      <c r="F6" s="150">
        <f>C6/K62*100</f>
        <v>3.041666666666667</v>
      </c>
      <c r="G6" s="150">
        <f>D6/L62*100</f>
        <v>3.1167690956979808</v>
      </c>
      <c r="H6" s="150">
        <f>E6/M62*100</f>
        <v>2.973830293417922</v>
      </c>
      <c r="I6" s="201" t="s">
        <v>2536</v>
      </c>
      <c r="J6" s="201"/>
      <c r="K6" s="155">
        <f aca="true" t="shared" si="1" ref="K6:K37">L6+M6</f>
        <v>451</v>
      </c>
      <c r="L6" s="157">
        <f>SUM(L7:L11)</f>
        <v>222</v>
      </c>
      <c r="M6" s="157">
        <f>SUM(M7:M11)</f>
        <v>229</v>
      </c>
      <c r="N6" s="150">
        <f>K6/K62*100</f>
        <v>9.395833333333334</v>
      </c>
      <c r="O6" s="150">
        <f>L6/L62*100</f>
        <v>9.745390693590869</v>
      </c>
      <c r="P6" s="156">
        <f>M6/M62*100</f>
        <v>9.080095162569389</v>
      </c>
      <c r="Q6" s="139" t="s">
        <v>2517</v>
      </c>
    </row>
    <row r="7" spans="1:17" ht="11.25" customHeight="1">
      <c r="A7" s="207">
        <v>0</v>
      </c>
      <c r="B7" s="198"/>
      <c r="C7" s="147">
        <f t="shared" si="0"/>
        <v>20</v>
      </c>
      <c r="D7" s="146">
        <v>11</v>
      </c>
      <c r="E7" s="146">
        <v>9</v>
      </c>
      <c r="F7" s="145"/>
      <c r="G7" s="145"/>
      <c r="H7" s="145"/>
      <c r="I7" s="198">
        <v>55</v>
      </c>
      <c r="J7" s="198"/>
      <c r="K7" s="155">
        <f t="shared" si="1"/>
        <v>99</v>
      </c>
      <c r="L7" s="157">
        <v>44</v>
      </c>
      <c r="M7" s="157">
        <v>55</v>
      </c>
      <c r="N7" s="145"/>
      <c r="O7" s="145"/>
      <c r="P7" s="153"/>
      <c r="Q7" s="139" t="s">
        <v>2517</v>
      </c>
    </row>
    <row r="8" spans="1:17" ht="11.25" customHeight="1">
      <c r="A8" s="207">
        <v>1</v>
      </c>
      <c r="B8" s="198"/>
      <c r="C8" s="147">
        <f t="shared" si="0"/>
        <v>29</v>
      </c>
      <c r="D8" s="146">
        <v>16</v>
      </c>
      <c r="E8" s="146">
        <v>13</v>
      </c>
      <c r="F8" s="145"/>
      <c r="G8" s="145"/>
      <c r="H8" s="145"/>
      <c r="I8" s="198">
        <v>56</v>
      </c>
      <c r="J8" s="198"/>
      <c r="K8" s="155">
        <f t="shared" si="1"/>
        <v>85</v>
      </c>
      <c r="L8" s="157">
        <v>46</v>
      </c>
      <c r="M8" s="157">
        <v>39</v>
      </c>
      <c r="N8" s="145"/>
      <c r="O8" s="145"/>
      <c r="P8" s="153"/>
      <c r="Q8" s="139" t="s">
        <v>2517</v>
      </c>
    </row>
    <row r="9" spans="1:17" ht="11.25" customHeight="1">
      <c r="A9" s="207">
        <v>2</v>
      </c>
      <c r="B9" s="198"/>
      <c r="C9" s="147">
        <f t="shared" si="0"/>
        <v>24</v>
      </c>
      <c r="D9" s="146">
        <v>12</v>
      </c>
      <c r="E9" s="146">
        <v>12</v>
      </c>
      <c r="F9" s="145"/>
      <c r="G9" s="145"/>
      <c r="H9" s="145"/>
      <c r="I9" s="198">
        <v>57</v>
      </c>
      <c r="J9" s="198"/>
      <c r="K9" s="155">
        <f t="shared" si="1"/>
        <v>84</v>
      </c>
      <c r="L9" s="157">
        <v>41</v>
      </c>
      <c r="M9" s="157">
        <v>43</v>
      </c>
      <c r="N9" s="145"/>
      <c r="O9" s="145"/>
      <c r="P9" s="153"/>
      <c r="Q9" s="139" t="s">
        <v>2517</v>
      </c>
    </row>
    <row r="10" spans="1:17" ht="11.25" customHeight="1">
      <c r="A10" s="207">
        <v>3</v>
      </c>
      <c r="B10" s="198"/>
      <c r="C10" s="147">
        <f t="shared" si="0"/>
        <v>34</v>
      </c>
      <c r="D10" s="146">
        <v>12</v>
      </c>
      <c r="E10" s="146">
        <v>22</v>
      </c>
      <c r="F10" s="145"/>
      <c r="G10" s="145"/>
      <c r="H10" s="145"/>
      <c r="I10" s="198">
        <v>58</v>
      </c>
      <c r="J10" s="198"/>
      <c r="K10" s="155">
        <f t="shared" si="1"/>
        <v>99</v>
      </c>
      <c r="L10" s="157">
        <v>48</v>
      </c>
      <c r="M10" s="157">
        <v>51</v>
      </c>
      <c r="N10" s="145"/>
      <c r="O10" s="145"/>
      <c r="P10" s="153"/>
      <c r="Q10" s="139" t="s">
        <v>2517</v>
      </c>
    </row>
    <row r="11" spans="1:17" ht="11.25" customHeight="1">
      <c r="A11" s="208">
        <v>4</v>
      </c>
      <c r="B11" s="209"/>
      <c r="C11" s="147">
        <f t="shared" si="0"/>
        <v>39</v>
      </c>
      <c r="D11" s="146">
        <v>20</v>
      </c>
      <c r="E11" s="146">
        <v>19</v>
      </c>
      <c r="F11" s="145"/>
      <c r="G11" s="145"/>
      <c r="H11" s="145"/>
      <c r="I11" s="209">
        <v>59</v>
      </c>
      <c r="J11" s="209"/>
      <c r="K11" s="155">
        <f t="shared" si="1"/>
        <v>84</v>
      </c>
      <c r="L11" s="157">
        <v>43</v>
      </c>
      <c r="M11" s="157">
        <v>41</v>
      </c>
      <c r="N11" s="145"/>
      <c r="O11" s="145"/>
      <c r="P11" s="153"/>
      <c r="Q11" s="139" t="s">
        <v>2517</v>
      </c>
    </row>
    <row r="12" spans="1:17" ht="11.25" customHeight="1">
      <c r="A12" s="210" t="s">
        <v>2535</v>
      </c>
      <c r="B12" s="201"/>
      <c r="C12" s="147">
        <f t="shared" si="0"/>
        <v>220</v>
      </c>
      <c r="D12" s="146">
        <f>SUM(D13:D17)</f>
        <v>119</v>
      </c>
      <c r="E12" s="146">
        <f>SUM(E13:E17)</f>
        <v>101</v>
      </c>
      <c r="F12" s="150">
        <f>C12/K62*100</f>
        <v>4.583333333333333</v>
      </c>
      <c r="G12" s="150">
        <f>D12/L62*100</f>
        <v>5.223880597014925</v>
      </c>
      <c r="H12" s="150">
        <f>E12/M62*100</f>
        <v>4.004758128469469</v>
      </c>
      <c r="I12" s="201" t="s">
        <v>2534</v>
      </c>
      <c r="J12" s="201"/>
      <c r="K12" s="155">
        <f t="shared" si="1"/>
        <v>409</v>
      </c>
      <c r="L12" s="157">
        <f>SUM(L13:L17)</f>
        <v>181</v>
      </c>
      <c r="M12" s="157">
        <f>SUM(M13:M17)</f>
        <v>228</v>
      </c>
      <c r="N12" s="150">
        <f>K12/K62*100</f>
        <v>8.520833333333332</v>
      </c>
      <c r="O12" s="150">
        <f>L12/L62*100</f>
        <v>7.945566286215978</v>
      </c>
      <c r="P12" s="156">
        <f>M12/M62*100</f>
        <v>9.040444091990484</v>
      </c>
      <c r="Q12" s="139" t="s">
        <v>2517</v>
      </c>
    </row>
    <row r="13" spans="1:17" ht="11.25" customHeight="1">
      <c r="A13" s="207">
        <v>5</v>
      </c>
      <c r="B13" s="198"/>
      <c r="C13" s="147">
        <f t="shared" si="0"/>
        <v>33</v>
      </c>
      <c r="D13" s="146">
        <v>16</v>
      </c>
      <c r="E13" s="146">
        <v>17</v>
      </c>
      <c r="F13" s="145"/>
      <c r="G13" s="145"/>
      <c r="H13" s="145"/>
      <c r="I13" s="198">
        <v>60</v>
      </c>
      <c r="J13" s="198"/>
      <c r="K13" s="155">
        <f t="shared" si="1"/>
        <v>88</v>
      </c>
      <c r="L13" s="157">
        <v>36</v>
      </c>
      <c r="M13" s="157">
        <v>52</v>
      </c>
      <c r="N13" s="145"/>
      <c r="O13" s="145"/>
      <c r="P13" s="153"/>
      <c r="Q13" s="139" t="s">
        <v>2517</v>
      </c>
    </row>
    <row r="14" spans="1:17" ht="11.25" customHeight="1">
      <c r="A14" s="207">
        <v>6</v>
      </c>
      <c r="B14" s="198"/>
      <c r="C14" s="147">
        <f t="shared" si="0"/>
        <v>51</v>
      </c>
      <c r="D14" s="146">
        <v>29</v>
      </c>
      <c r="E14" s="146">
        <v>22</v>
      </c>
      <c r="F14" s="145"/>
      <c r="G14" s="145"/>
      <c r="H14" s="145"/>
      <c r="I14" s="198">
        <v>61</v>
      </c>
      <c r="J14" s="198"/>
      <c r="K14" s="155">
        <f t="shared" si="1"/>
        <v>68</v>
      </c>
      <c r="L14" s="157">
        <v>33</v>
      </c>
      <c r="M14" s="157">
        <v>35</v>
      </c>
      <c r="N14" s="145"/>
      <c r="O14" s="145"/>
      <c r="P14" s="153"/>
      <c r="Q14" s="139" t="s">
        <v>2517</v>
      </c>
    </row>
    <row r="15" spans="1:17" ht="11.25" customHeight="1">
      <c r="A15" s="207">
        <v>7</v>
      </c>
      <c r="B15" s="198"/>
      <c r="C15" s="147">
        <f t="shared" si="0"/>
        <v>32</v>
      </c>
      <c r="D15" s="146">
        <v>17</v>
      </c>
      <c r="E15" s="146">
        <v>15</v>
      </c>
      <c r="F15" s="145"/>
      <c r="G15" s="145"/>
      <c r="H15" s="145"/>
      <c r="I15" s="198">
        <v>62</v>
      </c>
      <c r="J15" s="198"/>
      <c r="K15" s="155">
        <f t="shared" si="1"/>
        <v>75</v>
      </c>
      <c r="L15" s="157">
        <v>34</v>
      </c>
      <c r="M15" s="157">
        <v>41</v>
      </c>
      <c r="N15" s="145"/>
      <c r="O15" s="145"/>
      <c r="P15" s="153"/>
      <c r="Q15" s="139" t="s">
        <v>2517</v>
      </c>
    </row>
    <row r="16" spans="1:17" ht="11.25" customHeight="1">
      <c r="A16" s="207">
        <v>8</v>
      </c>
      <c r="B16" s="198"/>
      <c r="C16" s="147">
        <f t="shared" si="0"/>
        <v>56</v>
      </c>
      <c r="D16" s="146">
        <v>29</v>
      </c>
      <c r="E16" s="146">
        <v>27</v>
      </c>
      <c r="F16" s="145"/>
      <c r="G16" s="145"/>
      <c r="H16" s="145"/>
      <c r="I16" s="198">
        <v>63</v>
      </c>
      <c r="J16" s="198"/>
      <c r="K16" s="155">
        <f t="shared" si="1"/>
        <v>91</v>
      </c>
      <c r="L16" s="157">
        <v>37</v>
      </c>
      <c r="M16" s="157">
        <v>54</v>
      </c>
      <c r="N16" s="145"/>
      <c r="O16" s="145"/>
      <c r="P16" s="153"/>
      <c r="Q16" s="139" t="s">
        <v>2517</v>
      </c>
    </row>
    <row r="17" spans="1:17" ht="11.25" customHeight="1">
      <c r="A17" s="211">
        <v>9</v>
      </c>
      <c r="B17" s="199"/>
      <c r="C17" s="147">
        <f t="shared" si="0"/>
        <v>48</v>
      </c>
      <c r="D17" s="146">
        <v>28</v>
      </c>
      <c r="E17" s="146">
        <v>20</v>
      </c>
      <c r="F17" s="152"/>
      <c r="G17" s="152"/>
      <c r="H17" s="152"/>
      <c r="I17" s="199">
        <v>64</v>
      </c>
      <c r="J17" s="199"/>
      <c r="K17" s="155">
        <f t="shared" si="1"/>
        <v>87</v>
      </c>
      <c r="L17" s="157">
        <v>41</v>
      </c>
      <c r="M17" s="157">
        <v>46</v>
      </c>
      <c r="N17" s="145"/>
      <c r="O17" s="145"/>
      <c r="P17" s="153"/>
      <c r="Q17" s="139" t="s">
        <v>2517</v>
      </c>
    </row>
    <row r="18" spans="1:17" ht="11.25" customHeight="1">
      <c r="A18" s="208" t="s">
        <v>2533</v>
      </c>
      <c r="B18" s="209"/>
      <c r="C18" s="147">
        <f t="shared" si="0"/>
        <v>278</v>
      </c>
      <c r="D18" s="146">
        <f>SUM(D19:D23)</f>
        <v>143</v>
      </c>
      <c r="E18" s="146">
        <f>SUM(E19:E23)</f>
        <v>135</v>
      </c>
      <c r="F18" s="150">
        <f>C18/K62*100</f>
        <v>5.791666666666666</v>
      </c>
      <c r="G18" s="150">
        <f>D18/L62*100</f>
        <v>6.277436347673397</v>
      </c>
      <c r="H18" s="150">
        <f>E18/M62*100</f>
        <v>5.35289452815226</v>
      </c>
      <c r="I18" s="209" t="s">
        <v>2532</v>
      </c>
      <c r="J18" s="209"/>
      <c r="K18" s="155">
        <f t="shared" si="1"/>
        <v>372</v>
      </c>
      <c r="L18" s="157">
        <f>SUM(L19:L23)</f>
        <v>172</v>
      </c>
      <c r="M18" s="157">
        <f>SUM(M19:M23)</f>
        <v>200</v>
      </c>
      <c r="N18" s="150">
        <f>K18/K62*100</f>
        <v>7.75</v>
      </c>
      <c r="O18" s="150">
        <f>L18/L62*100</f>
        <v>7.550482879719052</v>
      </c>
      <c r="P18" s="156">
        <f>M18/M62*100</f>
        <v>7.9302141157811255</v>
      </c>
      <c r="Q18" s="139" t="s">
        <v>2517</v>
      </c>
    </row>
    <row r="19" spans="1:17" ht="11.25" customHeight="1">
      <c r="A19" s="207">
        <v>10</v>
      </c>
      <c r="B19" s="198"/>
      <c r="C19" s="147">
        <f t="shared" si="0"/>
        <v>43</v>
      </c>
      <c r="D19" s="146">
        <v>24</v>
      </c>
      <c r="E19" s="146">
        <v>19</v>
      </c>
      <c r="F19" s="145"/>
      <c r="G19" s="145"/>
      <c r="H19" s="145"/>
      <c r="I19" s="198">
        <v>65</v>
      </c>
      <c r="J19" s="198"/>
      <c r="K19" s="155">
        <f t="shared" si="1"/>
        <v>79</v>
      </c>
      <c r="L19" s="157">
        <v>30</v>
      </c>
      <c r="M19" s="157">
        <v>49</v>
      </c>
      <c r="N19" s="145"/>
      <c r="O19" s="145"/>
      <c r="P19" s="153"/>
      <c r="Q19" s="139" t="s">
        <v>2517</v>
      </c>
    </row>
    <row r="20" spans="1:17" ht="11.25" customHeight="1">
      <c r="A20" s="207">
        <v>11</v>
      </c>
      <c r="B20" s="198"/>
      <c r="C20" s="147">
        <f t="shared" si="0"/>
        <v>57</v>
      </c>
      <c r="D20" s="146">
        <v>29</v>
      </c>
      <c r="E20" s="146">
        <v>28</v>
      </c>
      <c r="F20" s="145"/>
      <c r="G20" s="145"/>
      <c r="H20" s="145"/>
      <c r="I20" s="198">
        <v>66</v>
      </c>
      <c r="J20" s="198"/>
      <c r="K20" s="155">
        <f t="shared" si="1"/>
        <v>76</v>
      </c>
      <c r="L20" s="157">
        <v>38</v>
      </c>
      <c r="M20" s="157">
        <v>38</v>
      </c>
      <c r="N20" s="145"/>
      <c r="O20" s="145"/>
      <c r="P20" s="153"/>
      <c r="Q20" s="139" t="s">
        <v>2517</v>
      </c>
    </row>
    <row r="21" spans="1:17" ht="11.25" customHeight="1">
      <c r="A21" s="207">
        <v>12</v>
      </c>
      <c r="B21" s="198"/>
      <c r="C21" s="147">
        <f t="shared" si="0"/>
        <v>55</v>
      </c>
      <c r="D21" s="146">
        <v>32</v>
      </c>
      <c r="E21" s="146">
        <v>23</v>
      </c>
      <c r="F21" s="145"/>
      <c r="G21" s="145"/>
      <c r="H21" s="145"/>
      <c r="I21" s="198">
        <v>67</v>
      </c>
      <c r="J21" s="198"/>
      <c r="K21" s="155">
        <f t="shared" si="1"/>
        <v>84</v>
      </c>
      <c r="L21" s="157">
        <v>43</v>
      </c>
      <c r="M21" s="157">
        <v>41</v>
      </c>
      <c r="N21" s="145"/>
      <c r="O21" s="145"/>
      <c r="P21" s="153"/>
      <c r="Q21" s="139" t="s">
        <v>2517</v>
      </c>
    </row>
    <row r="22" spans="1:17" ht="11.25" customHeight="1">
      <c r="A22" s="207">
        <v>13</v>
      </c>
      <c r="B22" s="198"/>
      <c r="C22" s="147">
        <f t="shared" si="0"/>
        <v>66</v>
      </c>
      <c r="D22" s="146">
        <v>28</v>
      </c>
      <c r="E22" s="146">
        <v>38</v>
      </c>
      <c r="F22" s="145"/>
      <c r="G22" s="145"/>
      <c r="H22" s="145"/>
      <c r="I22" s="198">
        <v>68</v>
      </c>
      <c r="J22" s="198"/>
      <c r="K22" s="155">
        <f t="shared" si="1"/>
        <v>69</v>
      </c>
      <c r="L22" s="157">
        <v>33</v>
      </c>
      <c r="M22" s="157">
        <v>36</v>
      </c>
      <c r="N22" s="145"/>
      <c r="O22" s="145"/>
      <c r="P22" s="153"/>
      <c r="Q22" s="139" t="s">
        <v>2517</v>
      </c>
    </row>
    <row r="23" spans="1:17" ht="11.25" customHeight="1">
      <c r="A23" s="208">
        <v>14</v>
      </c>
      <c r="B23" s="209"/>
      <c r="C23" s="147">
        <f t="shared" si="0"/>
        <v>57</v>
      </c>
      <c r="D23" s="146">
        <v>30</v>
      </c>
      <c r="E23" s="146">
        <v>27</v>
      </c>
      <c r="F23" s="145"/>
      <c r="G23" s="145"/>
      <c r="H23" s="145"/>
      <c r="I23" s="209">
        <v>69</v>
      </c>
      <c r="J23" s="209"/>
      <c r="K23" s="155">
        <f t="shared" si="1"/>
        <v>64</v>
      </c>
      <c r="L23" s="157">
        <v>28</v>
      </c>
      <c r="M23" s="157">
        <v>36</v>
      </c>
      <c r="N23" s="145"/>
      <c r="O23" s="145"/>
      <c r="P23" s="153"/>
      <c r="Q23" s="139" t="s">
        <v>2517</v>
      </c>
    </row>
    <row r="24" spans="1:17" ht="11.25" customHeight="1">
      <c r="A24" s="210" t="s">
        <v>2531</v>
      </c>
      <c r="B24" s="201"/>
      <c r="C24" s="147">
        <f t="shared" si="0"/>
        <v>311</v>
      </c>
      <c r="D24" s="146">
        <f>SUM(D25:D29)</f>
        <v>165</v>
      </c>
      <c r="E24" s="146">
        <f>SUM(E25:E29)</f>
        <v>146</v>
      </c>
      <c r="F24" s="150">
        <f>C24/K62*100</f>
        <v>6.479166666666666</v>
      </c>
      <c r="G24" s="150">
        <f>D24/L62*100</f>
        <v>7.243195785776997</v>
      </c>
      <c r="H24" s="150">
        <f>E24/M62*100</f>
        <v>5.789056304520222</v>
      </c>
      <c r="I24" s="201" t="s">
        <v>2530</v>
      </c>
      <c r="J24" s="201"/>
      <c r="K24" s="155">
        <f t="shared" si="1"/>
        <v>253</v>
      </c>
      <c r="L24" s="157">
        <f>SUM(L25:L29)</f>
        <v>131</v>
      </c>
      <c r="M24" s="157">
        <f>SUM(M25:M29)</f>
        <v>122</v>
      </c>
      <c r="N24" s="150">
        <f>K24/K62*100</f>
        <v>5.270833333333334</v>
      </c>
      <c r="O24" s="150">
        <f>L24/L62*100</f>
        <v>5.750658472344162</v>
      </c>
      <c r="P24" s="156">
        <f>M24/M62*100</f>
        <v>4.8374306106264875</v>
      </c>
      <c r="Q24" s="139" t="s">
        <v>2517</v>
      </c>
    </row>
    <row r="25" spans="1:17" ht="11.25" customHeight="1">
      <c r="A25" s="207">
        <v>15</v>
      </c>
      <c r="B25" s="198"/>
      <c r="C25" s="147">
        <f t="shared" si="0"/>
        <v>53</v>
      </c>
      <c r="D25" s="146">
        <v>26</v>
      </c>
      <c r="E25" s="146">
        <v>27</v>
      </c>
      <c r="F25" s="145"/>
      <c r="G25" s="145"/>
      <c r="H25" s="145"/>
      <c r="I25" s="198">
        <v>70</v>
      </c>
      <c r="J25" s="198"/>
      <c r="K25" s="155">
        <f t="shared" si="1"/>
        <v>63</v>
      </c>
      <c r="L25" s="157">
        <v>34</v>
      </c>
      <c r="M25" s="157">
        <v>29</v>
      </c>
      <c r="N25" s="145"/>
      <c r="O25" s="145"/>
      <c r="P25" s="153"/>
      <c r="Q25" s="139" t="s">
        <v>2517</v>
      </c>
    </row>
    <row r="26" spans="1:17" ht="11.25" customHeight="1">
      <c r="A26" s="207">
        <v>16</v>
      </c>
      <c r="B26" s="198"/>
      <c r="C26" s="147">
        <f t="shared" si="0"/>
        <v>71</v>
      </c>
      <c r="D26" s="146">
        <v>46</v>
      </c>
      <c r="E26" s="146">
        <v>25</v>
      </c>
      <c r="F26" s="145"/>
      <c r="G26" s="145"/>
      <c r="H26" s="145"/>
      <c r="I26" s="198">
        <v>71</v>
      </c>
      <c r="J26" s="198"/>
      <c r="K26" s="155">
        <f t="shared" si="1"/>
        <v>52</v>
      </c>
      <c r="L26" s="157">
        <v>26</v>
      </c>
      <c r="M26" s="157">
        <v>26</v>
      </c>
      <c r="N26" s="145"/>
      <c r="O26" s="145"/>
      <c r="P26" s="153"/>
      <c r="Q26" s="139" t="s">
        <v>2517</v>
      </c>
    </row>
    <row r="27" spans="1:17" ht="11.25" customHeight="1">
      <c r="A27" s="207">
        <v>17</v>
      </c>
      <c r="B27" s="198"/>
      <c r="C27" s="147">
        <f t="shared" si="0"/>
        <v>72</v>
      </c>
      <c r="D27" s="146">
        <v>35</v>
      </c>
      <c r="E27" s="146">
        <v>37</v>
      </c>
      <c r="F27" s="145"/>
      <c r="G27" s="145"/>
      <c r="H27" s="145"/>
      <c r="I27" s="198">
        <v>72</v>
      </c>
      <c r="J27" s="198"/>
      <c r="K27" s="155">
        <f t="shared" si="1"/>
        <v>49</v>
      </c>
      <c r="L27" s="157">
        <v>25</v>
      </c>
      <c r="M27" s="157">
        <v>24</v>
      </c>
      <c r="N27" s="145"/>
      <c r="O27" s="145"/>
      <c r="P27" s="153"/>
      <c r="Q27" s="139" t="s">
        <v>2517</v>
      </c>
    </row>
    <row r="28" spans="1:17" ht="11.25" customHeight="1">
      <c r="A28" s="207">
        <v>18</v>
      </c>
      <c r="B28" s="198"/>
      <c r="C28" s="147">
        <f t="shared" si="0"/>
        <v>59</v>
      </c>
      <c r="D28" s="146">
        <v>35</v>
      </c>
      <c r="E28" s="146">
        <v>24</v>
      </c>
      <c r="F28" s="145"/>
      <c r="G28" s="145"/>
      <c r="H28" s="145"/>
      <c r="I28" s="198">
        <v>73</v>
      </c>
      <c r="J28" s="198"/>
      <c r="K28" s="155">
        <f t="shared" si="1"/>
        <v>40</v>
      </c>
      <c r="L28" s="157">
        <v>23</v>
      </c>
      <c r="M28" s="157">
        <v>17</v>
      </c>
      <c r="N28" s="145"/>
      <c r="O28" s="145"/>
      <c r="P28" s="153"/>
      <c r="Q28" s="139" t="s">
        <v>2517</v>
      </c>
    </row>
    <row r="29" spans="1:17" ht="11.25" customHeight="1">
      <c r="A29" s="211">
        <v>19</v>
      </c>
      <c r="B29" s="199"/>
      <c r="C29" s="147">
        <f t="shared" si="0"/>
        <v>56</v>
      </c>
      <c r="D29" s="146">
        <v>23</v>
      </c>
      <c r="E29" s="146">
        <v>33</v>
      </c>
      <c r="F29" s="152"/>
      <c r="G29" s="152"/>
      <c r="H29" s="152"/>
      <c r="I29" s="199">
        <v>74</v>
      </c>
      <c r="J29" s="199"/>
      <c r="K29" s="155">
        <f t="shared" si="1"/>
        <v>49</v>
      </c>
      <c r="L29" s="157">
        <v>23</v>
      </c>
      <c r="M29" s="157">
        <v>26</v>
      </c>
      <c r="N29" s="145"/>
      <c r="O29" s="145"/>
      <c r="P29" s="153"/>
      <c r="Q29" s="139" t="s">
        <v>2517</v>
      </c>
    </row>
    <row r="30" spans="1:17" ht="11.25" customHeight="1">
      <c r="A30" s="208" t="s">
        <v>2529</v>
      </c>
      <c r="B30" s="209"/>
      <c r="C30" s="147">
        <f t="shared" si="0"/>
        <v>265</v>
      </c>
      <c r="D30" s="146">
        <f>SUM(D31:D35)</f>
        <v>108</v>
      </c>
      <c r="E30" s="146">
        <f>SUM(E31:E35)</f>
        <v>157</v>
      </c>
      <c r="F30" s="150">
        <f>C30/K62*100</f>
        <v>5.520833333333333</v>
      </c>
      <c r="G30" s="150">
        <f>D30/L62*100</f>
        <v>4.741000877963126</v>
      </c>
      <c r="H30" s="150">
        <f>E30/M62*100</f>
        <v>6.225218080888184</v>
      </c>
      <c r="I30" s="209" t="s">
        <v>2528</v>
      </c>
      <c r="J30" s="209"/>
      <c r="K30" s="155">
        <f t="shared" si="1"/>
        <v>192</v>
      </c>
      <c r="L30" s="157">
        <f>SUM(L31:L35)</f>
        <v>80</v>
      </c>
      <c r="M30" s="157">
        <f>SUM(M31:M35)</f>
        <v>112</v>
      </c>
      <c r="N30" s="150">
        <f>K30/K62*100</f>
        <v>4</v>
      </c>
      <c r="O30" s="150">
        <f>L30/L62*100</f>
        <v>3.511852502194908</v>
      </c>
      <c r="P30" s="156">
        <f>M30/M62*100</f>
        <v>4.440919904837431</v>
      </c>
      <c r="Q30" s="139" t="s">
        <v>2517</v>
      </c>
    </row>
    <row r="31" spans="1:17" ht="11.25" customHeight="1">
      <c r="A31" s="207">
        <v>20</v>
      </c>
      <c r="B31" s="198"/>
      <c r="C31" s="147">
        <f t="shared" si="0"/>
        <v>51</v>
      </c>
      <c r="D31" s="146">
        <v>23</v>
      </c>
      <c r="E31" s="146">
        <v>28</v>
      </c>
      <c r="F31" s="145"/>
      <c r="G31" s="145"/>
      <c r="H31" s="145"/>
      <c r="I31" s="198">
        <v>75</v>
      </c>
      <c r="J31" s="198"/>
      <c r="K31" s="155">
        <f t="shared" si="1"/>
        <v>44</v>
      </c>
      <c r="L31" s="157">
        <v>16</v>
      </c>
      <c r="M31" s="157">
        <v>28</v>
      </c>
      <c r="N31" s="145"/>
      <c r="O31" s="145"/>
      <c r="P31" s="153"/>
      <c r="Q31" s="139" t="s">
        <v>2517</v>
      </c>
    </row>
    <row r="32" spans="1:17" ht="11.25" customHeight="1">
      <c r="A32" s="207">
        <v>21</v>
      </c>
      <c r="B32" s="198"/>
      <c r="C32" s="147">
        <f t="shared" si="0"/>
        <v>53</v>
      </c>
      <c r="D32" s="146">
        <v>21</v>
      </c>
      <c r="E32" s="146">
        <v>32</v>
      </c>
      <c r="F32" s="145"/>
      <c r="G32" s="145"/>
      <c r="H32" s="145"/>
      <c r="I32" s="198">
        <v>76</v>
      </c>
      <c r="J32" s="198"/>
      <c r="K32" s="155">
        <f t="shared" si="1"/>
        <v>34</v>
      </c>
      <c r="L32" s="157">
        <v>16</v>
      </c>
      <c r="M32" s="157">
        <v>18</v>
      </c>
      <c r="N32" s="145"/>
      <c r="O32" s="145"/>
      <c r="P32" s="153"/>
      <c r="Q32" s="139" t="s">
        <v>2517</v>
      </c>
    </row>
    <row r="33" spans="1:17" ht="11.25" customHeight="1">
      <c r="A33" s="207">
        <v>22</v>
      </c>
      <c r="B33" s="198"/>
      <c r="C33" s="147">
        <f t="shared" si="0"/>
        <v>47</v>
      </c>
      <c r="D33" s="146">
        <v>18</v>
      </c>
      <c r="E33" s="146">
        <v>29</v>
      </c>
      <c r="F33" s="145"/>
      <c r="G33" s="145"/>
      <c r="H33" s="145"/>
      <c r="I33" s="198">
        <v>77</v>
      </c>
      <c r="J33" s="198"/>
      <c r="K33" s="155">
        <f t="shared" si="1"/>
        <v>46</v>
      </c>
      <c r="L33" s="157">
        <v>17</v>
      </c>
      <c r="M33" s="157">
        <v>29</v>
      </c>
      <c r="N33" s="145"/>
      <c r="O33" s="145"/>
      <c r="P33" s="153"/>
      <c r="Q33" s="139" t="s">
        <v>2517</v>
      </c>
    </row>
    <row r="34" spans="1:17" ht="11.25" customHeight="1">
      <c r="A34" s="207">
        <v>23</v>
      </c>
      <c r="B34" s="198"/>
      <c r="C34" s="147">
        <f t="shared" si="0"/>
        <v>67</v>
      </c>
      <c r="D34" s="146">
        <v>25</v>
      </c>
      <c r="E34" s="146">
        <v>42</v>
      </c>
      <c r="F34" s="145"/>
      <c r="G34" s="145"/>
      <c r="H34" s="145"/>
      <c r="I34" s="198">
        <v>78</v>
      </c>
      <c r="J34" s="198"/>
      <c r="K34" s="155">
        <f t="shared" si="1"/>
        <v>36</v>
      </c>
      <c r="L34" s="157">
        <v>17</v>
      </c>
      <c r="M34" s="157">
        <v>19</v>
      </c>
      <c r="N34" s="145"/>
      <c r="O34" s="145"/>
      <c r="P34" s="153"/>
      <c r="Q34" s="139" t="s">
        <v>2517</v>
      </c>
    </row>
    <row r="35" spans="1:17" ht="11.25" customHeight="1">
      <c r="A35" s="208">
        <v>24</v>
      </c>
      <c r="B35" s="209"/>
      <c r="C35" s="147">
        <f t="shared" si="0"/>
        <v>47</v>
      </c>
      <c r="D35" s="146">
        <v>21</v>
      </c>
      <c r="E35" s="146">
        <v>26</v>
      </c>
      <c r="F35" s="145"/>
      <c r="G35" s="145"/>
      <c r="H35" s="145"/>
      <c r="I35" s="209">
        <v>79</v>
      </c>
      <c r="J35" s="209"/>
      <c r="K35" s="155">
        <f t="shared" si="1"/>
        <v>32</v>
      </c>
      <c r="L35" s="157">
        <v>14</v>
      </c>
      <c r="M35" s="157">
        <v>18</v>
      </c>
      <c r="N35" s="145"/>
      <c r="O35" s="145"/>
      <c r="P35" s="153"/>
      <c r="Q35" s="139" t="s">
        <v>2517</v>
      </c>
    </row>
    <row r="36" spans="1:17" ht="11.25" customHeight="1">
      <c r="A36" s="210" t="s">
        <v>2527</v>
      </c>
      <c r="B36" s="201"/>
      <c r="C36" s="147">
        <f t="shared" si="0"/>
        <v>197</v>
      </c>
      <c r="D36" s="146">
        <f>SUM(D37:D41)</f>
        <v>93</v>
      </c>
      <c r="E36" s="146">
        <f>SUM(E37:E41)</f>
        <v>104</v>
      </c>
      <c r="F36" s="150">
        <f>C36/K62*100</f>
        <v>4.104166666666666</v>
      </c>
      <c r="G36" s="159">
        <f>D36/L62*100</f>
        <v>4.082528533801581</v>
      </c>
      <c r="H36" s="150">
        <f>E36/M62*100</f>
        <v>4.123711340206185</v>
      </c>
      <c r="I36" s="201" t="s">
        <v>2526</v>
      </c>
      <c r="J36" s="201"/>
      <c r="K36" s="155">
        <f t="shared" si="1"/>
        <v>99</v>
      </c>
      <c r="L36" s="157">
        <f>SUM(L37:L41)</f>
        <v>48</v>
      </c>
      <c r="M36" s="157">
        <f>SUM(M37:M41)</f>
        <v>51</v>
      </c>
      <c r="N36" s="150">
        <f>K36/K62*100</f>
        <v>2.0625</v>
      </c>
      <c r="O36" s="150">
        <f>L36/L62*100</f>
        <v>2.1071115013169446</v>
      </c>
      <c r="P36" s="156">
        <f>M36/M62*100</f>
        <v>2.022204599524187</v>
      </c>
      <c r="Q36" s="139" t="s">
        <v>2517</v>
      </c>
    </row>
    <row r="37" spans="1:17" ht="11.25" customHeight="1">
      <c r="A37" s="207">
        <v>25</v>
      </c>
      <c r="B37" s="198"/>
      <c r="C37" s="147">
        <f t="shared" si="0"/>
        <v>39</v>
      </c>
      <c r="D37" s="146">
        <v>17</v>
      </c>
      <c r="E37" s="146">
        <v>22</v>
      </c>
      <c r="F37" s="145"/>
      <c r="G37" s="145"/>
      <c r="H37" s="145"/>
      <c r="I37" s="198">
        <v>80</v>
      </c>
      <c r="J37" s="198"/>
      <c r="K37" s="155">
        <f t="shared" si="1"/>
        <v>27</v>
      </c>
      <c r="L37" s="157">
        <v>12</v>
      </c>
      <c r="M37" s="157">
        <v>15</v>
      </c>
      <c r="N37" s="145"/>
      <c r="O37" s="145"/>
      <c r="P37" s="153"/>
      <c r="Q37" s="139" t="s">
        <v>2517</v>
      </c>
    </row>
    <row r="38" spans="1:17" ht="11.25" customHeight="1">
      <c r="A38" s="207">
        <v>26</v>
      </c>
      <c r="B38" s="198"/>
      <c r="C38" s="147">
        <f aca="true" t="shared" si="2" ref="C38:C69">D38+E38</f>
        <v>42</v>
      </c>
      <c r="D38" s="146">
        <v>19</v>
      </c>
      <c r="E38" s="146">
        <v>23</v>
      </c>
      <c r="F38" s="145"/>
      <c r="G38" s="145"/>
      <c r="H38" s="145"/>
      <c r="I38" s="198">
        <v>81</v>
      </c>
      <c r="J38" s="198"/>
      <c r="K38" s="155">
        <f aca="true" t="shared" si="3" ref="K38:K61">L38+M38</f>
        <v>22</v>
      </c>
      <c r="L38" s="157">
        <v>11</v>
      </c>
      <c r="M38" s="157">
        <v>11</v>
      </c>
      <c r="N38" s="145"/>
      <c r="O38" s="145"/>
      <c r="P38" s="153"/>
      <c r="Q38" s="139" t="s">
        <v>2517</v>
      </c>
    </row>
    <row r="39" spans="1:17" ht="11.25" customHeight="1">
      <c r="A39" s="207">
        <v>27</v>
      </c>
      <c r="B39" s="198"/>
      <c r="C39" s="147">
        <f t="shared" si="2"/>
        <v>35</v>
      </c>
      <c r="D39" s="146">
        <v>18</v>
      </c>
      <c r="E39" s="146">
        <v>17</v>
      </c>
      <c r="F39" s="145"/>
      <c r="G39" s="145"/>
      <c r="H39" s="145"/>
      <c r="I39" s="198">
        <v>82</v>
      </c>
      <c r="J39" s="198"/>
      <c r="K39" s="155">
        <f t="shared" si="3"/>
        <v>21</v>
      </c>
      <c r="L39" s="157">
        <v>12</v>
      </c>
      <c r="M39" s="157">
        <v>9</v>
      </c>
      <c r="N39" s="145"/>
      <c r="O39" s="145"/>
      <c r="P39" s="153"/>
      <c r="Q39" s="139" t="s">
        <v>2517</v>
      </c>
    </row>
    <row r="40" spans="1:17" ht="11.25" customHeight="1">
      <c r="A40" s="207">
        <v>28</v>
      </c>
      <c r="B40" s="198"/>
      <c r="C40" s="147">
        <f t="shared" si="2"/>
        <v>45</v>
      </c>
      <c r="D40" s="146">
        <v>21</v>
      </c>
      <c r="E40" s="146">
        <v>24</v>
      </c>
      <c r="F40" s="145"/>
      <c r="G40" s="145"/>
      <c r="H40" s="145"/>
      <c r="I40" s="198">
        <v>83</v>
      </c>
      <c r="J40" s="198"/>
      <c r="K40" s="155">
        <f t="shared" si="3"/>
        <v>15</v>
      </c>
      <c r="L40" s="157">
        <v>6</v>
      </c>
      <c r="M40" s="157">
        <v>9</v>
      </c>
      <c r="N40" s="145"/>
      <c r="O40" s="145"/>
      <c r="P40" s="153"/>
      <c r="Q40" s="139" t="s">
        <v>2517</v>
      </c>
    </row>
    <row r="41" spans="1:17" ht="11.25" customHeight="1">
      <c r="A41" s="211">
        <v>29</v>
      </c>
      <c r="B41" s="199"/>
      <c r="C41" s="147">
        <f t="shared" si="2"/>
        <v>36</v>
      </c>
      <c r="D41" s="146">
        <v>18</v>
      </c>
      <c r="E41" s="146">
        <v>18</v>
      </c>
      <c r="F41" s="152"/>
      <c r="G41" s="152"/>
      <c r="H41" s="152"/>
      <c r="I41" s="199">
        <v>84</v>
      </c>
      <c r="J41" s="199"/>
      <c r="K41" s="155">
        <f t="shared" si="3"/>
        <v>14</v>
      </c>
      <c r="L41" s="157">
        <v>7</v>
      </c>
      <c r="M41" s="157">
        <v>7</v>
      </c>
      <c r="N41" s="152"/>
      <c r="O41" s="152"/>
      <c r="P41" s="151"/>
      <c r="Q41" s="139" t="s">
        <v>2517</v>
      </c>
    </row>
    <row r="42" spans="1:17" ht="11.25" customHeight="1">
      <c r="A42" s="208" t="s">
        <v>2525</v>
      </c>
      <c r="B42" s="209"/>
      <c r="C42" s="147">
        <f t="shared" si="2"/>
        <v>216</v>
      </c>
      <c r="D42" s="146">
        <f>SUM(D43:D47)</f>
        <v>96</v>
      </c>
      <c r="E42" s="146">
        <f>SUM(E43:E47)</f>
        <v>120</v>
      </c>
      <c r="F42" s="150">
        <f>C42/K62*100</f>
        <v>4.5</v>
      </c>
      <c r="G42" s="150">
        <f>D42/L62*100</f>
        <v>4.214223002633889</v>
      </c>
      <c r="H42" s="150">
        <f>E42/M62*100</f>
        <v>4.758128469468676</v>
      </c>
      <c r="I42" s="209" t="s">
        <v>2524</v>
      </c>
      <c r="J42" s="209"/>
      <c r="K42" s="155">
        <f t="shared" si="3"/>
        <v>45</v>
      </c>
      <c r="L42" s="157">
        <f>SUM(L43:L47)</f>
        <v>15</v>
      </c>
      <c r="M42" s="157">
        <f>SUM(M43:M47)</f>
        <v>30</v>
      </c>
      <c r="N42" s="150">
        <f>K42/K62*100</f>
        <v>0.9375</v>
      </c>
      <c r="O42" s="150">
        <f>L42/L62*100</f>
        <v>0.6584723441615452</v>
      </c>
      <c r="P42" s="156">
        <f>M42/M62*100</f>
        <v>1.189532117367169</v>
      </c>
      <c r="Q42" s="139" t="s">
        <v>2517</v>
      </c>
    </row>
    <row r="43" spans="1:17" ht="11.25" customHeight="1">
      <c r="A43" s="207">
        <v>30</v>
      </c>
      <c r="B43" s="198"/>
      <c r="C43" s="147">
        <f t="shared" si="2"/>
        <v>34</v>
      </c>
      <c r="D43" s="146">
        <v>14</v>
      </c>
      <c r="E43" s="146">
        <v>20</v>
      </c>
      <c r="F43" s="145"/>
      <c r="G43" s="145"/>
      <c r="H43" s="145"/>
      <c r="I43" s="198">
        <v>85</v>
      </c>
      <c r="J43" s="198"/>
      <c r="K43" s="155">
        <f t="shared" si="3"/>
        <v>11</v>
      </c>
      <c r="L43" s="157">
        <v>4</v>
      </c>
      <c r="M43" s="157">
        <v>7</v>
      </c>
      <c r="N43" s="145"/>
      <c r="O43" s="145"/>
      <c r="P43" s="153"/>
      <c r="Q43" s="139" t="s">
        <v>2517</v>
      </c>
    </row>
    <row r="44" spans="1:17" ht="11.25" customHeight="1">
      <c r="A44" s="207">
        <v>31</v>
      </c>
      <c r="B44" s="198"/>
      <c r="C44" s="147">
        <f t="shared" si="2"/>
        <v>37</v>
      </c>
      <c r="D44" s="146">
        <v>21</v>
      </c>
      <c r="E44" s="146">
        <v>16</v>
      </c>
      <c r="F44" s="145"/>
      <c r="G44" s="145"/>
      <c r="H44" s="145"/>
      <c r="I44" s="198">
        <v>86</v>
      </c>
      <c r="J44" s="198"/>
      <c r="K44" s="155">
        <f t="shared" si="3"/>
        <v>5</v>
      </c>
      <c r="L44" s="157">
        <v>2</v>
      </c>
      <c r="M44" s="157">
        <v>3</v>
      </c>
      <c r="N44" s="145"/>
      <c r="O44" s="145"/>
      <c r="P44" s="153"/>
      <c r="Q44" s="139" t="s">
        <v>2517</v>
      </c>
    </row>
    <row r="45" spans="1:17" ht="11.25" customHeight="1">
      <c r="A45" s="207">
        <v>32</v>
      </c>
      <c r="B45" s="198"/>
      <c r="C45" s="147">
        <f t="shared" si="2"/>
        <v>42</v>
      </c>
      <c r="D45" s="146">
        <v>19</v>
      </c>
      <c r="E45" s="146">
        <v>23</v>
      </c>
      <c r="F45" s="145"/>
      <c r="G45" s="145"/>
      <c r="H45" s="145"/>
      <c r="I45" s="198">
        <v>87</v>
      </c>
      <c r="J45" s="198"/>
      <c r="K45" s="155">
        <f t="shared" si="3"/>
        <v>14</v>
      </c>
      <c r="L45" s="157">
        <v>3</v>
      </c>
      <c r="M45" s="157">
        <v>11</v>
      </c>
      <c r="N45" s="145"/>
      <c r="O45" s="145"/>
      <c r="P45" s="153"/>
      <c r="Q45" s="139" t="s">
        <v>2517</v>
      </c>
    </row>
    <row r="46" spans="1:17" ht="11.25" customHeight="1">
      <c r="A46" s="207">
        <v>33</v>
      </c>
      <c r="B46" s="198"/>
      <c r="C46" s="147">
        <f t="shared" si="2"/>
        <v>49</v>
      </c>
      <c r="D46" s="146">
        <v>21</v>
      </c>
      <c r="E46" s="146">
        <v>28</v>
      </c>
      <c r="F46" s="145"/>
      <c r="G46" s="145"/>
      <c r="H46" s="145"/>
      <c r="I46" s="198">
        <v>88</v>
      </c>
      <c r="J46" s="198"/>
      <c r="K46" s="155">
        <f t="shared" si="3"/>
        <v>8</v>
      </c>
      <c r="L46" s="157">
        <v>4</v>
      </c>
      <c r="M46" s="157">
        <v>4</v>
      </c>
      <c r="N46" s="145"/>
      <c r="O46" s="145"/>
      <c r="P46" s="153"/>
      <c r="Q46" s="139" t="s">
        <v>2517</v>
      </c>
    </row>
    <row r="47" spans="1:17" ht="11.25" customHeight="1">
      <c r="A47" s="208">
        <v>34</v>
      </c>
      <c r="B47" s="209"/>
      <c r="C47" s="147">
        <f t="shared" si="2"/>
        <v>54</v>
      </c>
      <c r="D47" s="146">
        <v>21</v>
      </c>
      <c r="E47" s="146">
        <v>33</v>
      </c>
      <c r="F47" s="145"/>
      <c r="G47" s="145"/>
      <c r="H47" s="145"/>
      <c r="I47" s="209">
        <v>89</v>
      </c>
      <c r="J47" s="209"/>
      <c r="K47" s="155">
        <f t="shared" si="3"/>
        <v>7</v>
      </c>
      <c r="L47" s="157">
        <v>2</v>
      </c>
      <c r="M47" s="157">
        <v>5</v>
      </c>
      <c r="N47" s="145"/>
      <c r="O47" s="145"/>
      <c r="P47" s="153"/>
      <c r="Q47" s="139" t="s">
        <v>2517</v>
      </c>
    </row>
    <row r="48" spans="1:17" ht="11.25" customHeight="1">
      <c r="A48" s="210" t="s">
        <v>2523</v>
      </c>
      <c r="B48" s="201"/>
      <c r="C48" s="147">
        <f t="shared" si="2"/>
        <v>318</v>
      </c>
      <c r="D48" s="146">
        <f>SUM(D49:D53)</f>
        <v>162</v>
      </c>
      <c r="E48" s="146">
        <f>SUM(E49:E53)</f>
        <v>156</v>
      </c>
      <c r="F48" s="150">
        <f>C48/K62*100</f>
        <v>6.625</v>
      </c>
      <c r="G48" s="150">
        <f>D48/L62*100</f>
        <v>7.111501316944688</v>
      </c>
      <c r="H48" s="150">
        <f>E48/M62*100</f>
        <v>6.185567010309279</v>
      </c>
      <c r="I48" s="201" t="s">
        <v>2522</v>
      </c>
      <c r="J48" s="201"/>
      <c r="K48" s="155">
        <f t="shared" si="3"/>
        <v>14</v>
      </c>
      <c r="L48" s="157">
        <f>SUM(L49:L53)</f>
        <v>6</v>
      </c>
      <c r="M48" s="157">
        <f>SUM(M49:M53)</f>
        <v>8</v>
      </c>
      <c r="N48" s="150">
        <f>K48/K62*100</f>
        <v>0.2916666666666667</v>
      </c>
      <c r="O48" s="150">
        <f>L48/L62*100</f>
        <v>0.2633889376646181</v>
      </c>
      <c r="P48" s="156">
        <f>M48/M62*100</f>
        <v>0.317208564631245</v>
      </c>
      <c r="Q48" s="139" t="s">
        <v>2517</v>
      </c>
    </row>
    <row r="49" spans="1:17" ht="11.25" customHeight="1">
      <c r="A49" s="207">
        <v>35</v>
      </c>
      <c r="B49" s="198"/>
      <c r="C49" s="147">
        <f t="shared" si="2"/>
        <v>48</v>
      </c>
      <c r="D49" s="146">
        <v>24</v>
      </c>
      <c r="E49" s="146">
        <v>24</v>
      </c>
      <c r="F49" s="145"/>
      <c r="G49" s="145"/>
      <c r="H49" s="145"/>
      <c r="I49" s="198">
        <v>90</v>
      </c>
      <c r="J49" s="198"/>
      <c r="K49" s="155">
        <f t="shared" si="3"/>
        <v>8</v>
      </c>
      <c r="L49" s="157">
        <v>5</v>
      </c>
      <c r="M49" s="157">
        <v>3</v>
      </c>
      <c r="N49" s="145"/>
      <c r="O49" s="145"/>
      <c r="P49" s="153"/>
      <c r="Q49" s="139" t="s">
        <v>2517</v>
      </c>
    </row>
    <row r="50" spans="1:17" ht="11.25" customHeight="1">
      <c r="A50" s="207">
        <v>36</v>
      </c>
      <c r="B50" s="198"/>
      <c r="C50" s="147">
        <f t="shared" si="2"/>
        <v>62</v>
      </c>
      <c r="D50" s="146">
        <v>26</v>
      </c>
      <c r="E50" s="146">
        <v>36</v>
      </c>
      <c r="F50" s="145"/>
      <c r="G50" s="145"/>
      <c r="H50" s="145"/>
      <c r="I50" s="198">
        <v>91</v>
      </c>
      <c r="J50" s="198"/>
      <c r="K50" s="155">
        <f t="shared" si="3"/>
        <v>2</v>
      </c>
      <c r="L50" s="157">
        <v>0</v>
      </c>
      <c r="M50" s="157">
        <v>2</v>
      </c>
      <c r="N50" s="145"/>
      <c r="O50" s="145"/>
      <c r="P50" s="153"/>
      <c r="Q50" s="139" t="s">
        <v>2517</v>
      </c>
    </row>
    <row r="51" spans="1:17" ht="11.25" customHeight="1">
      <c r="A51" s="207">
        <v>37</v>
      </c>
      <c r="B51" s="198"/>
      <c r="C51" s="147">
        <f t="shared" si="2"/>
        <v>60</v>
      </c>
      <c r="D51" s="146">
        <v>33</v>
      </c>
      <c r="E51" s="146">
        <v>27</v>
      </c>
      <c r="F51" s="145"/>
      <c r="G51" s="145"/>
      <c r="H51" s="145"/>
      <c r="I51" s="198">
        <v>92</v>
      </c>
      <c r="J51" s="198"/>
      <c r="K51" s="155">
        <f t="shared" si="3"/>
        <v>3</v>
      </c>
      <c r="L51" s="157">
        <v>0</v>
      </c>
      <c r="M51" s="157">
        <v>3</v>
      </c>
      <c r="N51" s="145"/>
      <c r="O51" s="145"/>
      <c r="P51" s="153"/>
      <c r="Q51" s="139" t="s">
        <v>2517</v>
      </c>
    </row>
    <row r="52" spans="1:17" ht="11.25" customHeight="1">
      <c r="A52" s="207">
        <v>38</v>
      </c>
      <c r="B52" s="198"/>
      <c r="C52" s="147">
        <f t="shared" si="2"/>
        <v>79</v>
      </c>
      <c r="D52" s="146">
        <v>44</v>
      </c>
      <c r="E52" s="146">
        <v>35</v>
      </c>
      <c r="F52" s="145"/>
      <c r="G52" s="145"/>
      <c r="H52" s="145"/>
      <c r="I52" s="198">
        <v>93</v>
      </c>
      <c r="J52" s="198"/>
      <c r="K52" s="155">
        <f t="shared" si="3"/>
        <v>1</v>
      </c>
      <c r="L52" s="157">
        <v>1</v>
      </c>
      <c r="M52" s="157">
        <v>0</v>
      </c>
      <c r="N52" s="145"/>
      <c r="O52" s="145"/>
      <c r="P52" s="153"/>
      <c r="Q52" s="139" t="s">
        <v>2517</v>
      </c>
    </row>
    <row r="53" spans="1:17" ht="11.25" customHeight="1">
      <c r="A53" s="211">
        <v>39</v>
      </c>
      <c r="B53" s="199"/>
      <c r="C53" s="147">
        <f t="shared" si="2"/>
        <v>69</v>
      </c>
      <c r="D53" s="146">
        <v>35</v>
      </c>
      <c r="E53" s="146">
        <v>34</v>
      </c>
      <c r="F53" s="152"/>
      <c r="G53" s="152"/>
      <c r="H53" s="152"/>
      <c r="I53" s="199">
        <v>94</v>
      </c>
      <c r="J53" s="199"/>
      <c r="K53" s="155">
        <f t="shared" si="3"/>
        <v>0</v>
      </c>
      <c r="L53" s="157">
        <v>0</v>
      </c>
      <c r="M53" s="157">
        <v>0</v>
      </c>
      <c r="N53" s="145"/>
      <c r="O53" s="145"/>
      <c r="P53" s="153"/>
      <c r="Q53" s="139" t="s">
        <v>2517</v>
      </c>
    </row>
    <row r="54" spans="1:17" ht="11.25" customHeight="1">
      <c r="A54" s="208" t="s">
        <v>2521</v>
      </c>
      <c r="B54" s="209"/>
      <c r="C54" s="147">
        <f t="shared" si="2"/>
        <v>336</v>
      </c>
      <c r="D54" s="146">
        <f>SUM(D55:D59)</f>
        <v>167</v>
      </c>
      <c r="E54" s="146">
        <f>SUM(E55:E59)</f>
        <v>169</v>
      </c>
      <c r="F54" s="150">
        <f>C54/K62*100</f>
        <v>7.000000000000001</v>
      </c>
      <c r="G54" s="150">
        <f>D54/L62*100</f>
        <v>7.330992098331871</v>
      </c>
      <c r="H54" s="150">
        <f>E54/M62*100</f>
        <v>6.701030927835052</v>
      </c>
      <c r="I54" s="209" t="s">
        <v>2520</v>
      </c>
      <c r="J54" s="209"/>
      <c r="K54" s="155">
        <f t="shared" si="3"/>
        <v>2</v>
      </c>
      <c r="L54" s="157">
        <f>SUM(L55:L59)</f>
        <v>0</v>
      </c>
      <c r="M54" s="157">
        <f>SUM(M55:M59)</f>
        <v>2</v>
      </c>
      <c r="N54" s="150">
        <f>K54/K62*100</f>
        <v>0.04166666666666667</v>
      </c>
      <c r="O54" s="150">
        <f>L54/L62*100</f>
        <v>0</v>
      </c>
      <c r="P54" s="156">
        <f>M54/M62*100</f>
        <v>0.07930214115781126</v>
      </c>
      <c r="Q54" s="139" t="s">
        <v>2517</v>
      </c>
    </row>
    <row r="55" spans="1:17" ht="11.25" customHeight="1">
      <c r="A55" s="207">
        <v>40</v>
      </c>
      <c r="B55" s="198"/>
      <c r="C55" s="147">
        <f t="shared" si="2"/>
        <v>53</v>
      </c>
      <c r="D55" s="146">
        <v>26</v>
      </c>
      <c r="E55" s="146">
        <v>27</v>
      </c>
      <c r="F55" s="145"/>
      <c r="G55" s="145"/>
      <c r="H55" s="145"/>
      <c r="I55" s="198">
        <v>95</v>
      </c>
      <c r="J55" s="198"/>
      <c r="K55" s="155">
        <f t="shared" si="3"/>
        <v>1</v>
      </c>
      <c r="L55" s="157">
        <v>0</v>
      </c>
      <c r="M55" s="157">
        <v>1</v>
      </c>
      <c r="N55" s="145"/>
      <c r="O55" s="145"/>
      <c r="P55" s="153"/>
      <c r="Q55" s="139" t="s">
        <v>2517</v>
      </c>
    </row>
    <row r="56" spans="1:17" ht="11.25" customHeight="1">
      <c r="A56" s="207">
        <v>41</v>
      </c>
      <c r="B56" s="198"/>
      <c r="C56" s="147">
        <f t="shared" si="2"/>
        <v>76</v>
      </c>
      <c r="D56" s="146">
        <v>32</v>
      </c>
      <c r="E56" s="146">
        <v>44</v>
      </c>
      <c r="F56" s="145"/>
      <c r="G56" s="145"/>
      <c r="H56" s="145"/>
      <c r="I56" s="198">
        <v>96</v>
      </c>
      <c r="J56" s="198"/>
      <c r="K56" s="155">
        <f t="shared" si="3"/>
        <v>0</v>
      </c>
      <c r="L56" s="158">
        <v>0</v>
      </c>
      <c r="M56" s="157">
        <v>0</v>
      </c>
      <c r="N56" s="145"/>
      <c r="O56" s="145"/>
      <c r="P56" s="153"/>
      <c r="Q56" s="139" t="s">
        <v>2517</v>
      </c>
    </row>
    <row r="57" spans="1:17" ht="11.25" customHeight="1">
      <c r="A57" s="207">
        <v>42</v>
      </c>
      <c r="B57" s="198"/>
      <c r="C57" s="147">
        <f t="shared" si="2"/>
        <v>63</v>
      </c>
      <c r="D57" s="146">
        <v>27</v>
      </c>
      <c r="E57" s="146">
        <v>36</v>
      </c>
      <c r="F57" s="145"/>
      <c r="G57" s="145"/>
      <c r="H57" s="145"/>
      <c r="I57" s="198">
        <v>97</v>
      </c>
      <c r="J57" s="198"/>
      <c r="K57" s="155">
        <f t="shared" si="3"/>
        <v>1</v>
      </c>
      <c r="L57" s="157">
        <v>0</v>
      </c>
      <c r="M57" s="157">
        <v>1</v>
      </c>
      <c r="N57" s="145"/>
      <c r="O57" s="145"/>
      <c r="P57" s="153"/>
      <c r="Q57" s="139" t="s">
        <v>2517</v>
      </c>
    </row>
    <row r="58" spans="1:17" ht="11.25" customHeight="1">
      <c r="A58" s="207">
        <v>43</v>
      </c>
      <c r="B58" s="198"/>
      <c r="C58" s="147">
        <f t="shared" si="2"/>
        <v>77</v>
      </c>
      <c r="D58" s="146">
        <v>48</v>
      </c>
      <c r="E58" s="146">
        <v>29</v>
      </c>
      <c r="F58" s="145"/>
      <c r="G58" s="145"/>
      <c r="H58" s="145"/>
      <c r="I58" s="198">
        <v>98</v>
      </c>
      <c r="J58" s="198"/>
      <c r="K58" s="155">
        <f t="shared" si="3"/>
        <v>0</v>
      </c>
      <c r="L58" s="157">
        <v>0</v>
      </c>
      <c r="M58" s="157">
        <v>0</v>
      </c>
      <c r="N58" s="145"/>
      <c r="O58" s="145"/>
      <c r="P58" s="153"/>
      <c r="Q58" s="139" t="s">
        <v>2517</v>
      </c>
    </row>
    <row r="59" spans="1:17" ht="11.25" customHeight="1">
      <c r="A59" s="208">
        <v>44</v>
      </c>
      <c r="B59" s="209"/>
      <c r="C59" s="147">
        <f t="shared" si="2"/>
        <v>67</v>
      </c>
      <c r="D59" s="146">
        <v>34</v>
      </c>
      <c r="E59" s="146">
        <v>33</v>
      </c>
      <c r="F59" s="145"/>
      <c r="G59" s="145"/>
      <c r="H59" s="145"/>
      <c r="I59" s="209">
        <v>99</v>
      </c>
      <c r="J59" s="209"/>
      <c r="K59" s="155">
        <f t="shared" si="3"/>
        <v>0</v>
      </c>
      <c r="L59" s="157">
        <v>0</v>
      </c>
      <c r="M59" s="157">
        <v>0</v>
      </c>
      <c r="N59" s="145"/>
      <c r="O59" s="145"/>
      <c r="P59" s="153"/>
      <c r="Q59" s="139" t="s">
        <v>2517</v>
      </c>
    </row>
    <row r="60" spans="1:17" ht="11.25" customHeight="1">
      <c r="A60" s="210" t="s">
        <v>2519</v>
      </c>
      <c r="B60" s="201"/>
      <c r="C60" s="147">
        <f t="shared" si="2"/>
        <v>322</v>
      </c>
      <c r="D60" s="146">
        <f>SUM(D61:D65)</f>
        <v>142</v>
      </c>
      <c r="E60" s="146">
        <f>SUM(E61:E65)</f>
        <v>180</v>
      </c>
      <c r="F60" s="150">
        <f>C60/K62*100</f>
        <v>6.708333333333333</v>
      </c>
      <c r="G60" s="150">
        <f>D60/L62*100</f>
        <v>6.2335381913959615</v>
      </c>
      <c r="H60" s="150">
        <f>E60/M62*100</f>
        <v>7.137192704203013</v>
      </c>
      <c r="I60" s="201" t="s">
        <v>2550</v>
      </c>
      <c r="J60" s="201"/>
      <c r="K60" s="155">
        <f t="shared" si="3"/>
        <v>0</v>
      </c>
      <c r="L60" s="158">
        <v>0</v>
      </c>
      <c r="M60" s="157">
        <v>0</v>
      </c>
      <c r="N60" s="150">
        <f>K60/K62*100</f>
        <v>0</v>
      </c>
      <c r="O60" s="150">
        <f>L60/L62*100</f>
        <v>0</v>
      </c>
      <c r="P60" s="156">
        <f>M60/M62*100</f>
        <v>0</v>
      </c>
      <c r="Q60" s="139" t="s">
        <v>2517</v>
      </c>
    </row>
    <row r="61" spans="1:16" ht="11.25" customHeight="1">
      <c r="A61" s="207">
        <v>45</v>
      </c>
      <c r="B61" s="198"/>
      <c r="C61" s="147">
        <f t="shared" si="2"/>
        <v>36</v>
      </c>
      <c r="D61" s="146">
        <v>15</v>
      </c>
      <c r="E61" s="146">
        <v>21</v>
      </c>
      <c r="F61" s="145"/>
      <c r="G61" s="145"/>
      <c r="H61" s="145"/>
      <c r="I61" s="215" t="s">
        <v>2516</v>
      </c>
      <c r="J61" s="215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207">
        <v>46</v>
      </c>
      <c r="B62" s="198"/>
      <c r="C62" s="147">
        <f t="shared" si="2"/>
        <v>61</v>
      </c>
      <c r="D62" s="146">
        <v>27</v>
      </c>
      <c r="E62" s="146">
        <v>34</v>
      </c>
      <c r="F62" s="145"/>
      <c r="G62" s="145"/>
      <c r="H62" s="145"/>
      <c r="I62" s="209" t="s">
        <v>2515</v>
      </c>
      <c r="J62" s="209"/>
      <c r="K62" s="183">
        <f>SUM(K66:K71)+K61</f>
        <v>4800</v>
      </c>
      <c r="L62" s="183">
        <f>SUM(L66:L71)+L61</f>
        <v>2278</v>
      </c>
      <c r="M62" s="183">
        <f>SUM(M66:M71)+M61</f>
        <v>2522</v>
      </c>
      <c r="N62" s="145"/>
      <c r="O62" s="145"/>
      <c r="P62" s="153"/>
    </row>
    <row r="63" spans="1:16" ht="11.25" customHeight="1">
      <c r="A63" s="207">
        <v>47</v>
      </c>
      <c r="B63" s="198"/>
      <c r="C63" s="147">
        <f t="shared" si="2"/>
        <v>72</v>
      </c>
      <c r="D63" s="146">
        <v>34</v>
      </c>
      <c r="E63" s="146">
        <v>38</v>
      </c>
      <c r="F63" s="145"/>
      <c r="G63" s="145"/>
      <c r="H63" s="145"/>
      <c r="I63" s="209"/>
      <c r="J63" s="209"/>
      <c r="K63" s="185"/>
      <c r="L63" s="185"/>
      <c r="M63" s="185"/>
      <c r="N63" s="145"/>
      <c r="O63" s="145"/>
      <c r="P63" s="153"/>
    </row>
    <row r="64" spans="1:16" ht="11.25" customHeight="1">
      <c r="A64" s="207">
        <v>48</v>
      </c>
      <c r="B64" s="198"/>
      <c r="C64" s="147">
        <f t="shared" si="2"/>
        <v>73</v>
      </c>
      <c r="D64" s="146">
        <v>34</v>
      </c>
      <c r="E64" s="146">
        <v>39</v>
      </c>
      <c r="F64" s="145"/>
      <c r="G64" s="145"/>
      <c r="H64" s="145"/>
      <c r="I64" s="209" t="s">
        <v>2514</v>
      </c>
      <c r="J64" s="209"/>
      <c r="K64" s="188">
        <v>43.9</v>
      </c>
      <c r="L64" s="188">
        <v>43.1</v>
      </c>
      <c r="M64" s="188">
        <v>44.6</v>
      </c>
      <c r="N64" s="145"/>
      <c r="O64" s="145"/>
      <c r="P64" s="153"/>
    </row>
    <row r="65" spans="1:16" ht="11.25" customHeight="1">
      <c r="A65" s="211">
        <v>49</v>
      </c>
      <c r="B65" s="199"/>
      <c r="C65" s="147">
        <f t="shared" si="2"/>
        <v>80</v>
      </c>
      <c r="D65" s="146">
        <v>32</v>
      </c>
      <c r="E65" s="146">
        <v>48</v>
      </c>
      <c r="F65" s="145"/>
      <c r="G65" s="145"/>
      <c r="H65" s="145"/>
      <c r="I65" s="199"/>
      <c r="J65" s="199"/>
      <c r="K65" s="189"/>
      <c r="L65" s="189"/>
      <c r="M65" s="189"/>
      <c r="N65" s="152"/>
      <c r="O65" s="152"/>
      <c r="P65" s="151"/>
    </row>
    <row r="66" spans="1:16" ht="11.25" customHeight="1">
      <c r="A66" s="208" t="s">
        <v>2513</v>
      </c>
      <c r="B66" s="209"/>
      <c r="C66" s="147">
        <f t="shared" si="2"/>
        <v>354</v>
      </c>
      <c r="D66" s="146">
        <f>SUM(D67:D71)</f>
        <v>157</v>
      </c>
      <c r="E66" s="146">
        <f>SUM(E67:E71)</f>
        <v>197</v>
      </c>
      <c r="F66" s="150">
        <f>C66/K62*100</f>
        <v>7.375</v>
      </c>
      <c r="G66" s="150">
        <f>D66/L62*100</f>
        <v>6.892010535557507</v>
      </c>
      <c r="H66" s="150">
        <f>E66/M62*100</f>
        <v>7.811260904044409</v>
      </c>
      <c r="I66" s="149"/>
      <c r="J66" s="201" t="s">
        <v>2512</v>
      </c>
      <c r="K66" s="186">
        <f>C6+C12+C18</f>
        <v>644</v>
      </c>
      <c r="L66" s="186">
        <f>D6+D12+D18</f>
        <v>333</v>
      </c>
      <c r="M66" s="186">
        <f>E6+E12+E18</f>
        <v>311</v>
      </c>
      <c r="N66" s="190">
        <f>(K66/K62)*100</f>
        <v>13.416666666666666</v>
      </c>
      <c r="O66" s="190">
        <f>(L66/L62)*100</f>
        <v>14.618086040386306</v>
      </c>
      <c r="P66" s="193">
        <f>(M66/M62)*100</f>
        <v>12.331482950039652</v>
      </c>
    </row>
    <row r="67" spans="1:16" ht="11.25" customHeight="1">
      <c r="A67" s="207">
        <v>50</v>
      </c>
      <c r="B67" s="198"/>
      <c r="C67" s="147">
        <f t="shared" si="2"/>
        <v>71</v>
      </c>
      <c r="D67" s="146">
        <v>28</v>
      </c>
      <c r="E67" s="146">
        <v>43</v>
      </c>
      <c r="F67" s="145"/>
      <c r="G67" s="145"/>
      <c r="H67" s="145"/>
      <c r="I67" s="144" t="s">
        <v>2511</v>
      </c>
      <c r="J67" s="199"/>
      <c r="K67" s="187"/>
      <c r="L67" s="187"/>
      <c r="M67" s="187"/>
      <c r="N67" s="192"/>
      <c r="O67" s="192"/>
      <c r="P67" s="194"/>
    </row>
    <row r="68" spans="1:16" ht="11.25" customHeight="1">
      <c r="A68" s="207">
        <v>51</v>
      </c>
      <c r="B68" s="198"/>
      <c r="C68" s="147">
        <f t="shared" si="2"/>
        <v>71</v>
      </c>
      <c r="D68" s="146">
        <v>33</v>
      </c>
      <c r="E68" s="146">
        <v>38</v>
      </c>
      <c r="F68" s="145"/>
      <c r="G68" s="145"/>
      <c r="H68" s="145"/>
      <c r="I68" s="148"/>
      <c r="J68" s="201" t="s">
        <v>2510</v>
      </c>
      <c r="K68" s="186">
        <f>C24+C30+C36+C42+C48+C54+C60+C66+K6+K12</f>
        <v>3179</v>
      </c>
      <c r="L68" s="186">
        <f>D24+D30+D36+D42+D48+D54+D60+D66+L6+L12</f>
        <v>1493</v>
      </c>
      <c r="M68" s="186">
        <f>E24+E30+E36+E42+E48+E54+E60+E66+M6+M12</f>
        <v>1686</v>
      </c>
      <c r="N68" s="190">
        <f>(K68/K62)*100</f>
        <v>66.22916666666666</v>
      </c>
      <c r="O68" s="190">
        <f>(L68/L62)*100</f>
        <v>65.53994732221247</v>
      </c>
      <c r="P68" s="193">
        <f>(M68/M62)*100</f>
        <v>66.85170499603488</v>
      </c>
    </row>
    <row r="69" spans="1:16" ht="11.25" customHeight="1">
      <c r="A69" s="207">
        <v>52</v>
      </c>
      <c r="B69" s="198"/>
      <c r="C69" s="147">
        <f t="shared" si="2"/>
        <v>67</v>
      </c>
      <c r="D69" s="146">
        <v>29</v>
      </c>
      <c r="E69" s="146">
        <v>38</v>
      </c>
      <c r="F69" s="145"/>
      <c r="G69" s="145"/>
      <c r="H69" s="145"/>
      <c r="I69" s="148"/>
      <c r="J69" s="199"/>
      <c r="K69" s="187"/>
      <c r="L69" s="187"/>
      <c r="M69" s="187"/>
      <c r="N69" s="192"/>
      <c r="O69" s="192"/>
      <c r="P69" s="194"/>
    </row>
    <row r="70" spans="1:16" ht="11.25" customHeight="1">
      <c r="A70" s="207">
        <v>53</v>
      </c>
      <c r="B70" s="198"/>
      <c r="C70" s="147">
        <f>D70+E70</f>
        <v>72</v>
      </c>
      <c r="D70" s="146">
        <v>24</v>
      </c>
      <c r="E70" s="146">
        <v>48</v>
      </c>
      <c r="F70" s="145"/>
      <c r="G70" s="145"/>
      <c r="H70" s="145"/>
      <c r="I70" s="144" t="s">
        <v>2509</v>
      </c>
      <c r="J70" s="209" t="s">
        <v>2508</v>
      </c>
      <c r="K70" s="183">
        <f>K18+K24+K30+K36+K42+K48+K54+K60</f>
        <v>977</v>
      </c>
      <c r="L70" s="183">
        <f>L18+L24+L30+L36+L42+L48+L54+L60</f>
        <v>452</v>
      </c>
      <c r="M70" s="183">
        <f>M18+M24+M30+M36+M42+M48+M54+M60</f>
        <v>525</v>
      </c>
      <c r="N70" s="190">
        <f>(K70/K62)*100</f>
        <v>20.354166666666668</v>
      </c>
      <c r="O70" s="190">
        <f>(L70/L62)*100</f>
        <v>19.841966637401228</v>
      </c>
      <c r="P70" s="193">
        <f>(M70/M62)*100</f>
        <v>20.816812053925457</v>
      </c>
    </row>
    <row r="71" spans="1:16" ht="11.25" customHeight="1" thickBot="1">
      <c r="A71" s="212">
        <v>54</v>
      </c>
      <c r="B71" s="213"/>
      <c r="C71" s="143">
        <f>D71+E71</f>
        <v>73</v>
      </c>
      <c r="D71" s="143">
        <v>43</v>
      </c>
      <c r="E71" s="143">
        <v>30</v>
      </c>
      <c r="F71" s="142"/>
      <c r="G71" s="142"/>
      <c r="H71" s="142"/>
      <c r="I71" s="141"/>
      <c r="J71" s="213"/>
      <c r="K71" s="184"/>
      <c r="L71" s="184"/>
      <c r="M71" s="184"/>
      <c r="N71" s="191"/>
      <c r="O71" s="191"/>
      <c r="P71" s="195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1300</v>
      </c>
      <c r="F1" s="168" t="s">
        <v>2544</v>
      </c>
      <c r="G1" s="168" t="s">
        <v>2543</v>
      </c>
      <c r="H1" s="167"/>
      <c r="I1" s="166"/>
      <c r="J1" s="166"/>
      <c r="K1" s="166"/>
    </row>
    <row r="2" spans="14:16" ht="13.5">
      <c r="N2" s="214"/>
      <c r="O2" s="214"/>
      <c r="P2" s="214"/>
    </row>
    <row r="3" spans="2:16" ht="14.25" thickBot="1">
      <c r="B3" s="165"/>
      <c r="C3" s="164" t="s">
        <v>2561</v>
      </c>
      <c r="P3" s="163" t="s">
        <v>2541</v>
      </c>
    </row>
    <row r="4" spans="1:16" ht="13.5">
      <c r="A4" s="202" t="s">
        <v>2540</v>
      </c>
      <c r="B4" s="196"/>
      <c r="C4" s="196" t="s">
        <v>2539</v>
      </c>
      <c r="D4" s="196"/>
      <c r="E4" s="196"/>
      <c r="F4" s="197" t="s">
        <v>2538</v>
      </c>
      <c r="G4" s="197"/>
      <c r="H4" s="197"/>
      <c r="I4" s="196" t="s">
        <v>2540</v>
      </c>
      <c r="J4" s="196"/>
      <c r="K4" s="196" t="s">
        <v>2539</v>
      </c>
      <c r="L4" s="196"/>
      <c r="M4" s="196"/>
      <c r="N4" s="197" t="s">
        <v>2538</v>
      </c>
      <c r="O4" s="197"/>
      <c r="P4" s="200"/>
    </row>
    <row r="5" spans="1:16" ht="13.5">
      <c r="A5" s="203"/>
      <c r="B5" s="204"/>
      <c r="C5" s="162" t="s">
        <v>2499</v>
      </c>
      <c r="D5" s="162" t="s">
        <v>2468</v>
      </c>
      <c r="E5" s="162" t="s">
        <v>2467</v>
      </c>
      <c r="F5" s="161" t="s">
        <v>2499</v>
      </c>
      <c r="G5" s="161" t="s">
        <v>2468</v>
      </c>
      <c r="H5" s="161" t="s">
        <v>2467</v>
      </c>
      <c r="I5" s="204"/>
      <c r="J5" s="204"/>
      <c r="K5" s="162" t="s">
        <v>2499</v>
      </c>
      <c r="L5" s="162" t="s">
        <v>2468</v>
      </c>
      <c r="M5" s="162" t="s">
        <v>2467</v>
      </c>
      <c r="N5" s="161" t="s">
        <v>2499</v>
      </c>
      <c r="O5" s="161" t="s">
        <v>2468</v>
      </c>
      <c r="P5" s="160" t="s">
        <v>2467</v>
      </c>
    </row>
    <row r="6" spans="1:17" ht="11.25" customHeight="1">
      <c r="A6" s="205" t="s">
        <v>2537</v>
      </c>
      <c r="B6" s="206"/>
      <c r="C6" s="147">
        <f aca="true" t="shared" si="0" ref="C6:C37">D6+E6</f>
        <v>1582</v>
      </c>
      <c r="D6" s="146">
        <f>SUM(D7:D11)</f>
        <v>823</v>
      </c>
      <c r="E6" s="146">
        <f>SUM(E7:E11)</f>
        <v>759</v>
      </c>
      <c r="F6" s="150">
        <f>C6/K62*100</f>
        <v>5.28548996024189</v>
      </c>
      <c r="G6" s="150">
        <f>D6/L62*100</f>
        <v>5.741192884548308</v>
      </c>
      <c r="H6" s="150">
        <f>E6/M62*100</f>
        <v>4.866632469864068</v>
      </c>
      <c r="I6" s="201" t="s">
        <v>2536</v>
      </c>
      <c r="J6" s="201"/>
      <c r="K6" s="155">
        <f aca="true" t="shared" si="1" ref="K6:K37">L6+M6</f>
        <v>1785</v>
      </c>
      <c r="L6" s="157">
        <f>SUM(L7:L11)</f>
        <v>932</v>
      </c>
      <c r="M6" s="157">
        <f>SUM(M7:M11)</f>
        <v>853</v>
      </c>
      <c r="N6" s="150">
        <f>K6/K62*100</f>
        <v>5.96371654806054</v>
      </c>
      <c r="O6" s="150">
        <f>L6/L62*100</f>
        <v>6.501569584931985</v>
      </c>
      <c r="P6" s="156">
        <f>M6/M62*100</f>
        <v>5.469351115670685</v>
      </c>
      <c r="Q6" s="139" t="s">
        <v>2517</v>
      </c>
    </row>
    <row r="7" spans="1:17" ht="11.25" customHeight="1">
      <c r="A7" s="207">
        <v>0</v>
      </c>
      <c r="B7" s="198"/>
      <c r="C7" s="147">
        <f t="shared" si="0"/>
        <v>275</v>
      </c>
      <c r="D7" s="146">
        <v>138</v>
      </c>
      <c r="E7" s="146">
        <v>137</v>
      </c>
      <c r="F7" s="145"/>
      <c r="G7" s="145"/>
      <c r="H7" s="145"/>
      <c r="I7" s="198">
        <v>55</v>
      </c>
      <c r="J7" s="198"/>
      <c r="K7" s="155">
        <f t="shared" si="1"/>
        <v>415</v>
      </c>
      <c r="L7" s="157">
        <v>214</v>
      </c>
      <c r="M7" s="157">
        <v>201</v>
      </c>
      <c r="N7" s="145"/>
      <c r="O7" s="145"/>
      <c r="P7" s="153"/>
      <c r="Q7" s="139" t="s">
        <v>2517</v>
      </c>
    </row>
    <row r="8" spans="1:17" ht="11.25" customHeight="1">
      <c r="A8" s="207">
        <v>1</v>
      </c>
      <c r="B8" s="198"/>
      <c r="C8" s="147">
        <f t="shared" si="0"/>
        <v>309</v>
      </c>
      <c r="D8" s="146">
        <v>159</v>
      </c>
      <c r="E8" s="146">
        <v>150</v>
      </c>
      <c r="F8" s="145"/>
      <c r="G8" s="145"/>
      <c r="H8" s="145"/>
      <c r="I8" s="198">
        <v>56</v>
      </c>
      <c r="J8" s="198"/>
      <c r="K8" s="155">
        <f t="shared" si="1"/>
        <v>335</v>
      </c>
      <c r="L8" s="157">
        <v>170</v>
      </c>
      <c r="M8" s="157">
        <v>165</v>
      </c>
      <c r="N8" s="145"/>
      <c r="O8" s="145"/>
      <c r="P8" s="153"/>
      <c r="Q8" s="139" t="s">
        <v>2517</v>
      </c>
    </row>
    <row r="9" spans="1:17" ht="11.25" customHeight="1">
      <c r="A9" s="207">
        <v>2</v>
      </c>
      <c r="B9" s="198"/>
      <c r="C9" s="147">
        <f t="shared" si="0"/>
        <v>331</v>
      </c>
      <c r="D9" s="146">
        <v>183</v>
      </c>
      <c r="E9" s="146">
        <v>148</v>
      </c>
      <c r="F9" s="145"/>
      <c r="G9" s="145"/>
      <c r="H9" s="145"/>
      <c r="I9" s="198">
        <v>57</v>
      </c>
      <c r="J9" s="198"/>
      <c r="K9" s="155">
        <f t="shared" si="1"/>
        <v>342</v>
      </c>
      <c r="L9" s="157">
        <v>180</v>
      </c>
      <c r="M9" s="157">
        <v>162</v>
      </c>
      <c r="N9" s="145"/>
      <c r="O9" s="145"/>
      <c r="P9" s="153"/>
      <c r="Q9" s="139" t="s">
        <v>2517</v>
      </c>
    </row>
    <row r="10" spans="1:17" ht="11.25" customHeight="1">
      <c r="A10" s="207">
        <v>3</v>
      </c>
      <c r="B10" s="198"/>
      <c r="C10" s="147">
        <f t="shared" si="0"/>
        <v>316</v>
      </c>
      <c r="D10" s="146">
        <v>169</v>
      </c>
      <c r="E10" s="146">
        <v>147</v>
      </c>
      <c r="F10" s="145"/>
      <c r="G10" s="145"/>
      <c r="H10" s="145"/>
      <c r="I10" s="198">
        <v>58</v>
      </c>
      <c r="J10" s="198"/>
      <c r="K10" s="155">
        <f t="shared" si="1"/>
        <v>349</v>
      </c>
      <c r="L10" s="157">
        <v>183</v>
      </c>
      <c r="M10" s="157">
        <v>166</v>
      </c>
      <c r="N10" s="145"/>
      <c r="O10" s="145"/>
      <c r="P10" s="153"/>
      <c r="Q10" s="139" t="s">
        <v>2517</v>
      </c>
    </row>
    <row r="11" spans="1:17" ht="11.25" customHeight="1">
      <c r="A11" s="208">
        <v>4</v>
      </c>
      <c r="B11" s="209"/>
      <c r="C11" s="147">
        <f t="shared" si="0"/>
        <v>351</v>
      </c>
      <c r="D11" s="146">
        <v>174</v>
      </c>
      <c r="E11" s="146">
        <v>177</v>
      </c>
      <c r="F11" s="145"/>
      <c r="G11" s="145"/>
      <c r="H11" s="145"/>
      <c r="I11" s="209">
        <v>59</v>
      </c>
      <c r="J11" s="209"/>
      <c r="K11" s="155">
        <f t="shared" si="1"/>
        <v>344</v>
      </c>
      <c r="L11" s="157">
        <v>185</v>
      </c>
      <c r="M11" s="157">
        <v>159</v>
      </c>
      <c r="N11" s="145"/>
      <c r="O11" s="145"/>
      <c r="P11" s="153"/>
      <c r="Q11" s="139" t="s">
        <v>2517</v>
      </c>
    </row>
    <row r="12" spans="1:17" ht="11.25" customHeight="1">
      <c r="A12" s="210" t="s">
        <v>2535</v>
      </c>
      <c r="B12" s="201"/>
      <c r="C12" s="147">
        <f t="shared" si="0"/>
        <v>1945</v>
      </c>
      <c r="D12" s="146">
        <f>SUM(D13:D17)</f>
        <v>966</v>
      </c>
      <c r="E12" s="146">
        <f>SUM(E13:E17)</f>
        <v>979</v>
      </c>
      <c r="F12" s="150">
        <f>C12/K62*100</f>
        <v>6.498279375897899</v>
      </c>
      <c r="G12" s="150">
        <f>D12/L62*100</f>
        <v>6.738751307987443</v>
      </c>
      <c r="H12" s="150">
        <f>E12/M62*100</f>
        <v>6.277250577071043</v>
      </c>
      <c r="I12" s="201" t="s">
        <v>2534</v>
      </c>
      <c r="J12" s="201"/>
      <c r="K12" s="155">
        <f t="shared" si="1"/>
        <v>1420</v>
      </c>
      <c r="L12" s="157">
        <f>SUM(L13:L17)</f>
        <v>703</v>
      </c>
      <c r="M12" s="157">
        <f>SUM(M13:M17)</f>
        <v>717</v>
      </c>
      <c r="N12" s="150">
        <f>K12/K62*100</f>
        <v>4.744245097056563</v>
      </c>
      <c r="O12" s="150">
        <f>L12/L62*100</f>
        <v>4.90408092082316</v>
      </c>
      <c r="P12" s="156">
        <f>M12/M62*100</f>
        <v>4.5973326493972815</v>
      </c>
      <c r="Q12" s="139" t="s">
        <v>2517</v>
      </c>
    </row>
    <row r="13" spans="1:17" ht="11.25" customHeight="1">
      <c r="A13" s="207">
        <v>5</v>
      </c>
      <c r="B13" s="198"/>
      <c r="C13" s="147">
        <f t="shared" si="0"/>
        <v>352</v>
      </c>
      <c r="D13" s="146">
        <v>182</v>
      </c>
      <c r="E13" s="146">
        <v>170</v>
      </c>
      <c r="F13" s="145"/>
      <c r="G13" s="145"/>
      <c r="H13" s="145"/>
      <c r="I13" s="198">
        <v>60</v>
      </c>
      <c r="J13" s="198"/>
      <c r="K13" s="155">
        <f t="shared" si="1"/>
        <v>345</v>
      </c>
      <c r="L13" s="157">
        <v>163</v>
      </c>
      <c r="M13" s="157">
        <v>182</v>
      </c>
      <c r="N13" s="145"/>
      <c r="O13" s="145"/>
      <c r="P13" s="153"/>
      <c r="Q13" s="139" t="s">
        <v>2517</v>
      </c>
    </row>
    <row r="14" spans="1:17" ht="11.25" customHeight="1">
      <c r="A14" s="207">
        <v>6</v>
      </c>
      <c r="B14" s="198"/>
      <c r="C14" s="147">
        <f t="shared" si="0"/>
        <v>370</v>
      </c>
      <c r="D14" s="146">
        <v>176</v>
      </c>
      <c r="E14" s="146">
        <v>194</v>
      </c>
      <c r="F14" s="145"/>
      <c r="G14" s="145"/>
      <c r="H14" s="145"/>
      <c r="I14" s="198">
        <v>61</v>
      </c>
      <c r="J14" s="198"/>
      <c r="K14" s="155">
        <f t="shared" si="1"/>
        <v>291</v>
      </c>
      <c r="L14" s="157">
        <v>141</v>
      </c>
      <c r="M14" s="157">
        <v>150</v>
      </c>
      <c r="N14" s="145"/>
      <c r="O14" s="145"/>
      <c r="P14" s="153"/>
      <c r="Q14" s="139" t="s">
        <v>2517</v>
      </c>
    </row>
    <row r="15" spans="1:17" ht="11.25" customHeight="1">
      <c r="A15" s="207">
        <v>7</v>
      </c>
      <c r="B15" s="198"/>
      <c r="C15" s="147">
        <f t="shared" si="0"/>
        <v>404</v>
      </c>
      <c r="D15" s="146">
        <v>208</v>
      </c>
      <c r="E15" s="146">
        <v>196</v>
      </c>
      <c r="F15" s="145"/>
      <c r="G15" s="145"/>
      <c r="H15" s="145"/>
      <c r="I15" s="198">
        <v>62</v>
      </c>
      <c r="J15" s="198"/>
      <c r="K15" s="155">
        <f t="shared" si="1"/>
        <v>267</v>
      </c>
      <c r="L15" s="157">
        <v>142</v>
      </c>
      <c r="M15" s="157">
        <v>125</v>
      </c>
      <c r="N15" s="145"/>
      <c r="O15" s="145"/>
      <c r="P15" s="153"/>
      <c r="Q15" s="139" t="s">
        <v>2517</v>
      </c>
    </row>
    <row r="16" spans="1:17" ht="11.25" customHeight="1">
      <c r="A16" s="207">
        <v>8</v>
      </c>
      <c r="B16" s="198"/>
      <c r="C16" s="147">
        <f t="shared" si="0"/>
        <v>396</v>
      </c>
      <c r="D16" s="146">
        <v>202</v>
      </c>
      <c r="E16" s="146">
        <v>194</v>
      </c>
      <c r="F16" s="145"/>
      <c r="G16" s="145"/>
      <c r="H16" s="145"/>
      <c r="I16" s="198">
        <v>63</v>
      </c>
      <c r="J16" s="198"/>
      <c r="K16" s="155">
        <f t="shared" si="1"/>
        <v>271</v>
      </c>
      <c r="L16" s="157">
        <v>140</v>
      </c>
      <c r="M16" s="157">
        <v>131</v>
      </c>
      <c r="N16" s="145"/>
      <c r="O16" s="145"/>
      <c r="P16" s="153"/>
      <c r="Q16" s="139" t="s">
        <v>2517</v>
      </c>
    </row>
    <row r="17" spans="1:17" ht="11.25" customHeight="1">
      <c r="A17" s="211">
        <v>9</v>
      </c>
      <c r="B17" s="199"/>
      <c r="C17" s="147">
        <f t="shared" si="0"/>
        <v>423</v>
      </c>
      <c r="D17" s="146">
        <v>198</v>
      </c>
      <c r="E17" s="146">
        <v>225</v>
      </c>
      <c r="F17" s="152"/>
      <c r="G17" s="152"/>
      <c r="H17" s="152"/>
      <c r="I17" s="199">
        <v>64</v>
      </c>
      <c r="J17" s="199"/>
      <c r="K17" s="155">
        <f t="shared" si="1"/>
        <v>246</v>
      </c>
      <c r="L17" s="157">
        <v>117</v>
      </c>
      <c r="M17" s="157">
        <v>129</v>
      </c>
      <c r="N17" s="145"/>
      <c r="O17" s="145"/>
      <c r="P17" s="153"/>
      <c r="Q17" s="139" t="s">
        <v>2517</v>
      </c>
    </row>
    <row r="18" spans="1:17" ht="11.25" customHeight="1">
      <c r="A18" s="208" t="s">
        <v>2533</v>
      </c>
      <c r="B18" s="209"/>
      <c r="C18" s="147">
        <f t="shared" si="0"/>
        <v>2358</v>
      </c>
      <c r="D18" s="146">
        <f>SUM(D19:D23)</f>
        <v>1198</v>
      </c>
      <c r="E18" s="146">
        <f>SUM(E19:E23)</f>
        <v>1160</v>
      </c>
      <c r="F18" s="150">
        <f>C18/K62*100</f>
        <v>7.878119675253083</v>
      </c>
      <c r="G18" s="150">
        <f>D18/L62*100</f>
        <v>8.357167771189397</v>
      </c>
      <c r="H18" s="150">
        <f>E18/M62*100</f>
        <v>7.437804565273147</v>
      </c>
      <c r="I18" s="209" t="s">
        <v>2532</v>
      </c>
      <c r="J18" s="209"/>
      <c r="K18" s="155">
        <f t="shared" si="1"/>
        <v>1055</v>
      </c>
      <c r="L18" s="157">
        <f>SUM(L19:L23)</f>
        <v>486</v>
      </c>
      <c r="M18" s="157">
        <f>SUM(M19:M23)</f>
        <v>569</v>
      </c>
      <c r="N18" s="150">
        <f>K18/K62*100</f>
        <v>3.5247736460525876</v>
      </c>
      <c r="O18" s="150">
        <f>L18/L62*100</f>
        <v>3.39030345308685</v>
      </c>
      <c r="P18" s="156">
        <f>M18/M62*100</f>
        <v>3.6483713772762245</v>
      </c>
      <c r="Q18" s="139" t="s">
        <v>2517</v>
      </c>
    </row>
    <row r="19" spans="1:17" ht="11.25" customHeight="1">
      <c r="A19" s="207">
        <v>10</v>
      </c>
      <c r="B19" s="198"/>
      <c r="C19" s="147">
        <f t="shared" si="0"/>
        <v>431</v>
      </c>
      <c r="D19" s="146">
        <v>234</v>
      </c>
      <c r="E19" s="146">
        <v>197</v>
      </c>
      <c r="F19" s="145"/>
      <c r="G19" s="145"/>
      <c r="H19" s="145"/>
      <c r="I19" s="198">
        <v>65</v>
      </c>
      <c r="J19" s="198"/>
      <c r="K19" s="155">
        <f t="shared" si="1"/>
        <v>249</v>
      </c>
      <c r="L19" s="157">
        <v>129</v>
      </c>
      <c r="M19" s="157">
        <v>120</v>
      </c>
      <c r="N19" s="145"/>
      <c r="O19" s="145"/>
      <c r="P19" s="153"/>
      <c r="Q19" s="139" t="s">
        <v>2517</v>
      </c>
    </row>
    <row r="20" spans="1:17" ht="11.25" customHeight="1">
      <c r="A20" s="207">
        <v>11</v>
      </c>
      <c r="B20" s="198"/>
      <c r="C20" s="147">
        <f t="shared" si="0"/>
        <v>472</v>
      </c>
      <c r="D20" s="146">
        <v>245</v>
      </c>
      <c r="E20" s="146">
        <v>227</v>
      </c>
      <c r="F20" s="145"/>
      <c r="G20" s="145"/>
      <c r="H20" s="145"/>
      <c r="I20" s="198">
        <v>66</v>
      </c>
      <c r="J20" s="198"/>
      <c r="K20" s="155">
        <f t="shared" si="1"/>
        <v>257</v>
      </c>
      <c r="L20" s="157">
        <v>123</v>
      </c>
      <c r="M20" s="157">
        <v>134</v>
      </c>
      <c r="N20" s="145"/>
      <c r="O20" s="145"/>
      <c r="P20" s="153"/>
      <c r="Q20" s="139" t="s">
        <v>2517</v>
      </c>
    </row>
    <row r="21" spans="1:17" ht="11.25" customHeight="1">
      <c r="A21" s="207">
        <v>12</v>
      </c>
      <c r="B21" s="198"/>
      <c r="C21" s="147">
        <f t="shared" si="0"/>
        <v>471</v>
      </c>
      <c r="D21" s="146">
        <v>236</v>
      </c>
      <c r="E21" s="146">
        <v>235</v>
      </c>
      <c r="F21" s="145"/>
      <c r="G21" s="145"/>
      <c r="H21" s="145"/>
      <c r="I21" s="198">
        <v>67</v>
      </c>
      <c r="J21" s="198"/>
      <c r="K21" s="155">
        <f t="shared" si="1"/>
        <v>180</v>
      </c>
      <c r="L21" s="157">
        <v>82</v>
      </c>
      <c r="M21" s="157">
        <v>98</v>
      </c>
      <c r="N21" s="145"/>
      <c r="O21" s="145"/>
      <c r="P21" s="153"/>
      <c r="Q21" s="139" t="s">
        <v>2517</v>
      </c>
    </row>
    <row r="22" spans="1:17" ht="11.25" customHeight="1">
      <c r="A22" s="207">
        <v>13</v>
      </c>
      <c r="B22" s="198"/>
      <c r="C22" s="147">
        <f t="shared" si="0"/>
        <v>503</v>
      </c>
      <c r="D22" s="146">
        <v>254</v>
      </c>
      <c r="E22" s="146">
        <v>249</v>
      </c>
      <c r="F22" s="145"/>
      <c r="G22" s="145"/>
      <c r="H22" s="145"/>
      <c r="I22" s="198">
        <v>68</v>
      </c>
      <c r="J22" s="198"/>
      <c r="K22" s="155">
        <f t="shared" si="1"/>
        <v>197</v>
      </c>
      <c r="L22" s="157">
        <v>78</v>
      </c>
      <c r="M22" s="157">
        <v>119</v>
      </c>
      <c r="N22" s="145"/>
      <c r="O22" s="145"/>
      <c r="P22" s="153"/>
      <c r="Q22" s="139" t="s">
        <v>2517</v>
      </c>
    </row>
    <row r="23" spans="1:17" ht="11.25" customHeight="1">
      <c r="A23" s="208">
        <v>14</v>
      </c>
      <c r="B23" s="209"/>
      <c r="C23" s="147">
        <f t="shared" si="0"/>
        <v>481</v>
      </c>
      <c r="D23" s="146">
        <v>229</v>
      </c>
      <c r="E23" s="146">
        <v>252</v>
      </c>
      <c r="F23" s="145"/>
      <c r="G23" s="145"/>
      <c r="H23" s="145"/>
      <c r="I23" s="209">
        <v>69</v>
      </c>
      <c r="J23" s="209"/>
      <c r="K23" s="155">
        <f t="shared" si="1"/>
        <v>172</v>
      </c>
      <c r="L23" s="157">
        <v>74</v>
      </c>
      <c r="M23" s="157">
        <v>98</v>
      </c>
      <c r="N23" s="145"/>
      <c r="O23" s="145"/>
      <c r="P23" s="153"/>
      <c r="Q23" s="139" t="s">
        <v>2517</v>
      </c>
    </row>
    <row r="24" spans="1:17" ht="11.25" customHeight="1">
      <c r="A24" s="210" t="s">
        <v>2531</v>
      </c>
      <c r="B24" s="201"/>
      <c r="C24" s="147">
        <f t="shared" si="0"/>
        <v>2504</v>
      </c>
      <c r="D24" s="146">
        <f>SUM(D25:D29)</f>
        <v>1292</v>
      </c>
      <c r="E24" s="146">
        <f>SUM(E25:E29)</f>
        <v>1212</v>
      </c>
      <c r="F24" s="150">
        <f>C24/K62*100</f>
        <v>8.365908255654672</v>
      </c>
      <c r="G24" s="150">
        <f>D24/L62*100</f>
        <v>9.012905476107429</v>
      </c>
      <c r="H24" s="150">
        <f>E24/M62*100</f>
        <v>7.7712233906129775</v>
      </c>
      <c r="I24" s="201" t="s">
        <v>2530</v>
      </c>
      <c r="J24" s="201"/>
      <c r="K24" s="155">
        <f t="shared" si="1"/>
        <v>860</v>
      </c>
      <c r="L24" s="157">
        <f>SUM(L25:L29)</f>
        <v>371</v>
      </c>
      <c r="M24" s="157">
        <f>SUM(M25:M29)</f>
        <v>489</v>
      </c>
      <c r="N24" s="150">
        <f>K24/K62*100</f>
        <v>2.873275199625806</v>
      </c>
      <c r="O24" s="150">
        <f>L24/L62*100</f>
        <v>2.588071154516917</v>
      </c>
      <c r="P24" s="156">
        <f>M24/M62*100</f>
        <v>3.13541933829187</v>
      </c>
      <c r="Q24" s="139" t="s">
        <v>2517</v>
      </c>
    </row>
    <row r="25" spans="1:17" ht="11.25" customHeight="1">
      <c r="A25" s="207">
        <v>15</v>
      </c>
      <c r="B25" s="198"/>
      <c r="C25" s="147">
        <f t="shared" si="0"/>
        <v>513</v>
      </c>
      <c r="D25" s="146">
        <v>282</v>
      </c>
      <c r="E25" s="146">
        <v>231</v>
      </c>
      <c r="F25" s="145"/>
      <c r="G25" s="145"/>
      <c r="H25" s="145"/>
      <c r="I25" s="198">
        <v>70</v>
      </c>
      <c r="J25" s="198"/>
      <c r="K25" s="155">
        <f t="shared" si="1"/>
        <v>216</v>
      </c>
      <c r="L25" s="157">
        <v>90</v>
      </c>
      <c r="M25" s="157">
        <v>126</v>
      </c>
      <c r="N25" s="145"/>
      <c r="O25" s="145"/>
      <c r="P25" s="153"/>
      <c r="Q25" s="139" t="s">
        <v>2517</v>
      </c>
    </row>
    <row r="26" spans="1:17" ht="11.25" customHeight="1">
      <c r="A26" s="207">
        <v>16</v>
      </c>
      <c r="B26" s="198"/>
      <c r="C26" s="147">
        <f t="shared" si="0"/>
        <v>569</v>
      </c>
      <c r="D26" s="146">
        <v>297</v>
      </c>
      <c r="E26" s="146">
        <v>272</v>
      </c>
      <c r="F26" s="145"/>
      <c r="G26" s="145"/>
      <c r="H26" s="145"/>
      <c r="I26" s="198">
        <v>71</v>
      </c>
      <c r="J26" s="198"/>
      <c r="K26" s="155">
        <f t="shared" si="1"/>
        <v>169</v>
      </c>
      <c r="L26" s="157">
        <v>72</v>
      </c>
      <c r="M26" s="157">
        <v>97</v>
      </c>
      <c r="N26" s="145"/>
      <c r="O26" s="145"/>
      <c r="P26" s="153"/>
      <c r="Q26" s="139" t="s">
        <v>2517</v>
      </c>
    </row>
    <row r="27" spans="1:17" ht="11.25" customHeight="1">
      <c r="A27" s="207">
        <v>17</v>
      </c>
      <c r="B27" s="198"/>
      <c r="C27" s="147">
        <f t="shared" si="0"/>
        <v>551</v>
      </c>
      <c r="D27" s="146">
        <v>283</v>
      </c>
      <c r="E27" s="146">
        <v>268</v>
      </c>
      <c r="F27" s="145"/>
      <c r="G27" s="145"/>
      <c r="H27" s="145"/>
      <c r="I27" s="198">
        <v>72</v>
      </c>
      <c r="J27" s="198"/>
      <c r="K27" s="155">
        <f t="shared" si="1"/>
        <v>142</v>
      </c>
      <c r="L27" s="157">
        <v>65</v>
      </c>
      <c r="M27" s="157">
        <v>77</v>
      </c>
      <c r="N27" s="145"/>
      <c r="O27" s="145"/>
      <c r="P27" s="153"/>
      <c r="Q27" s="139" t="s">
        <v>2517</v>
      </c>
    </row>
    <row r="28" spans="1:17" ht="11.25" customHeight="1">
      <c r="A28" s="207">
        <v>18</v>
      </c>
      <c r="B28" s="198"/>
      <c r="C28" s="147">
        <f t="shared" si="0"/>
        <v>462</v>
      </c>
      <c r="D28" s="146">
        <v>226</v>
      </c>
      <c r="E28" s="146">
        <v>236</v>
      </c>
      <c r="F28" s="145"/>
      <c r="G28" s="145"/>
      <c r="H28" s="145"/>
      <c r="I28" s="198">
        <v>73</v>
      </c>
      <c r="J28" s="198"/>
      <c r="K28" s="155">
        <f t="shared" si="1"/>
        <v>174</v>
      </c>
      <c r="L28" s="157">
        <v>72</v>
      </c>
      <c r="M28" s="157">
        <v>102</v>
      </c>
      <c r="N28" s="145"/>
      <c r="O28" s="145"/>
      <c r="P28" s="153"/>
      <c r="Q28" s="139" t="s">
        <v>2517</v>
      </c>
    </row>
    <row r="29" spans="1:17" ht="11.25" customHeight="1">
      <c r="A29" s="211">
        <v>19</v>
      </c>
      <c r="B29" s="199"/>
      <c r="C29" s="147">
        <f t="shared" si="0"/>
        <v>409</v>
      </c>
      <c r="D29" s="146">
        <v>204</v>
      </c>
      <c r="E29" s="146">
        <v>205</v>
      </c>
      <c r="F29" s="152"/>
      <c r="G29" s="152"/>
      <c r="H29" s="152"/>
      <c r="I29" s="199">
        <v>74</v>
      </c>
      <c r="J29" s="199"/>
      <c r="K29" s="155">
        <f t="shared" si="1"/>
        <v>159</v>
      </c>
      <c r="L29" s="157">
        <v>72</v>
      </c>
      <c r="M29" s="157">
        <v>87</v>
      </c>
      <c r="N29" s="145"/>
      <c r="O29" s="145"/>
      <c r="P29" s="153"/>
      <c r="Q29" s="139" t="s">
        <v>2517</v>
      </c>
    </row>
    <row r="30" spans="1:17" ht="11.25" customHeight="1">
      <c r="A30" s="208" t="s">
        <v>2529</v>
      </c>
      <c r="B30" s="209"/>
      <c r="C30" s="147">
        <f t="shared" si="0"/>
        <v>1684</v>
      </c>
      <c r="D30" s="146">
        <f>SUM(D31:D35)</f>
        <v>706</v>
      </c>
      <c r="E30" s="146">
        <f>SUM(E31:E35)</f>
        <v>978</v>
      </c>
      <c r="F30" s="150">
        <f>C30/K62*100</f>
        <v>5.626273762988206</v>
      </c>
      <c r="G30" s="150">
        <f>D30/L62*100</f>
        <v>4.925008719916288</v>
      </c>
      <c r="H30" s="150">
        <f>E30/M62*100</f>
        <v>6.27083867658374</v>
      </c>
      <c r="I30" s="209" t="s">
        <v>2528</v>
      </c>
      <c r="J30" s="209"/>
      <c r="K30" s="155">
        <f t="shared" si="1"/>
        <v>628</v>
      </c>
      <c r="L30" s="157">
        <f>SUM(L31:L35)</f>
        <v>257</v>
      </c>
      <c r="M30" s="157">
        <f>SUM(M31:M35)</f>
        <v>371</v>
      </c>
      <c r="N30" s="150">
        <f>K30/K62*100</f>
        <v>2.0981590992616352</v>
      </c>
      <c r="O30" s="150">
        <f>L30/L62*100</f>
        <v>1.792814788978026</v>
      </c>
      <c r="P30" s="156">
        <f>M30/M62*100</f>
        <v>2.378815080789946</v>
      </c>
      <c r="Q30" s="139" t="s">
        <v>2517</v>
      </c>
    </row>
    <row r="31" spans="1:17" ht="11.25" customHeight="1">
      <c r="A31" s="207">
        <v>20</v>
      </c>
      <c r="B31" s="198"/>
      <c r="C31" s="147">
        <f t="shared" si="0"/>
        <v>374</v>
      </c>
      <c r="D31" s="146">
        <v>154</v>
      </c>
      <c r="E31" s="146">
        <v>220</v>
      </c>
      <c r="F31" s="145"/>
      <c r="G31" s="145"/>
      <c r="H31" s="145"/>
      <c r="I31" s="198">
        <v>75</v>
      </c>
      <c r="J31" s="198"/>
      <c r="K31" s="155">
        <f t="shared" si="1"/>
        <v>146</v>
      </c>
      <c r="L31" s="157">
        <v>62</v>
      </c>
      <c r="M31" s="157">
        <v>84</v>
      </c>
      <c r="N31" s="145"/>
      <c r="O31" s="145"/>
      <c r="P31" s="153"/>
      <c r="Q31" s="139" t="s">
        <v>2517</v>
      </c>
    </row>
    <row r="32" spans="1:17" ht="11.25" customHeight="1">
      <c r="A32" s="207">
        <v>21</v>
      </c>
      <c r="B32" s="198"/>
      <c r="C32" s="147">
        <f t="shared" si="0"/>
        <v>347</v>
      </c>
      <c r="D32" s="146">
        <v>145</v>
      </c>
      <c r="E32" s="146">
        <v>202</v>
      </c>
      <c r="F32" s="145"/>
      <c r="G32" s="145"/>
      <c r="H32" s="145"/>
      <c r="I32" s="198">
        <v>76</v>
      </c>
      <c r="J32" s="198"/>
      <c r="K32" s="155">
        <f t="shared" si="1"/>
        <v>117</v>
      </c>
      <c r="L32" s="157">
        <v>53</v>
      </c>
      <c r="M32" s="157">
        <v>64</v>
      </c>
      <c r="N32" s="145"/>
      <c r="O32" s="145"/>
      <c r="P32" s="153"/>
      <c r="Q32" s="139" t="s">
        <v>2517</v>
      </c>
    </row>
    <row r="33" spans="1:17" ht="11.25" customHeight="1">
      <c r="A33" s="207">
        <v>22</v>
      </c>
      <c r="B33" s="198"/>
      <c r="C33" s="147">
        <f t="shared" si="0"/>
        <v>338</v>
      </c>
      <c r="D33" s="146">
        <v>153</v>
      </c>
      <c r="E33" s="146">
        <v>185</v>
      </c>
      <c r="F33" s="145"/>
      <c r="G33" s="145"/>
      <c r="H33" s="145"/>
      <c r="I33" s="198">
        <v>77</v>
      </c>
      <c r="J33" s="198"/>
      <c r="K33" s="155">
        <f t="shared" si="1"/>
        <v>114</v>
      </c>
      <c r="L33" s="157">
        <v>43</v>
      </c>
      <c r="M33" s="157">
        <v>71</v>
      </c>
      <c r="N33" s="145"/>
      <c r="O33" s="145"/>
      <c r="P33" s="153"/>
      <c r="Q33" s="139" t="s">
        <v>2517</v>
      </c>
    </row>
    <row r="34" spans="1:17" ht="11.25" customHeight="1">
      <c r="A34" s="207">
        <v>23</v>
      </c>
      <c r="B34" s="198"/>
      <c r="C34" s="147">
        <f t="shared" si="0"/>
        <v>340</v>
      </c>
      <c r="D34" s="146">
        <v>134</v>
      </c>
      <c r="E34" s="146">
        <v>206</v>
      </c>
      <c r="F34" s="145"/>
      <c r="G34" s="145"/>
      <c r="H34" s="145"/>
      <c r="I34" s="198">
        <v>78</v>
      </c>
      <c r="J34" s="198"/>
      <c r="K34" s="155">
        <f t="shared" si="1"/>
        <v>125</v>
      </c>
      <c r="L34" s="157">
        <v>49</v>
      </c>
      <c r="M34" s="157">
        <v>76</v>
      </c>
      <c r="N34" s="145"/>
      <c r="O34" s="145"/>
      <c r="P34" s="153"/>
      <c r="Q34" s="139" t="s">
        <v>2517</v>
      </c>
    </row>
    <row r="35" spans="1:17" ht="11.25" customHeight="1">
      <c r="A35" s="208">
        <v>24</v>
      </c>
      <c r="B35" s="209"/>
      <c r="C35" s="147">
        <f t="shared" si="0"/>
        <v>285</v>
      </c>
      <c r="D35" s="146">
        <v>120</v>
      </c>
      <c r="E35" s="146">
        <v>165</v>
      </c>
      <c r="F35" s="145"/>
      <c r="G35" s="145"/>
      <c r="H35" s="145"/>
      <c r="I35" s="209">
        <v>79</v>
      </c>
      <c r="J35" s="209"/>
      <c r="K35" s="155">
        <f t="shared" si="1"/>
        <v>126</v>
      </c>
      <c r="L35" s="157">
        <v>50</v>
      </c>
      <c r="M35" s="157">
        <v>76</v>
      </c>
      <c r="N35" s="145"/>
      <c r="O35" s="145"/>
      <c r="P35" s="153"/>
      <c r="Q35" s="139" t="s">
        <v>2517</v>
      </c>
    </row>
    <row r="36" spans="1:17" ht="11.25" customHeight="1">
      <c r="A36" s="210" t="s">
        <v>2527</v>
      </c>
      <c r="B36" s="201"/>
      <c r="C36" s="147">
        <f t="shared" si="0"/>
        <v>1606</v>
      </c>
      <c r="D36" s="146">
        <f>SUM(D37:D41)</f>
        <v>662</v>
      </c>
      <c r="E36" s="146">
        <f>SUM(E37:E41)</f>
        <v>944</v>
      </c>
      <c r="F36" s="150">
        <f>C36/K62*100</f>
        <v>5.365674384417494</v>
      </c>
      <c r="G36" s="159">
        <f>D36/L62*100</f>
        <v>4.618067666550401</v>
      </c>
      <c r="H36" s="150">
        <f>E36/M62*100</f>
        <v>6.052834060015389</v>
      </c>
      <c r="I36" s="201" t="s">
        <v>2526</v>
      </c>
      <c r="J36" s="201"/>
      <c r="K36" s="155">
        <f t="shared" si="1"/>
        <v>407</v>
      </c>
      <c r="L36" s="157">
        <f>SUM(L37:L41)</f>
        <v>147</v>
      </c>
      <c r="M36" s="157">
        <f>SUM(M37:M41)</f>
        <v>260</v>
      </c>
      <c r="N36" s="150">
        <f>K36/K62*100</f>
        <v>1.3597941933112825</v>
      </c>
      <c r="O36" s="150">
        <f>L36/L62*100</f>
        <v>1.0254621555633066</v>
      </c>
      <c r="P36" s="156">
        <f>M36/M62*100</f>
        <v>1.6670941266991535</v>
      </c>
      <c r="Q36" s="139" t="s">
        <v>2517</v>
      </c>
    </row>
    <row r="37" spans="1:17" ht="11.25" customHeight="1">
      <c r="A37" s="207">
        <v>25</v>
      </c>
      <c r="B37" s="198"/>
      <c r="C37" s="147">
        <f t="shared" si="0"/>
        <v>323</v>
      </c>
      <c r="D37" s="146">
        <v>123</v>
      </c>
      <c r="E37" s="146">
        <v>200</v>
      </c>
      <c r="F37" s="145"/>
      <c r="G37" s="145"/>
      <c r="H37" s="145"/>
      <c r="I37" s="198">
        <v>80</v>
      </c>
      <c r="J37" s="198"/>
      <c r="K37" s="155">
        <f t="shared" si="1"/>
        <v>108</v>
      </c>
      <c r="L37" s="157">
        <v>43</v>
      </c>
      <c r="M37" s="157">
        <v>65</v>
      </c>
      <c r="N37" s="145"/>
      <c r="O37" s="145"/>
      <c r="P37" s="153"/>
      <c r="Q37" s="139" t="s">
        <v>2517</v>
      </c>
    </row>
    <row r="38" spans="1:17" ht="11.25" customHeight="1">
      <c r="A38" s="207">
        <v>26</v>
      </c>
      <c r="B38" s="198"/>
      <c r="C38" s="147">
        <f aca="true" t="shared" si="2" ref="C38:C69">D38+E38</f>
        <v>291</v>
      </c>
      <c r="D38" s="146">
        <v>118</v>
      </c>
      <c r="E38" s="146">
        <v>173</v>
      </c>
      <c r="F38" s="145"/>
      <c r="G38" s="145"/>
      <c r="H38" s="145"/>
      <c r="I38" s="198">
        <v>81</v>
      </c>
      <c r="J38" s="198"/>
      <c r="K38" s="155">
        <f aca="true" t="shared" si="3" ref="K38:K61">L38+M38</f>
        <v>74</v>
      </c>
      <c r="L38" s="157">
        <v>26</v>
      </c>
      <c r="M38" s="157">
        <v>48</v>
      </c>
      <c r="N38" s="145"/>
      <c r="O38" s="145"/>
      <c r="P38" s="153"/>
      <c r="Q38" s="139" t="s">
        <v>2517</v>
      </c>
    </row>
    <row r="39" spans="1:17" ht="11.25" customHeight="1">
      <c r="A39" s="207">
        <v>27</v>
      </c>
      <c r="B39" s="198"/>
      <c r="C39" s="147">
        <f t="shared" si="2"/>
        <v>374</v>
      </c>
      <c r="D39" s="146">
        <v>157</v>
      </c>
      <c r="E39" s="146">
        <v>217</v>
      </c>
      <c r="F39" s="145"/>
      <c r="G39" s="145"/>
      <c r="H39" s="145"/>
      <c r="I39" s="198">
        <v>82</v>
      </c>
      <c r="J39" s="198"/>
      <c r="K39" s="155">
        <f t="shared" si="3"/>
        <v>84</v>
      </c>
      <c r="L39" s="157">
        <v>38</v>
      </c>
      <c r="M39" s="157">
        <v>46</v>
      </c>
      <c r="N39" s="145"/>
      <c r="O39" s="145"/>
      <c r="P39" s="153"/>
      <c r="Q39" s="139" t="s">
        <v>2517</v>
      </c>
    </row>
    <row r="40" spans="1:17" ht="11.25" customHeight="1">
      <c r="A40" s="207">
        <v>28</v>
      </c>
      <c r="B40" s="198"/>
      <c r="C40" s="147">
        <f t="shared" si="2"/>
        <v>298</v>
      </c>
      <c r="D40" s="146">
        <v>120</v>
      </c>
      <c r="E40" s="146">
        <v>178</v>
      </c>
      <c r="F40" s="145"/>
      <c r="G40" s="145"/>
      <c r="H40" s="145"/>
      <c r="I40" s="198">
        <v>83</v>
      </c>
      <c r="J40" s="198"/>
      <c r="K40" s="155">
        <f t="shared" si="3"/>
        <v>74</v>
      </c>
      <c r="L40" s="157">
        <v>18</v>
      </c>
      <c r="M40" s="157">
        <v>56</v>
      </c>
      <c r="N40" s="145"/>
      <c r="O40" s="145"/>
      <c r="P40" s="153"/>
      <c r="Q40" s="139" t="s">
        <v>2517</v>
      </c>
    </row>
    <row r="41" spans="1:17" ht="11.25" customHeight="1">
      <c r="A41" s="211">
        <v>29</v>
      </c>
      <c r="B41" s="199"/>
      <c r="C41" s="147">
        <f t="shared" si="2"/>
        <v>320</v>
      </c>
      <c r="D41" s="146">
        <v>144</v>
      </c>
      <c r="E41" s="146">
        <v>176</v>
      </c>
      <c r="F41" s="152"/>
      <c r="G41" s="152"/>
      <c r="H41" s="152"/>
      <c r="I41" s="199">
        <v>84</v>
      </c>
      <c r="J41" s="199"/>
      <c r="K41" s="155">
        <f t="shared" si="3"/>
        <v>67</v>
      </c>
      <c r="L41" s="157">
        <v>22</v>
      </c>
      <c r="M41" s="157">
        <v>45</v>
      </c>
      <c r="N41" s="152"/>
      <c r="O41" s="152"/>
      <c r="P41" s="151"/>
      <c r="Q41" s="139" t="s">
        <v>2517</v>
      </c>
    </row>
    <row r="42" spans="1:17" ht="11.25" customHeight="1">
      <c r="A42" s="208" t="s">
        <v>2525</v>
      </c>
      <c r="B42" s="209"/>
      <c r="C42" s="147">
        <f t="shared" si="2"/>
        <v>1840</v>
      </c>
      <c r="D42" s="146">
        <f>SUM(D43:D47)</f>
        <v>883</v>
      </c>
      <c r="E42" s="146">
        <f>SUM(E43:E47)</f>
        <v>957</v>
      </c>
      <c r="F42" s="150">
        <f>C42/K62*100</f>
        <v>6.147472520129631</v>
      </c>
      <c r="G42" s="150">
        <f>D42/L62*100</f>
        <v>6.159748866410882</v>
      </c>
      <c r="H42" s="150">
        <f>E42/M62*100</f>
        <v>6.1361887663503465</v>
      </c>
      <c r="I42" s="209" t="s">
        <v>2524</v>
      </c>
      <c r="J42" s="209"/>
      <c r="K42" s="155">
        <f t="shared" si="3"/>
        <v>222</v>
      </c>
      <c r="L42" s="157">
        <f>SUM(L43:L47)</f>
        <v>75</v>
      </c>
      <c r="M42" s="157">
        <f>SUM(M43:M47)</f>
        <v>147</v>
      </c>
      <c r="N42" s="150">
        <f>K42/K62*100</f>
        <v>0.741705923624336</v>
      </c>
      <c r="O42" s="150">
        <f>L42/L62*100</f>
        <v>0.5231949773282176</v>
      </c>
      <c r="P42" s="156">
        <f>M42/M62*100</f>
        <v>0.9425493716337522</v>
      </c>
      <c r="Q42" s="139" t="s">
        <v>2517</v>
      </c>
    </row>
    <row r="43" spans="1:17" ht="11.25" customHeight="1">
      <c r="A43" s="207">
        <v>30</v>
      </c>
      <c r="B43" s="198"/>
      <c r="C43" s="147">
        <f t="shared" si="2"/>
        <v>369</v>
      </c>
      <c r="D43" s="146">
        <v>164</v>
      </c>
      <c r="E43" s="146">
        <v>205</v>
      </c>
      <c r="F43" s="145"/>
      <c r="G43" s="145"/>
      <c r="H43" s="145"/>
      <c r="I43" s="198">
        <v>85</v>
      </c>
      <c r="J43" s="198"/>
      <c r="K43" s="155">
        <f t="shared" si="3"/>
        <v>54</v>
      </c>
      <c r="L43" s="157">
        <v>19</v>
      </c>
      <c r="M43" s="157">
        <v>35</v>
      </c>
      <c r="N43" s="145"/>
      <c r="O43" s="145"/>
      <c r="P43" s="153"/>
      <c r="Q43" s="139" t="s">
        <v>2517</v>
      </c>
    </row>
    <row r="44" spans="1:17" ht="11.25" customHeight="1">
      <c r="A44" s="207">
        <v>31</v>
      </c>
      <c r="B44" s="198"/>
      <c r="C44" s="147">
        <f t="shared" si="2"/>
        <v>366</v>
      </c>
      <c r="D44" s="146">
        <v>188</v>
      </c>
      <c r="E44" s="146">
        <v>178</v>
      </c>
      <c r="F44" s="145"/>
      <c r="G44" s="145"/>
      <c r="H44" s="145"/>
      <c r="I44" s="198">
        <v>86</v>
      </c>
      <c r="J44" s="198"/>
      <c r="K44" s="155">
        <f t="shared" si="3"/>
        <v>48</v>
      </c>
      <c r="L44" s="157">
        <v>14</v>
      </c>
      <c r="M44" s="157">
        <v>34</v>
      </c>
      <c r="N44" s="145"/>
      <c r="O44" s="145"/>
      <c r="P44" s="153"/>
      <c r="Q44" s="139" t="s">
        <v>2517</v>
      </c>
    </row>
    <row r="45" spans="1:17" ht="11.25" customHeight="1">
      <c r="A45" s="207">
        <v>32</v>
      </c>
      <c r="B45" s="198"/>
      <c r="C45" s="147">
        <f t="shared" si="2"/>
        <v>357</v>
      </c>
      <c r="D45" s="146">
        <v>170</v>
      </c>
      <c r="E45" s="146">
        <v>187</v>
      </c>
      <c r="F45" s="145"/>
      <c r="G45" s="145"/>
      <c r="H45" s="145"/>
      <c r="I45" s="198">
        <v>87</v>
      </c>
      <c r="J45" s="198"/>
      <c r="K45" s="155">
        <f t="shared" si="3"/>
        <v>43</v>
      </c>
      <c r="L45" s="157">
        <v>16</v>
      </c>
      <c r="M45" s="157">
        <v>27</v>
      </c>
      <c r="N45" s="145"/>
      <c r="O45" s="145"/>
      <c r="P45" s="153"/>
      <c r="Q45" s="139" t="s">
        <v>2517</v>
      </c>
    </row>
    <row r="46" spans="1:17" ht="11.25" customHeight="1">
      <c r="A46" s="207">
        <v>33</v>
      </c>
      <c r="B46" s="198"/>
      <c r="C46" s="147">
        <f t="shared" si="2"/>
        <v>372</v>
      </c>
      <c r="D46" s="146">
        <v>178</v>
      </c>
      <c r="E46" s="146">
        <v>194</v>
      </c>
      <c r="F46" s="145"/>
      <c r="G46" s="145"/>
      <c r="H46" s="145"/>
      <c r="I46" s="198">
        <v>88</v>
      </c>
      <c r="J46" s="198"/>
      <c r="K46" s="155">
        <f t="shared" si="3"/>
        <v>47</v>
      </c>
      <c r="L46" s="157">
        <v>16</v>
      </c>
      <c r="M46" s="157">
        <v>31</v>
      </c>
      <c r="N46" s="145"/>
      <c r="O46" s="145"/>
      <c r="P46" s="153"/>
      <c r="Q46" s="139" t="s">
        <v>2517</v>
      </c>
    </row>
    <row r="47" spans="1:17" ht="11.25" customHeight="1">
      <c r="A47" s="208">
        <v>34</v>
      </c>
      <c r="B47" s="209"/>
      <c r="C47" s="147">
        <f t="shared" si="2"/>
        <v>376</v>
      </c>
      <c r="D47" s="146">
        <v>183</v>
      </c>
      <c r="E47" s="146">
        <v>193</v>
      </c>
      <c r="F47" s="145"/>
      <c r="G47" s="145"/>
      <c r="H47" s="145"/>
      <c r="I47" s="209">
        <v>89</v>
      </c>
      <c r="J47" s="209"/>
      <c r="K47" s="155">
        <f t="shared" si="3"/>
        <v>30</v>
      </c>
      <c r="L47" s="157">
        <v>10</v>
      </c>
      <c r="M47" s="157">
        <v>20</v>
      </c>
      <c r="N47" s="145"/>
      <c r="O47" s="145"/>
      <c r="P47" s="153"/>
      <c r="Q47" s="139" t="s">
        <v>2517</v>
      </c>
    </row>
    <row r="48" spans="1:17" ht="11.25" customHeight="1">
      <c r="A48" s="210" t="s">
        <v>2523</v>
      </c>
      <c r="B48" s="201"/>
      <c r="C48" s="147">
        <f t="shared" si="2"/>
        <v>2440</v>
      </c>
      <c r="D48" s="146">
        <f>SUM(D49:D53)</f>
        <v>1155</v>
      </c>
      <c r="E48" s="146">
        <f>SUM(E49:E53)</f>
        <v>1285</v>
      </c>
      <c r="F48" s="150">
        <f>C48/K62*100</f>
        <v>8.152083124519729</v>
      </c>
      <c r="G48" s="150">
        <f>D48/L62*100</f>
        <v>8.057202650854551</v>
      </c>
      <c r="H48" s="150">
        <f>E48/M62*100</f>
        <v>8.239292126186202</v>
      </c>
      <c r="I48" s="201" t="s">
        <v>2522</v>
      </c>
      <c r="J48" s="201"/>
      <c r="K48" s="155">
        <f t="shared" si="3"/>
        <v>80</v>
      </c>
      <c r="L48" s="157">
        <f>SUM(L49:L53)</f>
        <v>20</v>
      </c>
      <c r="M48" s="157">
        <f>SUM(M49:M53)</f>
        <v>60</v>
      </c>
      <c r="N48" s="150">
        <f>K48/K62*100</f>
        <v>0.2672814139186796</v>
      </c>
      <c r="O48" s="150">
        <f>L48/L62*100</f>
        <v>0.13951866062085805</v>
      </c>
      <c r="P48" s="156">
        <f>M48/M62*100</f>
        <v>0.3847140292382662</v>
      </c>
      <c r="Q48" s="139" t="s">
        <v>2517</v>
      </c>
    </row>
    <row r="49" spans="1:17" ht="11.25" customHeight="1">
      <c r="A49" s="207">
        <v>35</v>
      </c>
      <c r="B49" s="198"/>
      <c r="C49" s="147">
        <f t="shared" si="2"/>
        <v>434</v>
      </c>
      <c r="D49" s="146">
        <v>196</v>
      </c>
      <c r="E49" s="146">
        <v>238</v>
      </c>
      <c r="F49" s="145"/>
      <c r="G49" s="145"/>
      <c r="H49" s="145"/>
      <c r="I49" s="198">
        <v>90</v>
      </c>
      <c r="J49" s="198"/>
      <c r="K49" s="155">
        <f t="shared" si="3"/>
        <v>23</v>
      </c>
      <c r="L49" s="157">
        <v>5</v>
      </c>
      <c r="M49" s="157">
        <v>18</v>
      </c>
      <c r="N49" s="145"/>
      <c r="O49" s="145"/>
      <c r="P49" s="153"/>
      <c r="Q49" s="139" t="s">
        <v>2517</v>
      </c>
    </row>
    <row r="50" spans="1:17" ht="11.25" customHeight="1">
      <c r="A50" s="207">
        <v>36</v>
      </c>
      <c r="B50" s="198"/>
      <c r="C50" s="147">
        <f t="shared" si="2"/>
        <v>475</v>
      </c>
      <c r="D50" s="146">
        <v>232</v>
      </c>
      <c r="E50" s="146">
        <v>243</v>
      </c>
      <c r="F50" s="145"/>
      <c r="G50" s="145"/>
      <c r="H50" s="145"/>
      <c r="I50" s="198">
        <v>91</v>
      </c>
      <c r="J50" s="198"/>
      <c r="K50" s="155">
        <f t="shared" si="3"/>
        <v>17</v>
      </c>
      <c r="L50" s="157">
        <v>5</v>
      </c>
      <c r="M50" s="157">
        <v>12</v>
      </c>
      <c r="N50" s="145"/>
      <c r="O50" s="145"/>
      <c r="P50" s="153"/>
      <c r="Q50" s="139" t="s">
        <v>2517</v>
      </c>
    </row>
    <row r="51" spans="1:17" ht="11.25" customHeight="1">
      <c r="A51" s="207">
        <v>37</v>
      </c>
      <c r="B51" s="198"/>
      <c r="C51" s="147">
        <f t="shared" si="2"/>
        <v>454</v>
      </c>
      <c r="D51" s="146">
        <v>208</v>
      </c>
      <c r="E51" s="146">
        <v>246</v>
      </c>
      <c r="F51" s="145"/>
      <c r="G51" s="145"/>
      <c r="H51" s="145"/>
      <c r="I51" s="198">
        <v>92</v>
      </c>
      <c r="J51" s="198"/>
      <c r="K51" s="155">
        <f t="shared" si="3"/>
        <v>22</v>
      </c>
      <c r="L51" s="157">
        <v>5</v>
      </c>
      <c r="M51" s="157">
        <v>17</v>
      </c>
      <c r="N51" s="145"/>
      <c r="O51" s="145"/>
      <c r="P51" s="153"/>
      <c r="Q51" s="139" t="s">
        <v>2517</v>
      </c>
    </row>
    <row r="52" spans="1:17" ht="11.25" customHeight="1">
      <c r="A52" s="207">
        <v>38</v>
      </c>
      <c r="B52" s="198"/>
      <c r="C52" s="147">
        <f t="shared" si="2"/>
        <v>565</v>
      </c>
      <c r="D52" s="146">
        <v>285</v>
      </c>
      <c r="E52" s="146">
        <v>280</v>
      </c>
      <c r="F52" s="145"/>
      <c r="G52" s="145"/>
      <c r="H52" s="145"/>
      <c r="I52" s="198">
        <v>93</v>
      </c>
      <c r="J52" s="198"/>
      <c r="K52" s="155">
        <f t="shared" si="3"/>
        <v>16</v>
      </c>
      <c r="L52" s="157">
        <v>4</v>
      </c>
      <c r="M52" s="157">
        <v>12</v>
      </c>
      <c r="N52" s="145"/>
      <c r="O52" s="145"/>
      <c r="P52" s="153"/>
      <c r="Q52" s="139" t="s">
        <v>2517</v>
      </c>
    </row>
    <row r="53" spans="1:17" ht="11.25" customHeight="1">
      <c r="A53" s="211">
        <v>39</v>
      </c>
      <c r="B53" s="199"/>
      <c r="C53" s="147">
        <f t="shared" si="2"/>
        <v>512</v>
      </c>
      <c r="D53" s="146">
        <v>234</v>
      </c>
      <c r="E53" s="146">
        <v>278</v>
      </c>
      <c r="F53" s="152"/>
      <c r="G53" s="152"/>
      <c r="H53" s="152"/>
      <c r="I53" s="199">
        <v>94</v>
      </c>
      <c r="J53" s="199"/>
      <c r="K53" s="155">
        <f t="shared" si="3"/>
        <v>2</v>
      </c>
      <c r="L53" s="157">
        <v>1</v>
      </c>
      <c r="M53" s="157">
        <v>1</v>
      </c>
      <c r="N53" s="145"/>
      <c r="O53" s="145"/>
      <c r="P53" s="153"/>
      <c r="Q53" s="139" t="s">
        <v>2517</v>
      </c>
    </row>
    <row r="54" spans="1:17" ht="11.25" customHeight="1">
      <c r="A54" s="208" t="s">
        <v>2521</v>
      </c>
      <c r="B54" s="209"/>
      <c r="C54" s="147">
        <f t="shared" si="2"/>
        <v>3086</v>
      </c>
      <c r="D54" s="146">
        <f>SUM(D55:D59)</f>
        <v>1478</v>
      </c>
      <c r="E54" s="146">
        <f>SUM(E55:E59)</f>
        <v>1608</v>
      </c>
      <c r="F54" s="150">
        <f>C54/K62*100</f>
        <v>10.310380541913066</v>
      </c>
      <c r="G54" s="150">
        <f>D54/L62*100</f>
        <v>10.31042901988141</v>
      </c>
      <c r="H54" s="150">
        <f>E54/M62*100</f>
        <v>10.310335983585535</v>
      </c>
      <c r="I54" s="209" t="s">
        <v>2520</v>
      </c>
      <c r="J54" s="209"/>
      <c r="K54" s="155">
        <f t="shared" si="3"/>
        <v>13</v>
      </c>
      <c r="L54" s="157">
        <f>SUM(L55:L59)</f>
        <v>2</v>
      </c>
      <c r="M54" s="157">
        <f>SUM(M55:M59)</f>
        <v>11</v>
      </c>
      <c r="N54" s="150">
        <f>K54/K62*100</f>
        <v>0.043433229761785444</v>
      </c>
      <c r="O54" s="150">
        <f>L54/L62*100</f>
        <v>0.013951866062085802</v>
      </c>
      <c r="P54" s="156">
        <f>M54/M62*100</f>
        <v>0.07053090536034881</v>
      </c>
      <c r="Q54" s="139" t="s">
        <v>2517</v>
      </c>
    </row>
    <row r="55" spans="1:17" ht="11.25" customHeight="1">
      <c r="A55" s="207">
        <v>40</v>
      </c>
      <c r="B55" s="198"/>
      <c r="C55" s="147">
        <f t="shared" si="2"/>
        <v>616</v>
      </c>
      <c r="D55" s="146">
        <v>291</v>
      </c>
      <c r="E55" s="146">
        <v>325</v>
      </c>
      <c r="F55" s="145"/>
      <c r="G55" s="145"/>
      <c r="H55" s="145"/>
      <c r="I55" s="198">
        <v>95</v>
      </c>
      <c r="J55" s="198"/>
      <c r="K55" s="155">
        <f t="shared" si="3"/>
        <v>9</v>
      </c>
      <c r="L55" s="157">
        <v>2</v>
      </c>
      <c r="M55" s="157">
        <v>7</v>
      </c>
      <c r="N55" s="145"/>
      <c r="O55" s="145"/>
      <c r="P55" s="153"/>
      <c r="Q55" s="139" t="s">
        <v>2517</v>
      </c>
    </row>
    <row r="56" spans="1:17" ht="11.25" customHeight="1">
      <c r="A56" s="207">
        <v>41</v>
      </c>
      <c r="B56" s="198"/>
      <c r="C56" s="147">
        <f t="shared" si="2"/>
        <v>636</v>
      </c>
      <c r="D56" s="146">
        <v>319</v>
      </c>
      <c r="E56" s="146">
        <v>317</v>
      </c>
      <c r="F56" s="145"/>
      <c r="G56" s="145"/>
      <c r="H56" s="145"/>
      <c r="I56" s="198">
        <v>96</v>
      </c>
      <c r="J56" s="198"/>
      <c r="K56" s="155">
        <f t="shared" si="3"/>
        <v>1</v>
      </c>
      <c r="L56" s="158">
        <v>0</v>
      </c>
      <c r="M56" s="157">
        <v>1</v>
      </c>
      <c r="N56" s="145"/>
      <c r="O56" s="145"/>
      <c r="P56" s="153"/>
      <c r="Q56" s="139" t="s">
        <v>2517</v>
      </c>
    </row>
    <row r="57" spans="1:17" ht="11.25" customHeight="1">
      <c r="A57" s="207">
        <v>42</v>
      </c>
      <c r="B57" s="198"/>
      <c r="C57" s="147">
        <f t="shared" si="2"/>
        <v>645</v>
      </c>
      <c r="D57" s="146">
        <v>301</v>
      </c>
      <c r="E57" s="146">
        <v>344</v>
      </c>
      <c r="F57" s="145"/>
      <c r="G57" s="145"/>
      <c r="H57" s="145"/>
      <c r="I57" s="198">
        <v>97</v>
      </c>
      <c r="J57" s="198"/>
      <c r="K57" s="155">
        <f t="shared" si="3"/>
        <v>0</v>
      </c>
      <c r="L57" s="157">
        <v>0</v>
      </c>
      <c r="M57" s="157">
        <v>0</v>
      </c>
      <c r="N57" s="145"/>
      <c r="O57" s="145"/>
      <c r="P57" s="153"/>
      <c r="Q57" s="139" t="s">
        <v>2517</v>
      </c>
    </row>
    <row r="58" spans="1:17" ht="11.25" customHeight="1">
      <c r="A58" s="207">
        <v>43</v>
      </c>
      <c r="B58" s="198"/>
      <c r="C58" s="147">
        <f t="shared" si="2"/>
        <v>604</v>
      </c>
      <c r="D58" s="146">
        <v>280</v>
      </c>
      <c r="E58" s="146">
        <v>324</v>
      </c>
      <c r="F58" s="145"/>
      <c r="G58" s="145"/>
      <c r="H58" s="145"/>
      <c r="I58" s="198">
        <v>98</v>
      </c>
      <c r="J58" s="198"/>
      <c r="K58" s="155">
        <f t="shared" si="3"/>
        <v>2</v>
      </c>
      <c r="L58" s="157">
        <v>0</v>
      </c>
      <c r="M58" s="157">
        <v>2</v>
      </c>
      <c r="N58" s="145"/>
      <c r="O58" s="145"/>
      <c r="P58" s="153"/>
      <c r="Q58" s="139" t="s">
        <v>2517</v>
      </c>
    </row>
    <row r="59" spans="1:17" ht="11.25" customHeight="1">
      <c r="A59" s="208">
        <v>44</v>
      </c>
      <c r="B59" s="209"/>
      <c r="C59" s="147">
        <f t="shared" si="2"/>
        <v>585</v>
      </c>
      <c r="D59" s="146">
        <v>287</v>
      </c>
      <c r="E59" s="146">
        <v>298</v>
      </c>
      <c r="F59" s="145"/>
      <c r="G59" s="145"/>
      <c r="H59" s="145"/>
      <c r="I59" s="209">
        <v>99</v>
      </c>
      <c r="J59" s="209"/>
      <c r="K59" s="155">
        <f t="shared" si="3"/>
        <v>1</v>
      </c>
      <c r="L59" s="157">
        <v>0</v>
      </c>
      <c r="M59" s="157">
        <v>1</v>
      </c>
      <c r="N59" s="145"/>
      <c r="O59" s="145"/>
      <c r="P59" s="153"/>
      <c r="Q59" s="139" t="s">
        <v>2517</v>
      </c>
    </row>
    <row r="60" spans="1:17" ht="11.25" customHeight="1">
      <c r="A60" s="210" t="s">
        <v>2519</v>
      </c>
      <c r="B60" s="201"/>
      <c r="C60" s="147">
        <f t="shared" si="2"/>
        <v>2368</v>
      </c>
      <c r="D60" s="146">
        <f>SUM(D61:D65)</f>
        <v>1129</v>
      </c>
      <c r="E60" s="146">
        <f>SUM(E61:E65)</f>
        <v>1239</v>
      </c>
      <c r="F60" s="150">
        <f>C60/K62*100</f>
        <v>7.911529851992917</v>
      </c>
      <c r="G60" s="150">
        <f>D60/L62*100</f>
        <v>7.875828392047437</v>
      </c>
      <c r="H60" s="150">
        <f>E60/M62*100</f>
        <v>7.944344703770198</v>
      </c>
      <c r="I60" s="201" t="s">
        <v>2560</v>
      </c>
      <c r="J60" s="201"/>
      <c r="K60" s="155">
        <f t="shared" si="3"/>
        <v>1</v>
      </c>
      <c r="L60" s="158">
        <v>0</v>
      </c>
      <c r="M60" s="157">
        <v>1</v>
      </c>
      <c r="N60" s="150">
        <f>K60/K62*100</f>
        <v>0.0033410176739834953</v>
      </c>
      <c r="O60" s="150">
        <f>L60/L62*100</f>
        <v>0</v>
      </c>
      <c r="P60" s="156">
        <f>M60/M62*100</f>
        <v>0.006411900487304436</v>
      </c>
      <c r="Q60" s="139" t="s">
        <v>2517</v>
      </c>
    </row>
    <row r="61" spans="1:16" ht="11.25" customHeight="1">
      <c r="A61" s="207">
        <v>45</v>
      </c>
      <c r="B61" s="198"/>
      <c r="C61" s="147">
        <f t="shared" si="2"/>
        <v>436</v>
      </c>
      <c r="D61" s="146">
        <v>192</v>
      </c>
      <c r="E61" s="146">
        <v>244</v>
      </c>
      <c r="F61" s="145"/>
      <c r="G61" s="145"/>
      <c r="H61" s="145"/>
      <c r="I61" s="215" t="s">
        <v>2516</v>
      </c>
      <c r="J61" s="215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207">
        <v>46</v>
      </c>
      <c r="B62" s="198"/>
      <c r="C62" s="147">
        <f t="shared" si="2"/>
        <v>441</v>
      </c>
      <c r="D62" s="146">
        <v>230</v>
      </c>
      <c r="E62" s="146">
        <v>211</v>
      </c>
      <c r="F62" s="145"/>
      <c r="G62" s="145"/>
      <c r="H62" s="145"/>
      <c r="I62" s="209" t="s">
        <v>2515</v>
      </c>
      <c r="J62" s="209"/>
      <c r="K62" s="183">
        <f>SUM(K66:K71)+K61</f>
        <v>29931</v>
      </c>
      <c r="L62" s="183">
        <f>SUM(L66:L71)+L61</f>
        <v>14335</v>
      </c>
      <c r="M62" s="183">
        <f>SUM(M66:M71)+M61</f>
        <v>15596</v>
      </c>
      <c r="N62" s="145"/>
      <c r="O62" s="145"/>
      <c r="P62" s="153"/>
    </row>
    <row r="63" spans="1:16" ht="11.25" customHeight="1">
      <c r="A63" s="207">
        <v>47</v>
      </c>
      <c r="B63" s="198"/>
      <c r="C63" s="147">
        <f t="shared" si="2"/>
        <v>544</v>
      </c>
      <c r="D63" s="146">
        <v>267</v>
      </c>
      <c r="E63" s="146">
        <v>277</v>
      </c>
      <c r="F63" s="145"/>
      <c r="G63" s="145"/>
      <c r="H63" s="145"/>
      <c r="I63" s="209"/>
      <c r="J63" s="209"/>
      <c r="K63" s="185"/>
      <c r="L63" s="185"/>
      <c r="M63" s="185"/>
      <c r="N63" s="145"/>
      <c r="O63" s="145"/>
      <c r="P63" s="153"/>
    </row>
    <row r="64" spans="1:16" ht="11.25" customHeight="1">
      <c r="A64" s="207">
        <v>48</v>
      </c>
      <c r="B64" s="198"/>
      <c r="C64" s="147">
        <f t="shared" si="2"/>
        <v>463</v>
      </c>
      <c r="D64" s="146">
        <v>205</v>
      </c>
      <c r="E64" s="146">
        <v>258</v>
      </c>
      <c r="F64" s="145"/>
      <c r="G64" s="145"/>
      <c r="H64" s="145"/>
      <c r="I64" s="209" t="s">
        <v>2514</v>
      </c>
      <c r="J64" s="209"/>
      <c r="K64" s="188">
        <v>36.6</v>
      </c>
      <c r="L64" s="188">
        <v>35.9</v>
      </c>
      <c r="M64" s="188">
        <v>37.3</v>
      </c>
      <c r="N64" s="145"/>
      <c r="O64" s="145"/>
      <c r="P64" s="153"/>
    </row>
    <row r="65" spans="1:16" ht="11.25" customHeight="1">
      <c r="A65" s="211">
        <v>49</v>
      </c>
      <c r="B65" s="199"/>
      <c r="C65" s="147">
        <f t="shared" si="2"/>
        <v>484</v>
      </c>
      <c r="D65" s="146">
        <v>235</v>
      </c>
      <c r="E65" s="146">
        <v>249</v>
      </c>
      <c r="F65" s="145"/>
      <c r="G65" s="145"/>
      <c r="H65" s="145"/>
      <c r="I65" s="199"/>
      <c r="J65" s="199"/>
      <c r="K65" s="189"/>
      <c r="L65" s="189"/>
      <c r="M65" s="189"/>
      <c r="N65" s="152"/>
      <c r="O65" s="152"/>
      <c r="P65" s="151"/>
    </row>
    <row r="66" spans="1:16" ht="11.25" customHeight="1">
      <c r="A66" s="208" t="s">
        <v>2513</v>
      </c>
      <c r="B66" s="209"/>
      <c r="C66" s="147">
        <f t="shared" si="2"/>
        <v>2047</v>
      </c>
      <c r="D66" s="146">
        <f>SUM(D67:D71)</f>
        <v>1050</v>
      </c>
      <c r="E66" s="146">
        <f>SUM(E67:E71)</f>
        <v>997</v>
      </c>
      <c r="F66" s="150">
        <f>C66/K62*100</f>
        <v>6.839063178644215</v>
      </c>
      <c r="G66" s="150">
        <f>D66/L62*100</f>
        <v>7.324729682595047</v>
      </c>
      <c r="H66" s="150">
        <f>E66/M62*100</f>
        <v>6.392664785842523</v>
      </c>
      <c r="I66" s="149"/>
      <c r="J66" s="201" t="s">
        <v>2512</v>
      </c>
      <c r="K66" s="186">
        <f>C6+C12+C18</f>
        <v>5885</v>
      </c>
      <c r="L66" s="186">
        <f>D6+D12+D18</f>
        <v>2987</v>
      </c>
      <c r="M66" s="186">
        <f>E6+E12+E18</f>
        <v>2898</v>
      </c>
      <c r="N66" s="190">
        <f>(K66/K62)*100</f>
        <v>19.66188901139287</v>
      </c>
      <c r="O66" s="190">
        <f>(L66/L62)*100</f>
        <v>20.83711196372515</v>
      </c>
      <c r="P66" s="193">
        <f>(M66/M62)*100</f>
        <v>18.58168761220826</v>
      </c>
    </row>
    <row r="67" spans="1:16" ht="11.25" customHeight="1">
      <c r="A67" s="207">
        <v>50</v>
      </c>
      <c r="B67" s="198"/>
      <c r="C67" s="147">
        <f t="shared" si="2"/>
        <v>444</v>
      </c>
      <c r="D67" s="146">
        <v>222</v>
      </c>
      <c r="E67" s="146">
        <v>222</v>
      </c>
      <c r="F67" s="145"/>
      <c r="G67" s="145"/>
      <c r="H67" s="145"/>
      <c r="I67" s="144" t="s">
        <v>2511</v>
      </c>
      <c r="J67" s="199"/>
      <c r="K67" s="187"/>
      <c r="L67" s="187"/>
      <c r="M67" s="187"/>
      <c r="N67" s="192"/>
      <c r="O67" s="192"/>
      <c r="P67" s="194"/>
    </row>
    <row r="68" spans="1:16" ht="11.25" customHeight="1">
      <c r="A68" s="207">
        <v>51</v>
      </c>
      <c r="B68" s="198"/>
      <c r="C68" s="147">
        <f t="shared" si="2"/>
        <v>412</v>
      </c>
      <c r="D68" s="146">
        <v>226</v>
      </c>
      <c r="E68" s="146">
        <v>186</v>
      </c>
      <c r="F68" s="145"/>
      <c r="G68" s="145"/>
      <c r="H68" s="145"/>
      <c r="I68" s="148"/>
      <c r="J68" s="201" t="s">
        <v>2510</v>
      </c>
      <c r="K68" s="186">
        <f>C24+C30+C36+C42+C48+C54+C60+C66+K6+K12</f>
        <v>20780</v>
      </c>
      <c r="L68" s="186">
        <f>D24+D30+D36+D42+D48+D54+D60+D66+L6+L12</f>
        <v>9990</v>
      </c>
      <c r="M68" s="186">
        <f>E24+E30+E36+E42+E48+E54+E60+E66+M6+M12</f>
        <v>10790</v>
      </c>
      <c r="N68" s="190">
        <f>(K68/K62)*100</f>
        <v>69.42634726537703</v>
      </c>
      <c r="O68" s="190">
        <f>(L68/L62)*100</f>
        <v>69.68957098011859</v>
      </c>
      <c r="P68" s="193">
        <f>(M68/M62)*100</f>
        <v>69.18440625801487</v>
      </c>
    </row>
    <row r="69" spans="1:16" ht="11.25" customHeight="1">
      <c r="A69" s="207">
        <v>52</v>
      </c>
      <c r="B69" s="198"/>
      <c r="C69" s="147">
        <f t="shared" si="2"/>
        <v>378</v>
      </c>
      <c r="D69" s="146">
        <v>182</v>
      </c>
      <c r="E69" s="146">
        <v>196</v>
      </c>
      <c r="F69" s="145"/>
      <c r="G69" s="145"/>
      <c r="H69" s="145"/>
      <c r="I69" s="148"/>
      <c r="J69" s="199"/>
      <c r="K69" s="187"/>
      <c r="L69" s="187"/>
      <c r="M69" s="187"/>
      <c r="N69" s="192"/>
      <c r="O69" s="192"/>
      <c r="P69" s="194"/>
    </row>
    <row r="70" spans="1:16" ht="11.25" customHeight="1">
      <c r="A70" s="207">
        <v>53</v>
      </c>
      <c r="B70" s="198"/>
      <c r="C70" s="147">
        <f>D70+E70</f>
        <v>431</v>
      </c>
      <c r="D70" s="146">
        <v>216</v>
      </c>
      <c r="E70" s="146">
        <v>215</v>
      </c>
      <c r="F70" s="145"/>
      <c r="G70" s="145"/>
      <c r="H70" s="145"/>
      <c r="I70" s="144" t="s">
        <v>2509</v>
      </c>
      <c r="J70" s="209" t="s">
        <v>2508</v>
      </c>
      <c r="K70" s="183">
        <f>K18+K24+K30+K36+K42+K48+K54+K60</f>
        <v>3266</v>
      </c>
      <c r="L70" s="183">
        <f>L18+L24+L30+L36+L42+L48+L54+L60</f>
        <v>1358</v>
      </c>
      <c r="M70" s="183">
        <f>M18+M24+M30+M36+M42+M48+M54+M60</f>
        <v>1908</v>
      </c>
      <c r="N70" s="190">
        <f>(K70/K62)*100</f>
        <v>10.911763723230097</v>
      </c>
      <c r="O70" s="190">
        <f>(L70/L62)*100</f>
        <v>9.473317056156262</v>
      </c>
      <c r="P70" s="193">
        <f>(M70/M62)*100</f>
        <v>12.233906129776866</v>
      </c>
    </row>
    <row r="71" spans="1:16" ht="11.25" customHeight="1" thickBot="1">
      <c r="A71" s="212">
        <v>54</v>
      </c>
      <c r="B71" s="213"/>
      <c r="C71" s="143">
        <f>D71+E71</f>
        <v>382</v>
      </c>
      <c r="D71" s="143">
        <v>204</v>
      </c>
      <c r="E71" s="143">
        <v>178</v>
      </c>
      <c r="F71" s="142"/>
      <c r="G71" s="142"/>
      <c r="H71" s="142"/>
      <c r="I71" s="141"/>
      <c r="J71" s="213"/>
      <c r="K71" s="184"/>
      <c r="L71" s="184"/>
      <c r="M71" s="184"/>
      <c r="N71" s="191"/>
      <c r="O71" s="191"/>
      <c r="P71" s="195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22.50390625" style="0" customWidth="1"/>
    <col min="2" max="3" width="9.75390625" style="3" bestFit="1" customWidth="1"/>
    <col min="4" max="4" width="4.50390625" style="0" customWidth="1"/>
    <col min="5" max="5" width="22.50390625" style="0" customWidth="1"/>
    <col min="6" max="7" width="9.125" style="3" bestFit="1" customWidth="1"/>
    <col min="8" max="8" width="4.50390625" style="0" customWidth="1"/>
    <col min="9" max="9" width="22.50390625" style="0" customWidth="1"/>
    <col min="10" max="10" width="9.125" style="3" bestFit="1" customWidth="1"/>
    <col min="11" max="11" width="9.00390625" style="3" customWidth="1"/>
    <col min="12" max="12" width="4.50390625" style="0" customWidth="1"/>
    <col min="13" max="13" width="22.50390625" style="0" customWidth="1"/>
    <col min="14" max="15" width="9.00390625" style="3" customWidth="1"/>
  </cols>
  <sheetData>
    <row r="1" spans="1:11" ht="17.25">
      <c r="A1" t="s">
        <v>1300</v>
      </c>
      <c r="E1" s="171" t="s">
        <v>2405</v>
      </c>
      <c r="F1" s="171"/>
      <c r="G1" s="171"/>
      <c r="H1" s="171"/>
      <c r="I1" s="171"/>
      <c r="J1" s="171"/>
      <c r="K1" s="171"/>
    </row>
    <row r="2" spans="5:14" ht="14.25" thickBot="1">
      <c r="E2" s="73"/>
      <c r="F2" s="73"/>
      <c r="G2" s="73"/>
      <c r="H2" s="73"/>
      <c r="I2" s="73"/>
      <c r="J2" s="73"/>
      <c r="K2" s="73"/>
      <c r="N2" s="3" t="s">
        <v>1010</v>
      </c>
    </row>
    <row r="3" spans="1:15" ht="13.5">
      <c r="A3" s="69" t="s">
        <v>2404</v>
      </c>
      <c r="B3" s="68" t="s">
        <v>1799</v>
      </c>
      <c r="C3" s="67" t="s">
        <v>1299</v>
      </c>
      <c r="D3" s="73"/>
      <c r="E3" s="72" t="s">
        <v>2404</v>
      </c>
      <c r="F3" s="71" t="s">
        <v>1799</v>
      </c>
      <c r="G3" s="70" t="s">
        <v>1299</v>
      </c>
      <c r="I3" s="72" t="s">
        <v>2404</v>
      </c>
      <c r="J3" s="71" t="s">
        <v>1799</v>
      </c>
      <c r="K3" s="70" t="s">
        <v>1299</v>
      </c>
      <c r="M3" s="69" t="s">
        <v>2404</v>
      </c>
      <c r="N3" s="68" t="s">
        <v>1799</v>
      </c>
      <c r="O3" s="67" t="s">
        <v>1299</v>
      </c>
    </row>
    <row r="4" spans="1:15" ht="13.5">
      <c r="A4" s="12"/>
      <c r="B4" s="13"/>
      <c r="C4" s="14"/>
      <c r="E4" s="59" t="s">
        <v>2403</v>
      </c>
      <c r="F4" s="56">
        <v>269</v>
      </c>
      <c r="G4" s="55">
        <v>523</v>
      </c>
      <c r="I4" s="66" t="s">
        <v>2402</v>
      </c>
      <c r="J4" s="65">
        <v>613</v>
      </c>
      <c r="K4" s="64">
        <v>1500</v>
      </c>
      <c r="M4" s="63" t="s">
        <v>2401</v>
      </c>
      <c r="N4" s="62">
        <v>4113</v>
      </c>
      <c r="O4" s="61">
        <v>10921</v>
      </c>
    </row>
    <row r="5" spans="1:15" ht="13.5">
      <c r="A5" s="5" t="s">
        <v>1800</v>
      </c>
      <c r="B5" s="6"/>
      <c r="C5" s="7"/>
      <c r="E5" s="59" t="s">
        <v>2400</v>
      </c>
      <c r="F5" s="56">
        <v>107</v>
      </c>
      <c r="G5" s="55">
        <v>322</v>
      </c>
      <c r="I5" s="49" t="s">
        <v>2399</v>
      </c>
      <c r="J5" s="47">
        <v>4360</v>
      </c>
      <c r="K5" s="46">
        <v>11933</v>
      </c>
      <c r="M5" s="49" t="s">
        <v>2398</v>
      </c>
      <c r="N5" s="47">
        <v>10</v>
      </c>
      <c r="O5" s="46">
        <v>24</v>
      </c>
    </row>
    <row r="6" spans="1:15" ht="13.5">
      <c r="A6" s="5" t="s">
        <v>1800</v>
      </c>
      <c r="B6" s="6"/>
      <c r="C6" s="7"/>
      <c r="E6" s="59" t="s">
        <v>2397</v>
      </c>
      <c r="F6" s="56">
        <v>325</v>
      </c>
      <c r="G6" s="55">
        <v>838</v>
      </c>
      <c r="I6" s="49"/>
      <c r="J6" s="47"/>
      <c r="K6" s="46"/>
      <c r="M6" s="49" t="s">
        <v>2396</v>
      </c>
      <c r="N6" s="47">
        <v>2412</v>
      </c>
      <c r="O6" s="46">
        <v>7190</v>
      </c>
    </row>
    <row r="7" spans="1:15" ht="13.5">
      <c r="A7" s="5" t="s">
        <v>1800</v>
      </c>
      <c r="B7" s="6"/>
      <c r="C7" s="7"/>
      <c r="E7" s="60" t="s">
        <v>2395</v>
      </c>
      <c r="F7" s="56">
        <v>3</v>
      </c>
      <c r="G7" s="55">
        <v>3</v>
      </c>
      <c r="I7" s="48"/>
      <c r="J7" s="47"/>
      <c r="K7" s="46"/>
      <c r="M7" s="48"/>
      <c r="N7" s="47"/>
      <c r="O7" s="46"/>
    </row>
    <row r="8" spans="1:15" ht="13.5">
      <c r="A8" s="51" t="s">
        <v>2394</v>
      </c>
      <c r="B8" s="6">
        <v>137388</v>
      </c>
      <c r="C8" s="7">
        <v>359721</v>
      </c>
      <c r="E8" s="58"/>
      <c r="F8" s="56"/>
      <c r="G8" s="55"/>
      <c r="I8" s="50" t="s">
        <v>2393</v>
      </c>
      <c r="J8" s="47">
        <v>14149</v>
      </c>
      <c r="K8" s="46">
        <v>40108</v>
      </c>
      <c r="M8" s="49"/>
      <c r="N8" s="47"/>
      <c r="O8" s="46"/>
    </row>
    <row r="9" spans="1:15" ht="13.5">
      <c r="A9" s="5" t="s">
        <v>1800</v>
      </c>
      <c r="B9" s="6"/>
      <c r="C9" s="7"/>
      <c r="E9" s="58"/>
      <c r="F9" s="56"/>
      <c r="G9" s="55"/>
      <c r="I9" s="48"/>
      <c r="J9" s="47"/>
      <c r="K9" s="46"/>
      <c r="M9" s="50" t="s">
        <v>2392</v>
      </c>
      <c r="N9" s="47">
        <v>1549</v>
      </c>
      <c r="O9" s="46">
        <v>4800</v>
      </c>
    </row>
    <row r="10" spans="1:15" ht="13.5">
      <c r="A10" s="5" t="s">
        <v>1800</v>
      </c>
      <c r="B10" s="6"/>
      <c r="C10" s="7"/>
      <c r="E10" s="57" t="s">
        <v>2391</v>
      </c>
      <c r="F10" s="56">
        <v>15050</v>
      </c>
      <c r="G10" s="55">
        <v>36733</v>
      </c>
      <c r="I10" s="49" t="s">
        <v>2390</v>
      </c>
      <c r="J10" s="47">
        <v>1010</v>
      </c>
      <c r="K10" s="46">
        <v>2652</v>
      </c>
      <c r="M10" s="48"/>
      <c r="N10" s="47"/>
      <c r="O10" s="46"/>
    </row>
    <row r="11" spans="1:15" ht="13.5">
      <c r="A11" s="51" t="s">
        <v>2389</v>
      </c>
      <c r="B11" s="6">
        <v>6443</v>
      </c>
      <c r="C11" s="7">
        <v>13672</v>
      </c>
      <c r="E11" s="58"/>
      <c r="F11" s="56"/>
      <c r="G11" s="55"/>
      <c r="I11" s="49" t="s">
        <v>2388</v>
      </c>
      <c r="J11" s="47">
        <v>1305</v>
      </c>
      <c r="K11" s="46">
        <v>4149</v>
      </c>
      <c r="M11" s="49" t="s">
        <v>2387</v>
      </c>
      <c r="N11" s="47">
        <v>363</v>
      </c>
      <c r="O11" s="46">
        <v>1037</v>
      </c>
    </row>
    <row r="12" spans="1:15" ht="13.5">
      <c r="A12" s="5" t="s">
        <v>1800</v>
      </c>
      <c r="B12" s="6"/>
      <c r="C12" s="7"/>
      <c r="E12" s="59" t="s">
        <v>2386</v>
      </c>
      <c r="F12" s="56">
        <v>3004</v>
      </c>
      <c r="G12" s="55">
        <v>6961</v>
      </c>
      <c r="I12" s="49" t="s">
        <v>2385</v>
      </c>
      <c r="J12" s="47">
        <v>197</v>
      </c>
      <c r="K12" s="46">
        <v>505</v>
      </c>
      <c r="M12" s="49" t="s">
        <v>2384</v>
      </c>
      <c r="N12" s="47">
        <v>384</v>
      </c>
      <c r="O12" s="46">
        <v>1075</v>
      </c>
    </row>
    <row r="13" spans="1:15" ht="13.5">
      <c r="A13" s="8" t="s">
        <v>2383</v>
      </c>
      <c r="B13" s="6">
        <v>263</v>
      </c>
      <c r="C13" s="7">
        <v>681</v>
      </c>
      <c r="E13" s="59" t="s">
        <v>2382</v>
      </c>
      <c r="F13" s="56">
        <v>3359</v>
      </c>
      <c r="G13" s="55">
        <v>7955</v>
      </c>
      <c r="I13" s="49" t="s">
        <v>2381</v>
      </c>
      <c r="J13" s="47">
        <v>11637</v>
      </c>
      <c r="K13" s="46">
        <v>32802</v>
      </c>
      <c r="M13" s="49" t="s">
        <v>2380</v>
      </c>
      <c r="N13" s="47">
        <v>750</v>
      </c>
      <c r="O13" s="46">
        <v>2519</v>
      </c>
    </row>
    <row r="14" spans="1:15" ht="13.5">
      <c r="A14" s="8" t="s">
        <v>2379</v>
      </c>
      <c r="B14" s="6">
        <v>2269</v>
      </c>
      <c r="C14" s="7">
        <v>4462</v>
      </c>
      <c r="E14" s="59" t="s">
        <v>2378</v>
      </c>
      <c r="F14" s="56">
        <v>1888</v>
      </c>
      <c r="G14" s="55">
        <v>4208</v>
      </c>
      <c r="I14" s="48"/>
      <c r="J14" s="47"/>
      <c r="K14" s="46"/>
      <c r="M14" s="49" t="s">
        <v>2377</v>
      </c>
      <c r="N14" s="47">
        <v>52</v>
      </c>
      <c r="O14" s="46">
        <v>169</v>
      </c>
    </row>
    <row r="15" spans="1:15" ht="13.5">
      <c r="A15" s="8" t="s">
        <v>2376</v>
      </c>
      <c r="B15" s="6">
        <v>2385</v>
      </c>
      <c r="C15" s="7">
        <v>5036</v>
      </c>
      <c r="E15" s="59" t="s">
        <v>2375</v>
      </c>
      <c r="F15" s="56">
        <v>425</v>
      </c>
      <c r="G15" s="55">
        <v>1128</v>
      </c>
      <c r="I15" s="49"/>
      <c r="J15" s="47"/>
      <c r="K15" s="46"/>
      <c r="M15" s="48"/>
      <c r="N15" s="47"/>
      <c r="O15" s="46"/>
    </row>
    <row r="16" spans="1:15" ht="13.5">
      <c r="A16" s="8" t="s">
        <v>2374</v>
      </c>
      <c r="B16" s="6">
        <v>896</v>
      </c>
      <c r="C16" s="7">
        <v>2079</v>
      </c>
      <c r="E16" s="59" t="s">
        <v>2373</v>
      </c>
      <c r="F16" s="56">
        <v>597</v>
      </c>
      <c r="G16" s="55">
        <v>1598</v>
      </c>
      <c r="I16" s="50" t="s">
        <v>2372</v>
      </c>
      <c r="J16" s="47">
        <v>216</v>
      </c>
      <c r="K16" s="46">
        <v>648</v>
      </c>
      <c r="M16" s="48"/>
      <c r="N16" s="47"/>
      <c r="O16" s="46"/>
    </row>
    <row r="17" spans="1:15" ht="13.5">
      <c r="A17" s="8" t="s">
        <v>2371</v>
      </c>
      <c r="B17" s="6">
        <v>189</v>
      </c>
      <c r="C17" s="7">
        <v>386</v>
      </c>
      <c r="E17" s="59" t="s">
        <v>2370</v>
      </c>
      <c r="F17" s="56">
        <v>1559</v>
      </c>
      <c r="G17" s="55">
        <v>4276</v>
      </c>
      <c r="I17" s="48"/>
      <c r="J17" s="47"/>
      <c r="K17" s="46"/>
      <c r="M17" s="50" t="s">
        <v>2369</v>
      </c>
      <c r="N17" s="47">
        <v>9824</v>
      </c>
      <c r="O17" s="46">
        <v>29931</v>
      </c>
    </row>
    <row r="18" spans="1:15" ht="13.5">
      <c r="A18" s="8" t="s">
        <v>2368</v>
      </c>
      <c r="B18" s="6">
        <v>441</v>
      </c>
      <c r="C18" s="7">
        <v>1028</v>
      </c>
      <c r="E18" s="59" t="s">
        <v>2367</v>
      </c>
      <c r="F18" s="56">
        <v>726</v>
      </c>
      <c r="G18" s="55">
        <v>1718</v>
      </c>
      <c r="I18" s="49" t="s">
        <v>2366</v>
      </c>
      <c r="J18" s="47">
        <v>27</v>
      </c>
      <c r="K18" s="46">
        <v>65</v>
      </c>
      <c r="M18" s="48"/>
      <c r="N18" s="47"/>
      <c r="O18" s="46"/>
    </row>
    <row r="19" spans="1:15" ht="13.5">
      <c r="A19" s="5" t="s">
        <v>1800</v>
      </c>
      <c r="B19" s="6"/>
      <c r="C19" s="7"/>
      <c r="E19" s="59" t="s">
        <v>2365</v>
      </c>
      <c r="F19" s="56">
        <v>1986</v>
      </c>
      <c r="G19" s="55">
        <v>5005</v>
      </c>
      <c r="I19" s="49" t="s">
        <v>2364</v>
      </c>
      <c r="J19" s="47">
        <v>70</v>
      </c>
      <c r="K19" s="46">
        <v>229</v>
      </c>
      <c r="M19" s="49" t="s">
        <v>2363</v>
      </c>
      <c r="N19" s="47">
        <v>859</v>
      </c>
      <c r="O19" s="46">
        <v>2174</v>
      </c>
    </row>
    <row r="20" spans="1:15" ht="13.5">
      <c r="A20" s="5" t="s">
        <v>1800</v>
      </c>
      <c r="B20" s="6"/>
      <c r="C20" s="7"/>
      <c r="E20" s="59" t="s">
        <v>2362</v>
      </c>
      <c r="F20" s="56">
        <v>1228</v>
      </c>
      <c r="G20" s="55">
        <v>3341</v>
      </c>
      <c r="I20" s="49" t="s">
        <v>2361</v>
      </c>
      <c r="J20" s="47">
        <v>8</v>
      </c>
      <c r="K20" s="46">
        <v>20</v>
      </c>
      <c r="M20" s="49" t="s">
        <v>2360</v>
      </c>
      <c r="N20" s="47">
        <v>2040</v>
      </c>
      <c r="O20" s="46">
        <v>6252</v>
      </c>
    </row>
    <row r="21" spans="1:15" ht="13.5">
      <c r="A21" s="51" t="s">
        <v>2359</v>
      </c>
      <c r="B21" s="6">
        <v>2407</v>
      </c>
      <c r="C21" s="7">
        <v>4469</v>
      </c>
      <c r="E21" s="59" t="s">
        <v>2358</v>
      </c>
      <c r="F21" s="56">
        <v>258</v>
      </c>
      <c r="G21" s="55">
        <v>522</v>
      </c>
      <c r="I21" s="49" t="s">
        <v>2357</v>
      </c>
      <c r="J21" s="47">
        <v>10</v>
      </c>
      <c r="K21" s="46">
        <v>31</v>
      </c>
      <c r="M21" s="49" t="s">
        <v>2356</v>
      </c>
      <c r="N21" s="47">
        <v>5266</v>
      </c>
      <c r="O21" s="46">
        <v>15854</v>
      </c>
    </row>
    <row r="22" spans="1:15" ht="13.5">
      <c r="A22" s="5" t="s">
        <v>1800</v>
      </c>
      <c r="B22" s="6"/>
      <c r="C22" s="7"/>
      <c r="E22" s="59" t="s">
        <v>2355</v>
      </c>
      <c r="F22" s="56">
        <v>20</v>
      </c>
      <c r="G22" s="55">
        <v>21</v>
      </c>
      <c r="I22" s="49" t="s">
        <v>2354</v>
      </c>
      <c r="J22" s="47">
        <v>19</v>
      </c>
      <c r="K22" s="46">
        <v>61</v>
      </c>
      <c r="M22" s="49" t="s">
        <v>2353</v>
      </c>
      <c r="N22" s="47">
        <v>214</v>
      </c>
      <c r="O22" s="46">
        <v>653</v>
      </c>
    </row>
    <row r="23" spans="1:15" ht="13.5">
      <c r="A23" s="8" t="s">
        <v>2352</v>
      </c>
      <c r="B23" s="6">
        <v>100</v>
      </c>
      <c r="C23" s="7">
        <v>126</v>
      </c>
      <c r="E23" s="58"/>
      <c r="F23" s="56"/>
      <c r="G23" s="55"/>
      <c r="I23" s="49" t="s">
        <v>2351</v>
      </c>
      <c r="J23" s="47">
        <v>1</v>
      </c>
      <c r="K23" s="46">
        <v>2</v>
      </c>
      <c r="M23" s="49" t="s">
        <v>2350</v>
      </c>
      <c r="N23" s="47">
        <v>517</v>
      </c>
      <c r="O23" s="46">
        <v>1654</v>
      </c>
    </row>
    <row r="24" spans="1:15" ht="13.5">
      <c r="A24" s="8" t="s">
        <v>2349</v>
      </c>
      <c r="B24" s="6">
        <v>1893</v>
      </c>
      <c r="C24" s="7">
        <v>3562</v>
      </c>
      <c r="E24" s="58"/>
      <c r="F24" s="56"/>
      <c r="G24" s="55"/>
      <c r="I24" s="49" t="s">
        <v>2348</v>
      </c>
      <c r="J24" s="47">
        <v>8</v>
      </c>
      <c r="K24" s="46">
        <v>20</v>
      </c>
      <c r="M24" s="49" t="s">
        <v>2347</v>
      </c>
      <c r="N24" s="47">
        <v>4</v>
      </c>
      <c r="O24" s="46">
        <v>18</v>
      </c>
    </row>
    <row r="25" spans="1:15" ht="13.5">
      <c r="A25" s="8" t="s">
        <v>2346</v>
      </c>
      <c r="B25" s="6">
        <v>157</v>
      </c>
      <c r="C25" s="7">
        <v>330</v>
      </c>
      <c r="E25" s="57" t="s">
        <v>2345</v>
      </c>
      <c r="F25" s="56">
        <v>15868</v>
      </c>
      <c r="G25" s="55">
        <v>39241</v>
      </c>
      <c r="I25" s="49" t="s">
        <v>2344</v>
      </c>
      <c r="J25" s="47">
        <v>15</v>
      </c>
      <c r="K25" s="46">
        <v>42</v>
      </c>
      <c r="M25" s="49" t="s">
        <v>2343</v>
      </c>
      <c r="N25" s="47">
        <v>916</v>
      </c>
      <c r="O25" s="46">
        <v>3307</v>
      </c>
    </row>
    <row r="26" spans="1:15" ht="13.5">
      <c r="A26" s="8" t="s">
        <v>2342</v>
      </c>
      <c r="B26" s="6">
        <v>186</v>
      </c>
      <c r="C26" s="7">
        <v>316</v>
      </c>
      <c r="E26" s="12"/>
      <c r="F26" s="13"/>
      <c r="G26" s="14"/>
      <c r="I26" s="49" t="s">
        <v>2341</v>
      </c>
      <c r="J26" s="47">
        <v>13</v>
      </c>
      <c r="K26" s="46">
        <v>37</v>
      </c>
      <c r="M26" s="49" t="s">
        <v>2340</v>
      </c>
      <c r="N26" s="47">
        <v>7</v>
      </c>
      <c r="O26" s="46">
        <v>18</v>
      </c>
    </row>
    <row r="27" spans="1:15" ht="13.5">
      <c r="A27" s="8" t="s">
        <v>2339</v>
      </c>
      <c r="B27" s="6">
        <v>67</v>
      </c>
      <c r="C27" s="7">
        <v>126</v>
      </c>
      <c r="E27" s="8" t="s">
        <v>2338</v>
      </c>
      <c r="F27" s="6">
        <v>1678</v>
      </c>
      <c r="G27" s="7">
        <v>1757</v>
      </c>
      <c r="I27" s="49" t="s">
        <v>2337</v>
      </c>
      <c r="J27" s="47">
        <v>45</v>
      </c>
      <c r="K27" s="46">
        <v>141</v>
      </c>
      <c r="M27" s="49" t="s">
        <v>2336</v>
      </c>
      <c r="N27" s="47">
        <v>1</v>
      </c>
      <c r="O27" s="46">
        <v>1</v>
      </c>
    </row>
    <row r="28" spans="1:15" ht="13.5">
      <c r="A28" s="8" t="s">
        <v>2335</v>
      </c>
      <c r="B28" s="6">
        <v>4</v>
      </c>
      <c r="C28" s="7">
        <v>9</v>
      </c>
      <c r="E28" s="8" t="s">
        <v>2334</v>
      </c>
      <c r="F28" s="6">
        <v>777</v>
      </c>
      <c r="G28" s="7">
        <v>1882</v>
      </c>
      <c r="I28" s="48"/>
      <c r="J28" s="47"/>
      <c r="K28" s="46"/>
      <c r="M28" s="48"/>
      <c r="N28" s="47"/>
      <c r="O28" s="46"/>
    </row>
    <row r="29" spans="1:15" ht="13.5">
      <c r="A29" s="5" t="s">
        <v>1800</v>
      </c>
      <c r="B29" s="6"/>
      <c r="C29" s="7"/>
      <c r="E29" s="8" t="s">
        <v>2333</v>
      </c>
      <c r="F29" s="6">
        <v>1229</v>
      </c>
      <c r="G29" s="7">
        <v>3336</v>
      </c>
      <c r="I29" s="48"/>
      <c r="J29" s="47"/>
      <c r="K29" s="46"/>
      <c r="M29" s="48"/>
      <c r="N29" s="47"/>
      <c r="O29" s="46"/>
    </row>
    <row r="30" spans="1:15" ht="13.5">
      <c r="A30" s="5" t="s">
        <v>1800</v>
      </c>
      <c r="B30" s="6"/>
      <c r="C30" s="7"/>
      <c r="E30" s="8" t="s">
        <v>2332</v>
      </c>
      <c r="F30" s="6">
        <v>938</v>
      </c>
      <c r="G30" s="7">
        <v>2452</v>
      </c>
      <c r="I30" s="50" t="s">
        <v>2331</v>
      </c>
      <c r="J30" s="47">
        <v>16022</v>
      </c>
      <c r="K30" s="46">
        <v>48539</v>
      </c>
      <c r="M30" s="50" t="s">
        <v>2330</v>
      </c>
      <c r="N30" s="47"/>
      <c r="O30" s="46"/>
    </row>
    <row r="31" spans="1:15" ht="13.5">
      <c r="A31" s="51" t="s">
        <v>2329</v>
      </c>
      <c r="B31" s="6">
        <v>3157</v>
      </c>
      <c r="C31" s="7">
        <v>6625</v>
      </c>
      <c r="E31" s="8" t="s">
        <v>2328</v>
      </c>
      <c r="F31" s="6">
        <v>1284</v>
      </c>
      <c r="G31" s="7">
        <v>3446</v>
      </c>
      <c r="I31" s="48"/>
      <c r="J31" s="47"/>
      <c r="K31" s="46"/>
      <c r="M31" s="48"/>
      <c r="N31" s="47"/>
      <c r="O31" s="46"/>
    </row>
    <row r="32" spans="1:15" ht="13.5">
      <c r="A32" s="5" t="s">
        <v>1800</v>
      </c>
      <c r="B32" s="6"/>
      <c r="C32" s="7"/>
      <c r="E32" s="8" t="s">
        <v>2327</v>
      </c>
      <c r="F32" s="6">
        <v>2687</v>
      </c>
      <c r="G32" s="7">
        <v>7692</v>
      </c>
      <c r="I32" s="49" t="s">
        <v>2326</v>
      </c>
      <c r="J32" s="47">
        <v>6389</v>
      </c>
      <c r="K32" s="46">
        <v>18692</v>
      </c>
      <c r="M32" s="49" t="s">
        <v>2325</v>
      </c>
      <c r="N32" s="47">
        <v>1400</v>
      </c>
      <c r="O32" s="46">
        <v>3591</v>
      </c>
    </row>
    <row r="33" spans="1:15" ht="13.5">
      <c r="A33" s="8" t="s">
        <v>2324</v>
      </c>
      <c r="B33" s="6">
        <v>178</v>
      </c>
      <c r="C33" s="7">
        <v>387</v>
      </c>
      <c r="E33" s="8" t="s">
        <v>2323</v>
      </c>
      <c r="F33" s="6">
        <v>1039</v>
      </c>
      <c r="G33" s="7">
        <v>2767</v>
      </c>
      <c r="I33" s="49" t="s">
        <v>2322</v>
      </c>
      <c r="J33" s="47">
        <v>1154</v>
      </c>
      <c r="K33" s="46">
        <v>3436</v>
      </c>
      <c r="M33" s="49" t="s">
        <v>2321</v>
      </c>
      <c r="N33" s="47">
        <v>11362</v>
      </c>
      <c r="O33" s="46">
        <v>23552</v>
      </c>
    </row>
    <row r="34" spans="1:15" ht="13.5">
      <c r="A34" s="8" t="s">
        <v>2320</v>
      </c>
      <c r="B34" s="6">
        <v>2866</v>
      </c>
      <c r="C34" s="7">
        <v>5972</v>
      </c>
      <c r="E34" s="8" t="s">
        <v>2319</v>
      </c>
      <c r="F34" s="6">
        <v>2351</v>
      </c>
      <c r="G34" s="7">
        <v>6120</v>
      </c>
      <c r="I34" s="49" t="s">
        <v>2318</v>
      </c>
      <c r="J34" s="47">
        <v>707</v>
      </c>
      <c r="K34" s="46">
        <v>2194</v>
      </c>
      <c r="M34" s="49" t="s">
        <v>2317</v>
      </c>
      <c r="N34" s="47">
        <v>13017</v>
      </c>
      <c r="O34" s="46">
        <v>34750</v>
      </c>
    </row>
    <row r="35" spans="1:15" ht="13.5">
      <c r="A35" s="8" t="s">
        <v>2041</v>
      </c>
      <c r="B35" s="6">
        <v>113</v>
      </c>
      <c r="C35" s="7">
        <v>266</v>
      </c>
      <c r="E35" s="8" t="s">
        <v>2316</v>
      </c>
      <c r="F35" s="6">
        <v>855</v>
      </c>
      <c r="G35" s="7">
        <v>2096</v>
      </c>
      <c r="I35" s="49" t="s">
        <v>2315</v>
      </c>
      <c r="J35" s="47">
        <v>5709</v>
      </c>
      <c r="K35" s="46">
        <v>17301</v>
      </c>
      <c r="M35" s="49" t="s">
        <v>2314</v>
      </c>
      <c r="N35" s="47">
        <v>12693</v>
      </c>
      <c r="O35" s="46">
        <v>34901</v>
      </c>
    </row>
    <row r="36" spans="1:15" ht="13.5">
      <c r="A36" s="5" t="s">
        <v>1800</v>
      </c>
      <c r="B36" s="6"/>
      <c r="C36" s="7"/>
      <c r="E36" s="8" t="s">
        <v>2313</v>
      </c>
      <c r="F36" s="6">
        <v>1504</v>
      </c>
      <c r="G36" s="7">
        <v>3949</v>
      </c>
      <c r="I36" s="49" t="s">
        <v>2312</v>
      </c>
      <c r="J36" s="47">
        <v>371</v>
      </c>
      <c r="K36" s="46">
        <v>1041</v>
      </c>
      <c r="M36" s="48"/>
      <c r="N36" s="47"/>
      <c r="O36" s="46"/>
    </row>
    <row r="37" spans="1:15" ht="13.5">
      <c r="A37" s="5" t="s">
        <v>1800</v>
      </c>
      <c r="B37" s="6"/>
      <c r="C37" s="7"/>
      <c r="E37" s="8" t="s">
        <v>2311</v>
      </c>
      <c r="F37" s="6">
        <v>1526</v>
      </c>
      <c r="G37" s="7">
        <v>3744</v>
      </c>
      <c r="I37" s="49" t="s">
        <v>2310</v>
      </c>
      <c r="J37" s="47">
        <v>262</v>
      </c>
      <c r="K37" s="46">
        <v>811</v>
      </c>
      <c r="M37" s="48"/>
      <c r="N37" s="47"/>
      <c r="O37" s="46"/>
    </row>
    <row r="38" spans="1:15" ht="13.5">
      <c r="A38" s="51" t="s">
        <v>2309</v>
      </c>
      <c r="B38" s="6">
        <v>21949</v>
      </c>
      <c r="C38" s="7">
        <v>53595</v>
      </c>
      <c r="E38" s="5"/>
      <c r="F38" s="6"/>
      <c r="G38" s="7"/>
      <c r="I38" s="49" t="s">
        <v>2308</v>
      </c>
      <c r="J38" s="47">
        <v>257</v>
      </c>
      <c r="K38" s="46">
        <v>895</v>
      </c>
      <c r="M38" s="48"/>
      <c r="N38" s="47"/>
      <c r="O38" s="46"/>
    </row>
    <row r="39" spans="1:15" ht="13.5">
      <c r="A39" s="5" t="s">
        <v>1800</v>
      </c>
      <c r="B39" s="6"/>
      <c r="C39" s="7"/>
      <c r="E39" s="5"/>
      <c r="F39" s="6"/>
      <c r="G39" s="7"/>
      <c r="I39" s="49" t="s">
        <v>2307</v>
      </c>
      <c r="J39" s="47">
        <v>128</v>
      </c>
      <c r="K39" s="46">
        <v>454</v>
      </c>
      <c r="M39" s="48"/>
      <c r="N39" s="47"/>
      <c r="O39" s="46"/>
    </row>
    <row r="40" spans="1:15" ht="13.5">
      <c r="A40" s="8" t="s">
        <v>2306</v>
      </c>
      <c r="B40" s="6">
        <v>859</v>
      </c>
      <c r="C40" s="7">
        <v>2397</v>
      </c>
      <c r="E40" s="51" t="s">
        <v>2305</v>
      </c>
      <c r="F40" s="6">
        <v>12669</v>
      </c>
      <c r="G40" s="7">
        <v>34421</v>
      </c>
      <c r="I40" s="49" t="s">
        <v>2304</v>
      </c>
      <c r="J40" s="47">
        <v>290</v>
      </c>
      <c r="K40" s="46">
        <v>997</v>
      </c>
      <c r="M40" s="48"/>
      <c r="N40" s="47"/>
      <c r="O40" s="46"/>
    </row>
    <row r="41" spans="1:15" ht="13.5">
      <c r="A41" s="8" t="s">
        <v>2303</v>
      </c>
      <c r="B41" s="6">
        <v>4334</v>
      </c>
      <c r="C41" s="7">
        <v>9556</v>
      </c>
      <c r="E41" s="5"/>
      <c r="F41" s="6"/>
      <c r="G41" s="7"/>
      <c r="I41" s="49" t="s">
        <v>2302</v>
      </c>
      <c r="J41" s="47">
        <v>189</v>
      </c>
      <c r="K41" s="46">
        <v>702</v>
      </c>
      <c r="M41" s="48"/>
      <c r="N41" s="47"/>
      <c r="O41" s="46"/>
    </row>
    <row r="42" spans="1:15" ht="13.5">
      <c r="A42" s="8" t="s">
        <v>2142</v>
      </c>
      <c r="B42" s="6">
        <v>17</v>
      </c>
      <c r="C42" s="7">
        <v>31</v>
      </c>
      <c r="E42" s="8" t="s">
        <v>2301</v>
      </c>
      <c r="F42" s="6">
        <v>6012</v>
      </c>
      <c r="G42" s="7">
        <v>15877</v>
      </c>
      <c r="I42" s="49" t="s">
        <v>2300</v>
      </c>
      <c r="J42" s="47">
        <v>138</v>
      </c>
      <c r="K42" s="46">
        <v>562</v>
      </c>
      <c r="M42" s="48"/>
      <c r="N42" s="47"/>
      <c r="O42" s="46"/>
    </row>
    <row r="43" spans="1:15" ht="13.5">
      <c r="A43" s="8" t="s">
        <v>2299</v>
      </c>
      <c r="B43" s="6">
        <v>6628</v>
      </c>
      <c r="C43" s="7">
        <v>16058</v>
      </c>
      <c r="E43" s="8" t="s">
        <v>2298</v>
      </c>
      <c r="F43" s="6">
        <v>26</v>
      </c>
      <c r="G43" s="7">
        <v>83</v>
      </c>
      <c r="I43" s="49" t="s">
        <v>2297</v>
      </c>
      <c r="J43" s="47">
        <v>59</v>
      </c>
      <c r="K43" s="46">
        <v>188</v>
      </c>
      <c r="M43" s="48"/>
      <c r="N43" s="47"/>
      <c r="O43" s="46"/>
    </row>
    <row r="44" spans="1:15" ht="13.5">
      <c r="A44" s="8" t="s">
        <v>2296</v>
      </c>
      <c r="B44" s="6">
        <v>6984</v>
      </c>
      <c r="C44" s="7">
        <v>17600</v>
      </c>
      <c r="E44" s="8" t="s">
        <v>2295</v>
      </c>
      <c r="F44" s="6">
        <v>67</v>
      </c>
      <c r="G44" s="7">
        <v>235</v>
      </c>
      <c r="I44" s="54" t="s">
        <v>2294</v>
      </c>
      <c r="J44" s="53">
        <v>66</v>
      </c>
      <c r="K44" s="52">
        <v>264</v>
      </c>
      <c r="M44" s="48"/>
      <c r="N44" s="47"/>
      <c r="O44" s="46"/>
    </row>
    <row r="45" spans="1:15" ht="13.5">
      <c r="A45" s="8" t="s">
        <v>2293</v>
      </c>
      <c r="B45" s="6">
        <v>2639</v>
      </c>
      <c r="C45" s="7">
        <v>6771</v>
      </c>
      <c r="E45" s="8" t="s">
        <v>2292</v>
      </c>
      <c r="F45" s="6">
        <v>486</v>
      </c>
      <c r="G45" s="7">
        <v>1641</v>
      </c>
      <c r="I45" s="49" t="s">
        <v>2291</v>
      </c>
      <c r="J45" s="47">
        <v>84</v>
      </c>
      <c r="K45" s="46">
        <v>277</v>
      </c>
      <c r="M45" s="48"/>
      <c r="N45" s="47"/>
      <c r="O45" s="46"/>
    </row>
    <row r="46" spans="1:15" ht="13.5">
      <c r="A46" s="8" t="s">
        <v>27</v>
      </c>
      <c r="B46" s="6">
        <v>385</v>
      </c>
      <c r="C46" s="7">
        <v>892</v>
      </c>
      <c r="E46" s="8" t="s">
        <v>2290</v>
      </c>
      <c r="F46" s="6">
        <v>106</v>
      </c>
      <c r="G46" s="7">
        <v>299</v>
      </c>
      <c r="I46" s="49" t="s">
        <v>2289</v>
      </c>
      <c r="J46" s="47">
        <v>139</v>
      </c>
      <c r="K46" s="46">
        <v>488</v>
      </c>
      <c r="M46" s="48"/>
      <c r="N46" s="47"/>
      <c r="O46" s="46"/>
    </row>
    <row r="47" spans="1:15" ht="13.5">
      <c r="A47" s="5" t="s">
        <v>2288</v>
      </c>
      <c r="B47" s="6">
        <v>103</v>
      </c>
      <c r="C47" s="7">
        <v>290</v>
      </c>
      <c r="E47" s="8" t="s">
        <v>2287</v>
      </c>
      <c r="F47" s="6">
        <v>633</v>
      </c>
      <c r="G47" s="7">
        <v>1754</v>
      </c>
      <c r="I47" s="49" t="s">
        <v>2286</v>
      </c>
      <c r="J47" s="47">
        <v>80</v>
      </c>
      <c r="K47" s="46">
        <v>237</v>
      </c>
      <c r="M47" s="48"/>
      <c r="N47" s="47"/>
      <c r="O47" s="46"/>
    </row>
    <row r="48" spans="1:15" ht="13.5">
      <c r="A48" s="8"/>
      <c r="B48" s="6"/>
      <c r="C48" s="7"/>
      <c r="E48" s="8" t="s">
        <v>2285</v>
      </c>
      <c r="F48" s="6">
        <v>105</v>
      </c>
      <c r="G48" s="7">
        <v>288</v>
      </c>
      <c r="I48" s="49"/>
      <c r="J48" s="47"/>
      <c r="K48" s="46"/>
      <c r="M48" s="48"/>
      <c r="N48" s="47"/>
      <c r="O48" s="46"/>
    </row>
    <row r="49" spans="1:15" ht="13.5">
      <c r="A49" s="8"/>
      <c r="B49" s="6"/>
      <c r="C49" s="7"/>
      <c r="E49" s="8" t="s">
        <v>2284</v>
      </c>
      <c r="F49" s="6">
        <v>43</v>
      </c>
      <c r="G49" s="7">
        <v>124</v>
      </c>
      <c r="I49" s="49"/>
      <c r="J49" s="47"/>
      <c r="K49" s="46"/>
      <c r="M49" s="48"/>
      <c r="N49" s="47"/>
      <c r="O49" s="46"/>
    </row>
    <row r="50" spans="1:15" ht="13.5">
      <c r="A50" s="51" t="s">
        <v>2283</v>
      </c>
      <c r="B50" s="6">
        <v>5941</v>
      </c>
      <c r="C50" s="7">
        <v>14363</v>
      </c>
      <c r="E50" s="8" t="s">
        <v>2282</v>
      </c>
      <c r="F50" s="6">
        <v>72</v>
      </c>
      <c r="G50" s="7">
        <v>236</v>
      </c>
      <c r="I50" s="50" t="s">
        <v>2281</v>
      </c>
      <c r="J50" s="47">
        <v>12144</v>
      </c>
      <c r="K50" s="46">
        <v>32576</v>
      </c>
      <c r="M50" s="48"/>
      <c r="N50" s="47"/>
      <c r="O50" s="46"/>
    </row>
    <row r="51" spans="1:15" ht="13.5">
      <c r="A51" s="5" t="s">
        <v>1800</v>
      </c>
      <c r="B51" s="6"/>
      <c r="C51" s="7"/>
      <c r="E51" s="8" t="s">
        <v>2280</v>
      </c>
      <c r="F51" s="6">
        <v>18</v>
      </c>
      <c r="G51" s="7">
        <v>55</v>
      </c>
      <c r="I51" s="48"/>
      <c r="J51" s="47"/>
      <c r="K51" s="46"/>
      <c r="M51" s="48"/>
      <c r="N51" s="47"/>
      <c r="O51" s="46"/>
    </row>
    <row r="52" spans="1:15" ht="13.5">
      <c r="A52" s="8" t="s">
        <v>2279</v>
      </c>
      <c r="B52" s="13">
        <v>1147</v>
      </c>
      <c r="C52" s="14">
        <v>2899</v>
      </c>
      <c r="E52" s="49" t="s">
        <v>2278</v>
      </c>
      <c r="F52" s="47">
        <v>63</v>
      </c>
      <c r="G52" s="46">
        <v>196</v>
      </c>
      <c r="I52" s="49" t="s">
        <v>2277</v>
      </c>
      <c r="J52" s="47">
        <v>4396</v>
      </c>
      <c r="K52" s="46">
        <v>10747</v>
      </c>
      <c r="M52" s="48"/>
      <c r="N52" s="47"/>
      <c r="O52" s="46"/>
    </row>
    <row r="53" spans="1:15" ht="13.5">
      <c r="A53" s="8" t="s">
        <v>2276</v>
      </c>
      <c r="B53" s="6">
        <v>3859</v>
      </c>
      <c r="C53" s="7">
        <v>9080</v>
      </c>
      <c r="E53" s="49" t="s">
        <v>2275</v>
      </c>
      <c r="F53" s="47">
        <v>65</v>
      </c>
      <c r="G53" s="46">
        <v>200</v>
      </c>
      <c r="I53" s="49" t="s">
        <v>2274</v>
      </c>
      <c r="J53" s="47">
        <v>1213</v>
      </c>
      <c r="K53" s="46">
        <v>3694</v>
      </c>
      <c r="M53" s="48"/>
      <c r="N53" s="47"/>
      <c r="O53" s="46"/>
    </row>
    <row r="54" spans="1:15" ht="14.25" thickBot="1">
      <c r="A54" s="9" t="s">
        <v>2273</v>
      </c>
      <c r="B54" s="10">
        <v>231</v>
      </c>
      <c r="C54" s="11">
        <v>698</v>
      </c>
      <c r="E54" s="9"/>
      <c r="F54" s="10"/>
      <c r="G54" s="11"/>
      <c r="I54" s="45"/>
      <c r="J54" s="44"/>
      <c r="K54" s="43"/>
      <c r="M54" s="45"/>
      <c r="N54" s="44"/>
      <c r="O54" s="43"/>
    </row>
    <row r="56" ht="13.5">
      <c r="A56" t="s">
        <v>2272</v>
      </c>
    </row>
  </sheetData>
  <sheetProtection/>
  <mergeCells count="1">
    <mergeCell ref="E1:K1"/>
  </mergeCells>
  <printOptions/>
  <pageMargins left="0.7874015748031497" right="0.1968503937007874" top="0.1968503937007874" bottom="0.1968503937007874" header="0.5118110236220472" footer="0.5118110236220472"/>
  <pageSetup fitToHeight="1" fitToWidth="1" horizontalDpi="96" verticalDpi="96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7.75390625" style="0" customWidth="1"/>
    <col min="2" max="9" width="9.00390625" style="3" customWidth="1"/>
    <col min="10" max="10" width="9.00390625" style="74" customWidth="1"/>
    <col min="11" max="11" width="11.00390625" style="74" bestFit="1" customWidth="1"/>
    <col min="12" max="16" width="9.00390625" style="74" customWidth="1"/>
  </cols>
  <sheetData>
    <row r="1" ht="13.5">
      <c r="A1" t="s">
        <v>1300</v>
      </c>
    </row>
    <row r="2" spans="4:12" ht="17.25">
      <c r="D2" s="172" t="s">
        <v>2507</v>
      </c>
      <c r="E2" s="172"/>
      <c r="F2" s="172"/>
      <c r="G2" s="172"/>
      <c r="H2" s="172"/>
      <c r="I2" s="172"/>
      <c r="J2" s="172"/>
      <c r="K2" s="172"/>
      <c r="L2" s="172"/>
    </row>
    <row r="3" spans="2:14" ht="13.5">
      <c r="B3" s="3" t="s">
        <v>2506</v>
      </c>
      <c r="N3" s="74" t="s">
        <v>1010</v>
      </c>
    </row>
    <row r="4" ht="14.25" thickBot="1"/>
    <row r="5" spans="1:16" ht="13.5">
      <c r="A5" s="173" t="s">
        <v>2505</v>
      </c>
      <c r="B5" s="175" t="s">
        <v>1799</v>
      </c>
      <c r="C5" s="177" t="s">
        <v>2504</v>
      </c>
      <c r="D5" s="178"/>
      <c r="E5" s="178"/>
      <c r="F5" s="178"/>
      <c r="G5" s="178"/>
      <c r="H5" s="178"/>
      <c r="I5" s="179"/>
      <c r="J5" s="180" t="s">
        <v>2503</v>
      </c>
      <c r="K5" s="181"/>
      <c r="L5" s="181"/>
      <c r="M5" s="182"/>
      <c r="N5" s="138" t="s">
        <v>2502</v>
      </c>
      <c r="O5" s="137" t="s">
        <v>2501</v>
      </c>
      <c r="P5" s="136" t="s">
        <v>2500</v>
      </c>
    </row>
    <row r="6" spans="1:16" ht="13.5">
      <c r="A6" s="174"/>
      <c r="B6" s="176"/>
      <c r="C6" s="135" t="s">
        <v>2499</v>
      </c>
      <c r="D6" s="135" t="s">
        <v>2468</v>
      </c>
      <c r="E6" s="135" t="s">
        <v>2467</v>
      </c>
      <c r="F6" s="135" t="s">
        <v>2498</v>
      </c>
      <c r="G6" s="135" t="s">
        <v>2465</v>
      </c>
      <c r="H6" s="135" t="s">
        <v>2464</v>
      </c>
      <c r="I6" s="135" t="s">
        <v>2463</v>
      </c>
      <c r="J6" s="134" t="s">
        <v>2497</v>
      </c>
      <c r="K6" s="134" t="s">
        <v>2496</v>
      </c>
      <c r="L6" s="134" t="s">
        <v>2495</v>
      </c>
      <c r="M6" s="133" t="s">
        <v>2494</v>
      </c>
      <c r="N6" s="132" t="s">
        <v>2493</v>
      </c>
      <c r="O6" s="131" t="s">
        <v>2492</v>
      </c>
      <c r="P6" s="130" t="s">
        <v>2491</v>
      </c>
    </row>
    <row r="7" spans="1:16" ht="27" customHeight="1">
      <c r="A7" s="129" t="s">
        <v>2490</v>
      </c>
      <c r="B7" s="86">
        <v>137388</v>
      </c>
      <c r="C7" s="100">
        <f aca="true" t="shared" si="0" ref="C7:C21">SUM(F7:I7)</f>
        <v>359721</v>
      </c>
      <c r="D7" s="84">
        <v>172482</v>
      </c>
      <c r="E7" s="85">
        <v>187239</v>
      </c>
      <c r="F7" s="100">
        <v>21335</v>
      </c>
      <c r="G7" s="127">
        <v>42202</v>
      </c>
      <c r="H7" s="127">
        <v>253958</v>
      </c>
      <c r="I7" s="85">
        <v>42226</v>
      </c>
      <c r="J7" s="126">
        <v>25</v>
      </c>
      <c r="K7" s="125">
        <v>16.6</v>
      </c>
      <c r="L7" s="125">
        <v>41.6</v>
      </c>
      <c r="M7" s="124">
        <v>66.5</v>
      </c>
      <c r="N7" s="123">
        <v>108.6</v>
      </c>
      <c r="O7" s="122">
        <v>2.6</v>
      </c>
      <c r="P7" s="121">
        <v>480</v>
      </c>
    </row>
    <row r="8" spans="1:16" ht="27" customHeight="1">
      <c r="A8" s="129" t="s">
        <v>2460</v>
      </c>
      <c r="B8" s="86">
        <v>6443</v>
      </c>
      <c r="C8" s="100">
        <f t="shared" si="0"/>
        <v>13672</v>
      </c>
      <c r="D8" s="84">
        <v>6120</v>
      </c>
      <c r="E8" s="85">
        <v>7552</v>
      </c>
      <c r="F8" s="100">
        <v>719</v>
      </c>
      <c r="G8" s="127">
        <v>1304</v>
      </c>
      <c r="H8" s="127">
        <v>9759</v>
      </c>
      <c r="I8" s="85">
        <v>1890</v>
      </c>
      <c r="J8" s="126">
        <v>20.7</v>
      </c>
      <c r="K8" s="125">
        <v>19.4</v>
      </c>
      <c r="L8" s="125">
        <v>40.1</v>
      </c>
      <c r="M8" s="124">
        <v>93.4</v>
      </c>
      <c r="N8" s="123">
        <v>123.4</v>
      </c>
      <c r="O8" s="122">
        <v>2.1</v>
      </c>
      <c r="P8" s="121">
        <v>4568</v>
      </c>
    </row>
    <row r="9" spans="1:16" ht="27" customHeight="1">
      <c r="A9" s="129" t="s">
        <v>2489</v>
      </c>
      <c r="B9" s="86">
        <v>2407</v>
      </c>
      <c r="C9" s="100">
        <f t="shared" si="0"/>
        <v>4469</v>
      </c>
      <c r="D9" s="84">
        <v>1988</v>
      </c>
      <c r="E9" s="85">
        <v>2481</v>
      </c>
      <c r="F9" s="100">
        <v>135</v>
      </c>
      <c r="G9" s="127">
        <v>311</v>
      </c>
      <c r="H9" s="127">
        <v>3248</v>
      </c>
      <c r="I9" s="85">
        <v>775</v>
      </c>
      <c r="J9" s="126">
        <v>13.7</v>
      </c>
      <c r="K9" s="125">
        <v>23.9</v>
      </c>
      <c r="L9" s="125">
        <v>37.6</v>
      </c>
      <c r="M9" s="124">
        <v>173.8</v>
      </c>
      <c r="N9" s="123">
        <v>124.8</v>
      </c>
      <c r="O9" s="122">
        <v>1.9</v>
      </c>
      <c r="P9" s="121">
        <v>3541.2</v>
      </c>
    </row>
    <row r="10" spans="1:16" ht="27" customHeight="1">
      <c r="A10" s="128" t="s">
        <v>2488</v>
      </c>
      <c r="B10" s="86">
        <v>3157</v>
      </c>
      <c r="C10" s="100">
        <f t="shared" si="0"/>
        <v>6625</v>
      </c>
      <c r="D10" s="84">
        <v>3016</v>
      </c>
      <c r="E10" s="85">
        <v>3609</v>
      </c>
      <c r="F10" s="100">
        <v>290</v>
      </c>
      <c r="G10" s="127">
        <v>510</v>
      </c>
      <c r="H10" s="127">
        <v>4671</v>
      </c>
      <c r="I10" s="85">
        <v>1154</v>
      </c>
      <c r="J10" s="126">
        <v>17.1</v>
      </c>
      <c r="K10" s="125">
        <v>24.7</v>
      </c>
      <c r="L10" s="125">
        <v>41.8</v>
      </c>
      <c r="M10" s="124">
        <v>144.3</v>
      </c>
      <c r="N10" s="123">
        <v>119.7</v>
      </c>
      <c r="O10" s="122">
        <v>2.1</v>
      </c>
      <c r="P10" s="121">
        <v>4584.8</v>
      </c>
    </row>
    <row r="11" spans="1:16" ht="27" customHeight="1">
      <c r="A11" s="128" t="s">
        <v>2487</v>
      </c>
      <c r="B11" s="86">
        <v>21949</v>
      </c>
      <c r="C11" s="100">
        <f t="shared" si="0"/>
        <v>53595</v>
      </c>
      <c r="D11" s="84">
        <v>25366</v>
      </c>
      <c r="E11" s="85">
        <v>28229</v>
      </c>
      <c r="F11" s="100">
        <v>3046</v>
      </c>
      <c r="G11" s="127">
        <v>5712</v>
      </c>
      <c r="H11" s="127">
        <v>38312</v>
      </c>
      <c r="I11" s="85">
        <v>6525</v>
      </c>
      <c r="J11" s="126">
        <v>22.9</v>
      </c>
      <c r="K11" s="125">
        <v>17</v>
      </c>
      <c r="L11" s="125">
        <v>39.9</v>
      </c>
      <c r="M11" s="124">
        <v>74.5</v>
      </c>
      <c r="N11" s="123">
        <v>111.3</v>
      </c>
      <c r="O11" s="122">
        <v>2.4</v>
      </c>
      <c r="P11" s="121">
        <v>4508.7</v>
      </c>
    </row>
    <row r="12" spans="1:16" ht="27" customHeight="1">
      <c r="A12" s="128" t="s">
        <v>2486</v>
      </c>
      <c r="B12" s="86">
        <v>5941</v>
      </c>
      <c r="C12" s="100">
        <f t="shared" si="0"/>
        <v>14363</v>
      </c>
      <c r="D12" s="84">
        <v>6900</v>
      </c>
      <c r="E12" s="85">
        <v>7463</v>
      </c>
      <c r="F12" s="100">
        <v>852</v>
      </c>
      <c r="G12" s="127">
        <v>1550</v>
      </c>
      <c r="H12" s="127">
        <v>10263</v>
      </c>
      <c r="I12" s="85">
        <v>1698</v>
      </c>
      <c r="J12" s="126">
        <v>23.4</v>
      </c>
      <c r="K12" s="125">
        <v>16.5</v>
      </c>
      <c r="L12" s="125">
        <v>39.9</v>
      </c>
      <c r="M12" s="124">
        <v>70.7</v>
      </c>
      <c r="N12" s="123">
        <v>108.2</v>
      </c>
      <c r="O12" s="122">
        <v>2.4</v>
      </c>
      <c r="P12" s="121">
        <v>3148.4</v>
      </c>
    </row>
    <row r="13" spans="1:16" ht="27" customHeight="1">
      <c r="A13" s="128" t="s">
        <v>2485</v>
      </c>
      <c r="B13" s="86">
        <v>15050</v>
      </c>
      <c r="C13" s="100">
        <f t="shared" si="0"/>
        <v>36733</v>
      </c>
      <c r="D13" s="84">
        <v>17571</v>
      </c>
      <c r="E13" s="85">
        <v>19162</v>
      </c>
      <c r="F13" s="100">
        <v>2126</v>
      </c>
      <c r="G13" s="127">
        <v>3907</v>
      </c>
      <c r="H13" s="127">
        <v>26173</v>
      </c>
      <c r="I13" s="85">
        <v>4527</v>
      </c>
      <c r="J13" s="126">
        <v>23.1</v>
      </c>
      <c r="K13" s="125">
        <v>17.3</v>
      </c>
      <c r="L13" s="125">
        <v>40.3</v>
      </c>
      <c r="M13" s="124">
        <v>75</v>
      </c>
      <c r="N13" s="123">
        <v>109.1</v>
      </c>
      <c r="O13" s="122">
        <v>2.4</v>
      </c>
      <c r="P13" s="121">
        <v>4835.2</v>
      </c>
    </row>
    <row r="14" spans="1:16" ht="27" customHeight="1">
      <c r="A14" s="128" t="s">
        <v>2484</v>
      </c>
      <c r="B14" s="86">
        <v>15868</v>
      </c>
      <c r="C14" s="100">
        <f t="shared" si="0"/>
        <v>39241</v>
      </c>
      <c r="D14" s="84">
        <v>19687</v>
      </c>
      <c r="E14" s="85">
        <v>19554</v>
      </c>
      <c r="F14" s="100">
        <v>2481</v>
      </c>
      <c r="G14" s="127">
        <v>4786</v>
      </c>
      <c r="H14" s="127">
        <v>27707</v>
      </c>
      <c r="I14" s="85">
        <v>4267</v>
      </c>
      <c r="J14" s="126">
        <v>26.2</v>
      </c>
      <c r="K14" s="125">
        <v>15.4</v>
      </c>
      <c r="L14" s="125">
        <v>41.6</v>
      </c>
      <c r="M14" s="124">
        <v>58.7</v>
      </c>
      <c r="N14" s="123">
        <v>99.3</v>
      </c>
      <c r="O14" s="122">
        <v>2.5</v>
      </c>
      <c r="P14" s="121">
        <v>3007.9</v>
      </c>
    </row>
    <row r="15" spans="1:16" ht="27" customHeight="1">
      <c r="A15" s="128" t="s">
        <v>2483</v>
      </c>
      <c r="B15" s="86">
        <v>12669</v>
      </c>
      <c r="C15" s="100">
        <f t="shared" si="0"/>
        <v>34421</v>
      </c>
      <c r="D15" s="84">
        <v>16385</v>
      </c>
      <c r="E15" s="85">
        <v>18036</v>
      </c>
      <c r="F15" s="100">
        <v>1869</v>
      </c>
      <c r="G15" s="127">
        <v>4039</v>
      </c>
      <c r="H15" s="127">
        <v>24368</v>
      </c>
      <c r="I15" s="85">
        <v>4145</v>
      </c>
      <c r="J15" s="126">
        <v>24.2</v>
      </c>
      <c r="K15" s="125">
        <v>17</v>
      </c>
      <c r="L15" s="125">
        <v>41.3</v>
      </c>
      <c r="M15" s="124">
        <v>70.2</v>
      </c>
      <c r="N15" s="123">
        <v>110.1</v>
      </c>
      <c r="O15" s="122">
        <v>2.7</v>
      </c>
      <c r="P15" s="121">
        <v>209.2</v>
      </c>
    </row>
    <row r="16" spans="1:16" ht="27" customHeight="1">
      <c r="A16" s="128" t="s">
        <v>2482</v>
      </c>
      <c r="B16" s="86">
        <v>14149</v>
      </c>
      <c r="C16" s="100">
        <f t="shared" si="0"/>
        <v>40108</v>
      </c>
      <c r="D16" s="84">
        <v>19673</v>
      </c>
      <c r="E16" s="85">
        <v>20435</v>
      </c>
      <c r="F16" s="100">
        <v>2500</v>
      </c>
      <c r="G16" s="127">
        <v>5073</v>
      </c>
      <c r="H16" s="127">
        <v>28415</v>
      </c>
      <c r="I16" s="85">
        <v>4120</v>
      </c>
      <c r="J16" s="126">
        <v>26.7</v>
      </c>
      <c r="K16" s="125">
        <v>14.5</v>
      </c>
      <c r="L16" s="125">
        <v>41.2</v>
      </c>
      <c r="M16" s="124">
        <v>54.4</v>
      </c>
      <c r="N16" s="123">
        <v>103.9</v>
      </c>
      <c r="O16" s="122">
        <v>2.8</v>
      </c>
      <c r="P16" s="121">
        <v>1328.5</v>
      </c>
    </row>
    <row r="17" spans="1:16" ht="27" customHeight="1">
      <c r="A17" s="128" t="s">
        <v>2481</v>
      </c>
      <c r="B17" s="86">
        <v>216</v>
      </c>
      <c r="C17" s="100">
        <f t="shared" si="0"/>
        <v>648</v>
      </c>
      <c r="D17" s="84">
        <v>312</v>
      </c>
      <c r="E17" s="85">
        <v>336</v>
      </c>
      <c r="F17" s="100">
        <v>40</v>
      </c>
      <c r="G17" s="127">
        <v>55</v>
      </c>
      <c r="H17" s="127">
        <v>402</v>
      </c>
      <c r="I17" s="85">
        <v>151</v>
      </c>
      <c r="J17" s="126">
        <v>23.6</v>
      </c>
      <c r="K17" s="125">
        <v>37.6</v>
      </c>
      <c r="L17" s="125">
        <v>61.2</v>
      </c>
      <c r="M17" s="124">
        <v>158.9</v>
      </c>
      <c r="N17" s="123">
        <v>107.7</v>
      </c>
      <c r="O17" s="122">
        <v>3</v>
      </c>
      <c r="P17" s="121">
        <v>4.1</v>
      </c>
    </row>
    <row r="18" spans="1:16" ht="27" customHeight="1">
      <c r="A18" s="128" t="s">
        <v>2480</v>
      </c>
      <c r="B18" s="86">
        <v>16022</v>
      </c>
      <c r="C18" s="100">
        <f t="shared" si="0"/>
        <v>48539</v>
      </c>
      <c r="D18" s="84">
        <v>23306</v>
      </c>
      <c r="E18" s="85">
        <v>25233</v>
      </c>
      <c r="F18" s="100">
        <v>3060</v>
      </c>
      <c r="G18" s="127">
        <v>6504</v>
      </c>
      <c r="H18" s="127">
        <v>33930</v>
      </c>
      <c r="I18" s="85">
        <v>5045</v>
      </c>
      <c r="J18" s="126">
        <v>28.2</v>
      </c>
      <c r="K18" s="125">
        <v>14.9</v>
      </c>
      <c r="L18" s="125">
        <v>43.1</v>
      </c>
      <c r="M18" s="124">
        <v>52.7</v>
      </c>
      <c r="N18" s="123">
        <v>108.3</v>
      </c>
      <c r="O18" s="122">
        <v>3</v>
      </c>
      <c r="P18" s="121">
        <v>305.5</v>
      </c>
    </row>
    <row r="19" spans="1:16" ht="27" customHeight="1">
      <c r="A19" s="128" t="s">
        <v>2479</v>
      </c>
      <c r="B19" s="86">
        <v>12144</v>
      </c>
      <c r="C19" s="100">
        <f t="shared" si="0"/>
        <v>32576</v>
      </c>
      <c r="D19" s="84">
        <v>15545</v>
      </c>
      <c r="E19" s="85">
        <v>17031</v>
      </c>
      <c r="F19" s="100">
        <v>2104</v>
      </c>
      <c r="G19" s="127">
        <v>4035</v>
      </c>
      <c r="H19" s="127">
        <v>22751</v>
      </c>
      <c r="I19" s="85">
        <v>3686</v>
      </c>
      <c r="J19" s="126">
        <v>27</v>
      </c>
      <c r="K19" s="125">
        <v>16.2</v>
      </c>
      <c r="L19" s="125">
        <v>43.2</v>
      </c>
      <c r="M19" s="124">
        <v>60</v>
      </c>
      <c r="N19" s="123">
        <v>109.6</v>
      </c>
      <c r="O19" s="122">
        <v>2.7</v>
      </c>
      <c r="P19" s="121">
        <v>2630.7</v>
      </c>
    </row>
    <row r="20" spans="1:16" ht="27" customHeight="1">
      <c r="A20" s="128" t="s">
        <v>2478</v>
      </c>
      <c r="B20" s="86">
        <v>1549</v>
      </c>
      <c r="C20" s="100">
        <f t="shared" si="0"/>
        <v>4800</v>
      </c>
      <c r="D20" s="84">
        <v>2278</v>
      </c>
      <c r="E20" s="85">
        <v>2522</v>
      </c>
      <c r="F20" s="100">
        <v>179</v>
      </c>
      <c r="G20" s="127">
        <v>465</v>
      </c>
      <c r="H20" s="127">
        <v>3179</v>
      </c>
      <c r="I20" s="85">
        <v>977</v>
      </c>
      <c r="J20" s="126">
        <v>20.3</v>
      </c>
      <c r="K20" s="125">
        <v>30.7</v>
      </c>
      <c r="L20" s="125">
        <v>51</v>
      </c>
      <c r="M20" s="124">
        <v>151.7</v>
      </c>
      <c r="N20" s="123">
        <v>110.7</v>
      </c>
      <c r="O20" s="122">
        <v>3.1</v>
      </c>
      <c r="P20" s="121">
        <v>42</v>
      </c>
    </row>
    <row r="21" spans="1:16" ht="27" customHeight="1" thickBot="1">
      <c r="A21" s="120" t="s">
        <v>2477</v>
      </c>
      <c r="B21" s="93">
        <v>9824</v>
      </c>
      <c r="C21" s="93">
        <f t="shared" si="0"/>
        <v>29931</v>
      </c>
      <c r="D21" s="82">
        <v>14335</v>
      </c>
      <c r="E21" s="89">
        <v>15596</v>
      </c>
      <c r="F21" s="119">
        <v>1934</v>
      </c>
      <c r="G21" s="118">
        <v>3951</v>
      </c>
      <c r="H21" s="118">
        <v>20780</v>
      </c>
      <c r="I21" s="89">
        <v>3266</v>
      </c>
      <c r="J21" s="117">
        <v>28.3</v>
      </c>
      <c r="K21" s="116">
        <v>15.7</v>
      </c>
      <c r="L21" s="116">
        <v>44</v>
      </c>
      <c r="M21" s="115">
        <v>55.5</v>
      </c>
      <c r="N21" s="114">
        <v>108.8</v>
      </c>
      <c r="O21" s="113">
        <v>3</v>
      </c>
      <c r="P21" s="112">
        <v>437.8</v>
      </c>
    </row>
    <row r="23" ht="13.5">
      <c r="A23" s="111" t="s">
        <v>2476</v>
      </c>
    </row>
    <row r="24" ht="13.5">
      <c r="A24" s="111" t="s">
        <v>2475</v>
      </c>
    </row>
    <row r="25" ht="13.5">
      <c r="A25" s="111" t="s">
        <v>2474</v>
      </c>
    </row>
    <row r="26" ht="13.5">
      <c r="A26" s="111" t="s">
        <v>2473</v>
      </c>
    </row>
    <row r="27" ht="13.5">
      <c r="A27" s="111" t="s">
        <v>2472</v>
      </c>
    </row>
    <row r="32" spans="1:16" ht="13.5">
      <c r="A32" t="s">
        <v>1300</v>
      </c>
      <c r="J32"/>
      <c r="K32"/>
      <c r="L32"/>
      <c r="M32"/>
      <c r="N32"/>
      <c r="O32"/>
      <c r="P32"/>
    </row>
    <row r="33" spans="6:16" ht="17.25">
      <c r="F33" s="172" t="s">
        <v>2471</v>
      </c>
      <c r="G33" s="172"/>
      <c r="H33" s="172"/>
      <c r="I33" s="172"/>
      <c r="J33" s="172"/>
      <c r="K33" s="172"/>
      <c r="L33" s="172"/>
      <c r="M33" s="172"/>
      <c r="N33" s="172"/>
      <c r="O33"/>
      <c r="P33"/>
    </row>
    <row r="34" spans="2:17" ht="13.5">
      <c r="B34" s="3" t="s">
        <v>2470</v>
      </c>
      <c r="J34"/>
      <c r="K34"/>
      <c r="L34"/>
      <c r="M34"/>
      <c r="N34"/>
      <c r="O34"/>
      <c r="P34"/>
      <c r="Q34" t="s">
        <v>1010</v>
      </c>
    </row>
    <row r="35" spans="10:16" ht="14.25" thickBot="1">
      <c r="J35"/>
      <c r="K35"/>
      <c r="L35"/>
      <c r="M35"/>
      <c r="N35"/>
      <c r="O35"/>
      <c r="P35"/>
    </row>
    <row r="36" spans="1:19" ht="13.5">
      <c r="A36" s="69" t="s">
        <v>2469</v>
      </c>
      <c r="B36" s="68" t="s">
        <v>1799</v>
      </c>
      <c r="C36" s="68" t="s">
        <v>1299</v>
      </c>
      <c r="D36" s="68" t="s">
        <v>2468</v>
      </c>
      <c r="E36" s="68" t="s">
        <v>2467</v>
      </c>
      <c r="F36" s="68" t="s">
        <v>2466</v>
      </c>
      <c r="G36" s="68" t="s">
        <v>2465</v>
      </c>
      <c r="H36" s="68" t="s">
        <v>2464</v>
      </c>
      <c r="I36" s="67" t="s">
        <v>2463</v>
      </c>
      <c r="J36"/>
      <c r="K36" s="69" t="s">
        <v>2469</v>
      </c>
      <c r="L36" s="110" t="s">
        <v>1799</v>
      </c>
      <c r="M36" s="110" t="s">
        <v>1299</v>
      </c>
      <c r="N36" s="110" t="s">
        <v>2468</v>
      </c>
      <c r="O36" s="110" t="s">
        <v>2467</v>
      </c>
      <c r="P36" s="110" t="s">
        <v>2466</v>
      </c>
      <c r="Q36" s="110" t="s">
        <v>2465</v>
      </c>
      <c r="R36" s="110" t="s">
        <v>2464</v>
      </c>
      <c r="S36" s="109" t="s">
        <v>2463</v>
      </c>
    </row>
    <row r="37" spans="1:19" ht="13.5">
      <c r="A37" s="95" t="s">
        <v>2462</v>
      </c>
      <c r="B37" s="86">
        <v>137388</v>
      </c>
      <c r="C37" s="86">
        <f aca="true" t="shared" si="1" ref="C37:C64">SUM(F37:I37)</f>
        <v>359721</v>
      </c>
      <c r="D37" s="99">
        <v>172482</v>
      </c>
      <c r="E37" s="98">
        <v>187239</v>
      </c>
      <c r="F37" s="97">
        <v>21335</v>
      </c>
      <c r="G37" s="85">
        <v>42202</v>
      </c>
      <c r="H37" s="84">
        <v>253958</v>
      </c>
      <c r="I37" s="96">
        <v>42226</v>
      </c>
      <c r="J37"/>
      <c r="K37" s="95" t="s">
        <v>2461</v>
      </c>
      <c r="L37" s="86">
        <v>1699</v>
      </c>
      <c r="M37" s="86">
        <f aca="true" t="shared" si="2" ref="M37:M64">SUM(P37:S37)</f>
        <v>4719</v>
      </c>
      <c r="N37" s="99">
        <v>2268</v>
      </c>
      <c r="O37" s="98">
        <v>2451</v>
      </c>
      <c r="P37" s="97">
        <v>261</v>
      </c>
      <c r="Q37" s="85">
        <v>556</v>
      </c>
      <c r="R37" s="84">
        <v>3293</v>
      </c>
      <c r="S37" s="96">
        <v>609</v>
      </c>
    </row>
    <row r="38" spans="1:19" ht="13.5">
      <c r="A38" s="95" t="s">
        <v>2460</v>
      </c>
      <c r="B38" s="86">
        <v>6447</v>
      </c>
      <c r="C38" s="86">
        <f t="shared" si="1"/>
        <v>13681</v>
      </c>
      <c r="D38" s="99">
        <v>6124</v>
      </c>
      <c r="E38" s="98">
        <v>7557</v>
      </c>
      <c r="F38" s="97">
        <v>719</v>
      </c>
      <c r="G38" s="85">
        <v>1305</v>
      </c>
      <c r="H38" s="84">
        <v>9764</v>
      </c>
      <c r="I38" s="96">
        <v>1893</v>
      </c>
      <c r="J38"/>
      <c r="K38" s="95" t="s">
        <v>2459</v>
      </c>
      <c r="L38" s="86">
        <v>2861</v>
      </c>
      <c r="M38" s="86">
        <f t="shared" si="2"/>
        <v>7314</v>
      </c>
      <c r="N38" s="99">
        <v>3556</v>
      </c>
      <c r="O38" s="98">
        <v>3758</v>
      </c>
      <c r="P38" s="97">
        <v>560</v>
      </c>
      <c r="Q38" s="85">
        <v>1013</v>
      </c>
      <c r="R38" s="84">
        <v>4882</v>
      </c>
      <c r="S38" s="96">
        <v>859</v>
      </c>
    </row>
    <row r="39" spans="1:19" ht="13.5">
      <c r="A39" s="95" t="s">
        <v>2458</v>
      </c>
      <c r="B39" s="86">
        <v>2403</v>
      </c>
      <c r="C39" s="86">
        <f t="shared" si="1"/>
        <v>4460</v>
      </c>
      <c r="D39" s="99">
        <v>1984</v>
      </c>
      <c r="E39" s="98">
        <v>2476</v>
      </c>
      <c r="F39" s="97">
        <v>135</v>
      </c>
      <c r="G39" s="85">
        <v>310</v>
      </c>
      <c r="H39" s="84">
        <v>3243</v>
      </c>
      <c r="I39" s="96">
        <v>772</v>
      </c>
      <c r="J39"/>
      <c r="K39" s="95" t="s">
        <v>2457</v>
      </c>
      <c r="L39" s="86">
        <v>3208</v>
      </c>
      <c r="M39" s="86">
        <f t="shared" si="2"/>
        <v>8525</v>
      </c>
      <c r="N39" s="99">
        <v>4159</v>
      </c>
      <c r="O39" s="98">
        <v>4366</v>
      </c>
      <c r="P39" s="97">
        <v>635</v>
      </c>
      <c r="Q39" s="85">
        <v>1024</v>
      </c>
      <c r="R39" s="84">
        <v>5993</v>
      </c>
      <c r="S39" s="96">
        <v>873</v>
      </c>
    </row>
    <row r="40" spans="1:19" ht="13.5">
      <c r="A40" s="95" t="s">
        <v>2456</v>
      </c>
      <c r="B40" s="86">
        <v>3687</v>
      </c>
      <c r="C40" s="86">
        <f t="shared" si="1"/>
        <v>7713</v>
      </c>
      <c r="D40" s="99">
        <v>3487</v>
      </c>
      <c r="E40" s="98">
        <v>4226</v>
      </c>
      <c r="F40" s="97">
        <v>324</v>
      </c>
      <c r="G40" s="85">
        <v>589</v>
      </c>
      <c r="H40" s="84">
        <v>5398</v>
      </c>
      <c r="I40" s="96">
        <v>1402</v>
      </c>
      <c r="J40"/>
      <c r="K40" s="95" t="s">
        <v>2455</v>
      </c>
      <c r="L40" s="86">
        <v>1678</v>
      </c>
      <c r="M40" s="86">
        <f t="shared" si="2"/>
        <v>1757</v>
      </c>
      <c r="N40" s="99">
        <v>1634</v>
      </c>
      <c r="O40" s="98">
        <v>123</v>
      </c>
      <c r="P40" s="97">
        <v>11</v>
      </c>
      <c r="Q40" s="85">
        <v>10</v>
      </c>
      <c r="R40" s="84">
        <v>1720</v>
      </c>
      <c r="S40" s="96">
        <v>16</v>
      </c>
    </row>
    <row r="41" spans="1:19" ht="13.5">
      <c r="A41" s="95" t="s">
        <v>2454</v>
      </c>
      <c r="B41" s="86">
        <v>3520</v>
      </c>
      <c r="C41" s="86">
        <f t="shared" si="1"/>
        <v>7814</v>
      </c>
      <c r="D41" s="99">
        <v>3644</v>
      </c>
      <c r="E41" s="98">
        <v>4170</v>
      </c>
      <c r="F41" s="97">
        <v>377</v>
      </c>
      <c r="G41" s="85">
        <v>733</v>
      </c>
      <c r="H41" s="84">
        <v>5606</v>
      </c>
      <c r="I41" s="96">
        <v>1098</v>
      </c>
      <c r="J41"/>
      <c r="K41" s="95" t="s">
        <v>2453</v>
      </c>
      <c r="L41" s="86">
        <v>2336</v>
      </c>
      <c r="M41" s="86">
        <f t="shared" si="2"/>
        <v>5620</v>
      </c>
      <c r="N41" s="99">
        <v>2636</v>
      </c>
      <c r="O41" s="98">
        <v>2984</v>
      </c>
      <c r="P41" s="97">
        <v>384</v>
      </c>
      <c r="Q41" s="85">
        <v>669</v>
      </c>
      <c r="R41" s="84">
        <v>3860</v>
      </c>
      <c r="S41" s="96">
        <v>707</v>
      </c>
    </row>
    <row r="42" spans="1:19" ht="13.5">
      <c r="A42" s="95" t="s">
        <v>2452</v>
      </c>
      <c r="B42" s="86">
        <v>4184</v>
      </c>
      <c r="C42" s="86">
        <f t="shared" si="1"/>
        <v>10745</v>
      </c>
      <c r="D42" s="99">
        <v>5205</v>
      </c>
      <c r="E42" s="98">
        <v>5540</v>
      </c>
      <c r="F42" s="97">
        <v>573</v>
      </c>
      <c r="G42" s="85">
        <v>1278</v>
      </c>
      <c r="H42" s="84">
        <v>7600</v>
      </c>
      <c r="I42" s="96">
        <v>1294</v>
      </c>
      <c r="J42"/>
      <c r="K42" s="95" t="s">
        <v>2451</v>
      </c>
      <c r="L42" s="86">
        <v>3389</v>
      </c>
      <c r="M42" s="86">
        <f t="shared" si="2"/>
        <v>8883</v>
      </c>
      <c r="N42" s="99">
        <v>4270</v>
      </c>
      <c r="O42" s="98">
        <v>4613</v>
      </c>
      <c r="P42" s="97">
        <v>507</v>
      </c>
      <c r="Q42" s="85">
        <v>1007</v>
      </c>
      <c r="R42" s="84">
        <v>6375</v>
      </c>
      <c r="S42" s="96">
        <v>994</v>
      </c>
    </row>
    <row r="43" spans="1:19" ht="13.5">
      <c r="A43" s="95" t="s">
        <v>2450</v>
      </c>
      <c r="B43" s="86">
        <v>1421</v>
      </c>
      <c r="C43" s="86">
        <f t="shared" si="1"/>
        <v>3557</v>
      </c>
      <c r="D43" s="99">
        <v>1751</v>
      </c>
      <c r="E43" s="98">
        <v>1806</v>
      </c>
      <c r="F43" s="97">
        <v>219</v>
      </c>
      <c r="G43" s="85">
        <v>445</v>
      </c>
      <c r="H43" s="84">
        <v>2554</v>
      </c>
      <c r="I43" s="96">
        <v>339</v>
      </c>
      <c r="J43"/>
      <c r="K43" s="95" t="s">
        <v>2449</v>
      </c>
      <c r="L43" s="86">
        <v>3546</v>
      </c>
      <c r="M43" s="86">
        <f t="shared" si="2"/>
        <v>9866</v>
      </c>
      <c r="N43" s="99">
        <v>4671</v>
      </c>
      <c r="O43" s="98">
        <v>5195</v>
      </c>
      <c r="P43" s="97">
        <v>517</v>
      </c>
      <c r="Q43" s="85">
        <v>1358</v>
      </c>
      <c r="R43" s="84">
        <v>6592</v>
      </c>
      <c r="S43" s="96">
        <v>1399</v>
      </c>
    </row>
    <row r="44" spans="1:19" ht="13.5">
      <c r="A44" s="95" t="s">
        <v>2448</v>
      </c>
      <c r="B44" s="86">
        <v>5207</v>
      </c>
      <c r="C44" s="86">
        <f t="shared" si="1"/>
        <v>12501</v>
      </c>
      <c r="D44" s="99">
        <v>5908</v>
      </c>
      <c r="E44" s="98">
        <v>6593</v>
      </c>
      <c r="F44" s="97">
        <v>773</v>
      </c>
      <c r="G44" s="85">
        <v>1288</v>
      </c>
      <c r="H44" s="84">
        <v>9007</v>
      </c>
      <c r="I44" s="96">
        <v>1433</v>
      </c>
      <c r="J44"/>
      <c r="K44" s="95" t="s">
        <v>2447</v>
      </c>
      <c r="L44" s="86">
        <v>7306</v>
      </c>
      <c r="M44" s="86">
        <f t="shared" si="2"/>
        <v>22106</v>
      </c>
      <c r="N44" s="99">
        <v>10617</v>
      </c>
      <c r="O44" s="98">
        <v>11489</v>
      </c>
      <c r="P44" s="97">
        <v>1576</v>
      </c>
      <c r="Q44" s="85">
        <v>2966</v>
      </c>
      <c r="R44" s="84">
        <v>15733</v>
      </c>
      <c r="S44" s="96">
        <v>1831</v>
      </c>
    </row>
    <row r="45" spans="1:19" ht="13.5">
      <c r="A45" s="95" t="s">
        <v>2446</v>
      </c>
      <c r="B45" s="86">
        <v>6984</v>
      </c>
      <c r="C45" s="86">
        <f t="shared" si="1"/>
        <v>17600</v>
      </c>
      <c r="D45" s="99">
        <v>8240</v>
      </c>
      <c r="E45" s="98">
        <v>9360</v>
      </c>
      <c r="F45" s="97">
        <v>1057</v>
      </c>
      <c r="G45" s="85">
        <v>1850</v>
      </c>
      <c r="H45" s="84">
        <v>12601</v>
      </c>
      <c r="I45" s="96">
        <v>2092</v>
      </c>
      <c r="J45"/>
      <c r="K45" s="95" t="s">
        <v>2445</v>
      </c>
      <c r="L45" s="86">
        <v>970</v>
      </c>
      <c r="M45" s="86">
        <f t="shared" si="2"/>
        <v>3095</v>
      </c>
      <c r="N45" s="99">
        <v>1484</v>
      </c>
      <c r="O45" s="98">
        <v>1611</v>
      </c>
      <c r="P45" s="97">
        <v>139</v>
      </c>
      <c r="Q45" s="85">
        <v>464</v>
      </c>
      <c r="R45" s="84">
        <v>2112</v>
      </c>
      <c r="S45" s="96">
        <v>380</v>
      </c>
    </row>
    <row r="46" spans="1:19" ht="13.5">
      <c r="A46" s="95" t="s">
        <v>2444</v>
      </c>
      <c r="B46" s="86">
        <v>4425</v>
      </c>
      <c r="C46" s="86">
        <f t="shared" si="1"/>
        <v>13098</v>
      </c>
      <c r="D46" s="99">
        <v>6323</v>
      </c>
      <c r="E46" s="98">
        <v>6775</v>
      </c>
      <c r="F46" s="97">
        <v>1018</v>
      </c>
      <c r="G46" s="85">
        <v>1887</v>
      </c>
      <c r="H46" s="84">
        <v>9274</v>
      </c>
      <c r="I46" s="96">
        <v>919</v>
      </c>
      <c r="J46"/>
      <c r="K46" s="95" t="s">
        <v>2443</v>
      </c>
      <c r="L46" s="86">
        <v>429</v>
      </c>
      <c r="M46" s="86">
        <f t="shared" si="2"/>
        <v>1525</v>
      </c>
      <c r="N46" s="99">
        <v>755</v>
      </c>
      <c r="O46" s="98">
        <v>770</v>
      </c>
      <c r="P46" s="97">
        <v>65</v>
      </c>
      <c r="Q46" s="85">
        <v>182</v>
      </c>
      <c r="R46" s="84">
        <v>978</v>
      </c>
      <c r="S46" s="96">
        <v>300</v>
      </c>
    </row>
    <row r="47" spans="1:19" ht="13.5">
      <c r="A47" s="95" t="s">
        <v>2442</v>
      </c>
      <c r="B47" s="86">
        <v>4005</v>
      </c>
      <c r="C47" s="86">
        <f t="shared" si="1"/>
        <v>11315</v>
      </c>
      <c r="D47" s="99">
        <v>5434</v>
      </c>
      <c r="E47" s="98">
        <v>5881</v>
      </c>
      <c r="F47" s="97">
        <v>661</v>
      </c>
      <c r="G47" s="85">
        <v>1404</v>
      </c>
      <c r="H47" s="84">
        <v>8131</v>
      </c>
      <c r="I47" s="96">
        <v>1119</v>
      </c>
      <c r="J47"/>
      <c r="K47" s="95" t="s">
        <v>2441</v>
      </c>
      <c r="L47" s="86">
        <v>152</v>
      </c>
      <c r="M47" s="86">
        <f t="shared" si="2"/>
        <v>576</v>
      </c>
      <c r="N47" s="99">
        <v>264</v>
      </c>
      <c r="O47" s="98">
        <v>312</v>
      </c>
      <c r="P47" s="97">
        <v>27</v>
      </c>
      <c r="Q47" s="85">
        <v>48</v>
      </c>
      <c r="R47" s="84">
        <v>374</v>
      </c>
      <c r="S47" s="96">
        <v>127</v>
      </c>
    </row>
    <row r="48" spans="1:19" ht="13.5">
      <c r="A48" s="95" t="s">
        <v>2440</v>
      </c>
      <c r="B48" s="86">
        <v>3917</v>
      </c>
      <c r="C48" s="86">
        <f t="shared" si="1"/>
        <v>12392</v>
      </c>
      <c r="D48" s="99">
        <v>5987</v>
      </c>
      <c r="E48" s="98">
        <v>6405</v>
      </c>
      <c r="F48" s="97">
        <v>799</v>
      </c>
      <c r="G48" s="85">
        <v>1899</v>
      </c>
      <c r="H48" s="84">
        <v>8697</v>
      </c>
      <c r="I48" s="96">
        <v>997</v>
      </c>
      <c r="J48"/>
      <c r="K48" s="95" t="s">
        <v>2439</v>
      </c>
      <c r="L48" s="86">
        <v>108</v>
      </c>
      <c r="M48" s="86">
        <f t="shared" si="2"/>
        <v>455</v>
      </c>
      <c r="N48" s="99">
        <v>208</v>
      </c>
      <c r="O48" s="98">
        <v>247</v>
      </c>
      <c r="P48" s="97">
        <v>21</v>
      </c>
      <c r="Q48" s="85">
        <v>56</v>
      </c>
      <c r="R48" s="84">
        <v>284</v>
      </c>
      <c r="S48" s="96">
        <v>94</v>
      </c>
    </row>
    <row r="49" spans="1:19" ht="13.5">
      <c r="A49" s="95" t="s">
        <v>2438</v>
      </c>
      <c r="B49" s="86">
        <v>2669</v>
      </c>
      <c r="C49" s="86">
        <f t="shared" si="1"/>
        <v>8182</v>
      </c>
      <c r="D49" s="99">
        <v>3888</v>
      </c>
      <c r="E49" s="98">
        <v>4294</v>
      </c>
      <c r="F49" s="97">
        <v>445</v>
      </c>
      <c r="G49" s="85">
        <v>994</v>
      </c>
      <c r="H49" s="84">
        <v>5562</v>
      </c>
      <c r="I49" s="96">
        <v>1181</v>
      </c>
      <c r="J49"/>
      <c r="K49" s="95" t="s">
        <v>2437</v>
      </c>
      <c r="L49" s="86">
        <v>216</v>
      </c>
      <c r="M49" s="86">
        <f t="shared" si="2"/>
        <v>648</v>
      </c>
      <c r="N49" s="99">
        <v>312</v>
      </c>
      <c r="O49" s="98">
        <v>336</v>
      </c>
      <c r="P49" s="97">
        <v>40</v>
      </c>
      <c r="Q49" s="85">
        <v>55</v>
      </c>
      <c r="R49" s="84">
        <v>402</v>
      </c>
      <c r="S49" s="96">
        <v>151</v>
      </c>
    </row>
    <row r="50" spans="1:19" ht="13.5">
      <c r="A50" s="95" t="s">
        <v>2436</v>
      </c>
      <c r="B50" s="86">
        <v>418</v>
      </c>
      <c r="C50" s="86">
        <f t="shared" si="1"/>
        <v>1451</v>
      </c>
      <c r="D50" s="99">
        <v>684</v>
      </c>
      <c r="E50" s="98">
        <v>767</v>
      </c>
      <c r="F50" s="97">
        <v>64</v>
      </c>
      <c r="G50" s="85">
        <v>138</v>
      </c>
      <c r="H50" s="84">
        <v>940</v>
      </c>
      <c r="I50" s="96">
        <v>309</v>
      </c>
      <c r="J50"/>
      <c r="K50" s="95" t="s">
        <v>2435</v>
      </c>
      <c r="L50" s="86">
        <v>3804</v>
      </c>
      <c r="M50" s="86">
        <f t="shared" si="2"/>
        <v>10014</v>
      </c>
      <c r="N50" s="99">
        <v>4712</v>
      </c>
      <c r="O50" s="98">
        <v>5302</v>
      </c>
      <c r="P50" s="97">
        <v>519</v>
      </c>
      <c r="Q50" s="85">
        <v>1062</v>
      </c>
      <c r="R50" s="84">
        <v>7219</v>
      </c>
      <c r="S50" s="96">
        <v>1214</v>
      </c>
    </row>
    <row r="51" spans="1:19" ht="13.5">
      <c r="A51" s="95" t="s">
        <v>2434</v>
      </c>
      <c r="B51" s="86">
        <v>104</v>
      </c>
      <c r="C51" s="86">
        <f t="shared" si="1"/>
        <v>356</v>
      </c>
      <c r="D51" s="99">
        <v>177</v>
      </c>
      <c r="E51" s="98">
        <v>179</v>
      </c>
      <c r="F51" s="97">
        <v>12</v>
      </c>
      <c r="G51" s="85">
        <v>27</v>
      </c>
      <c r="H51" s="84">
        <v>235</v>
      </c>
      <c r="I51" s="96">
        <v>82</v>
      </c>
      <c r="J51"/>
      <c r="K51" s="95" t="s">
        <v>2433</v>
      </c>
      <c r="L51" s="86">
        <v>2953</v>
      </c>
      <c r="M51" s="86">
        <f t="shared" si="2"/>
        <v>7745</v>
      </c>
      <c r="N51" s="99">
        <v>3627</v>
      </c>
      <c r="O51" s="98">
        <v>4118</v>
      </c>
      <c r="P51" s="97">
        <v>316</v>
      </c>
      <c r="Q51" s="85">
        <v>796</v>
      </c>
      <c r="R51" s="84">
        <v>5561</v>
      </c>
      <c r="S51" s="96">
        <v>1072</v>
      </c>
    </row>
    <row r="52" spans="1:19" ht="13.5">
      <c r="A52" s="95" t="s">
        <v>2432</v>
      </c>
      <c r="B52" s="86">
        <v>149</v>
      </c>
      <c r="C52" s="86">
        <f t="shared" si="1"/>
        <v>547</v>
      </c>
      <c r="D52" s="99">
        <v>253</v>
      </c>
      <c r="E52" s="98">
        <v>294</v>
      </c>
      <c r="F52" s="97">
        <v>20</v>
      </c>
      <c r="G52" s="85">
        <v>63</v>
      </c>
      <c r="H52" s="84">
        <v>352</v>
      </c>
      <c r="I52" s="96">
        <v>112</v>
      </c>
      <c r="J52"/>
      <c r="K52" s="95" t="s">
        <v>2431</v>
      </c>
      <c r="L52" s="86">
        <v>633</v>
      </c>
      <c r="M52" s="86">
        <f t="shared" si="2"/>
        <v>1754</v>
      </c>
      <c r="N52" s="99">
        <v>835</v>
      </c>
      <c r="O52" s="98">
        <v>919</v>
      </c>
      <c r="P52" s="97">
        <v>81</v>
      </c>
      <c r="Q52" s="85">
        <v>207</v>
      </c>
      <c r="R52" s="84">
        <v>1189</v>
      </c>
      <c r="S52" s="96">
        <v>277</v>
      </c>
    </row>
    <row r="53" spans="1:19" ht="13.5">
      <c r="A53" s="95" t="s">
        <v>2430</v>
      </c>
      <c r="B53" s="86">
        <v>115</v>
      </c>
      <c r="C53" s="86">
        <f t="shared" si="1"/>
        <v>472</v>
      </c>
      <c r="D53" s="99">
        <v>223</v>
      </c>
      <c r="E53" s="98">
        <v>249</v>
      </c>
      <c r="F53" s="97">
        <v>25</v>
      </c>
      <c r="G53" s="85">
        <v>52</v>
      </c>
      <c r="H53" s="84">
        <v>289</v>
      </c>
      <c r="I53" s="96">
        <v>106</v>
      </c>
      <c r="J53"/>
      <c r="K53" s="95" t="s">
        <v>2429</v>
      </c>
      <c r="L53" s="86">
        <v>4465</v>
      </c>
      <c r="M53" s="86">
        <f t="shared" si="2"/>
        <v>12221</v>
      </c>
      <c r="N53" s="99">
        <v>5906</v>
      </c>
      <c r="O53" s="98">
        <v>6315</v>
      </c>
      <c r="P53" s="97">
        <v>761</v>
      </c>
      <c r="Q53" s="85">
        <v>1636</v>
      </c>
      <c r="R53" s="84">
        <v>8652</v>
      </c>
      <c r="S53" s="96">
        <v>1172</v>
      </c>
    </row>
    <row r="54" spans="1:19" ht="13.5">
      <c r="A54" s="95" t="s">
        <v>2428</v>
      </c>
      <c r="B54" s="86">
        <v>219</v>
      </c>
      <c r="C54" s="86">
        <f t="shared" si="1"/>
        <v>725</v>
      </c>
      <c r="D54" s="99">
        <v>336</v>
      </c>
      <c r="E54" s="98">
        <v>389</v>
      </c>
      <c r="F54" s="97">
        <v>16</v>
      </c>
      <c r="G54" s="85">
        <v>40</v>
      </c>
      <c r="H54" s="84">
        <v>449</v>
      </c>
      <c r="I54" s="96">
        <v>220</v>
      </c>
      <c r="J54"/>
      <c r="K54" s="108" t="s">
        <v>2427</v>
      </c>
      <c r="L54" s="107">
        <v>634</v>
      </c>
      <c r="M54" s="86">
        <f t="shared" si="2"/>
        <v>2127</v>
      </c>
      <c r="N54" s="106">
        <v>1039</v>
      </c>
      <c r="O54" s="105">
        <v>1088</v>
      </c>
      <c r="P54" s="104">
        <v>176</v>
      </c>
      <c r="Q54" s="103">
        <v>280</v>
      </c>
      <c r="R54" s="102">
        <v>1387</v>
      </c>
      <c r="S54" s="101">
        <v>284</v>
      </c>
    </row>
    <row r="55" spans="1:19" ht="13.5">
      <c r="A55" s="95" t="s">
        <v>2426</v>
      </c>
      <c r="B55" s="86">
        <v>5938</v>
      </c>
      <c r="C55" s="86">
        <f t="shared" si="1"/>
        <v>14360</v>
      </c>
      <c r="D55" s="99">
        <v>6897</v>
      </c>
      <c r="E55" s="98">
        <v>7463</v>
      </c>
      <c r="F55" s="97">
        <v>852</v>
      </c>
      <c r="G55" s="85">
        <v>1550</v>
      </c>
      <c r="H55" s="84">
        <v>10261</v>
      </c>
      <c r="I55" s="96">
        <v>1697</v>
      </c>
      <c r="J55"/>
      <c r="K55" s="95" t="s">
        <v>2425</v>
      </c>
      <c r="L55" s="86">
        <v>180</v>
      </c>
      <c r="M55" s="86">
        <f t="shared" si="2"/>
        <v>560</v>
      </c>
      <c r="N55" s="84">
        <v>266</v>
      </c>
      <c r="O55" s="85">
        <v>294</v>
      </c>
      <c r="P55" s="97">
        <v>16</v>
      </c>
      <c r="Q55" s="85">
        <v>58</v>
      </c>
      <c r="R55" s="100">
        <v>360</v>
      </c>
      <c r="S55" s="81">
        <v>126</v>
      </c>
    </row>
    <row r="56" spans="1:19" ht="13.5">
      <c r="A56" s="95" t="s">
        <v>2424</v>
      </c>
      <c r="B56" s="86">
        <v>1207</v>
      </c>
      <c r="C56" s="86">
        <f t="shared" si="1"/>
        <v>3157</v>
      </c>
      <c r="D56" s="99">
        <v>1540</v>
      </c>
      <c r="E56" s="98">
        <v>1617</v>
      </c>
      <c r="F56" s="97">
        <v>163</v>
      </c>
      <c r="G56" s="85">
        <v>351</v>
      </c>
      <c r="H56" s="84">
        <v>2289</v>
      </c>
      <c r="I56" s="96">
        <v>354</v>
      </c>
      <c r="J56"/>
      <c r="K56" s="95" t="s">
        <v>2423</v>
      </c>
      <c r="L56" s="86">
        <v>1962</v>
      </c>
      <c r="M56" s="86">
        <f t="shared" si="2"/>
        <v>4647</v>
      </c>
      <c r="N56" s="84">
        <v>2155</v>
      </c>
      <c r="O56" s="85">
        <v>2492</v>
      </c>
      <c r="P56" s="84">
        <v>202</v>
      </c>
      <c r="Q56" s="85">
        <v>401</v>
      </c>
      <c r="R56" s="84">
        <v>3305</v>
      </c>
      <c r="S56" s="81">
        <v>739</v>
      </c>
    </row>
    <row r="57" spans="1:19" ht="13.5">
      <c r="A57" s="95" t="s">
        <v>2422</v>
      </c>
      <c r="B57" s="86">
        <v>6077</v>
      </c>
      <c r="C57" s="86">
        <f t="shared" si="1"/>
        <v>17817</v>
      </c>
      <c r="D57" s="99">
        <v>8740</v>
      </c>
      <c r="E57" s="98">
        <v>9077</v>
      </c>
      <c r="F57" s="97">
        <v>1316</v>
      </c>
      <c r="G57" s="85">
        <v>2334</v>
      </c>
      <c r="H57" s="84">
        <v>12640</v>
      </c>
      <c r="I57" s="96">
        <v>1527</v>
      </c>
      <c r="J57"/>
      <c r="K57" s="95" t="s">
        <v>2421</v>
      </c>
      <c r="L57" s="86">
        <v>1524</v>
      </c>
      <c r="M57" s="86">
        <f t="shared" si="2"/>
        <v>3826</v>
      </c>
      <c r="N57" s="84">
        <v>1794</v>
      </c>
      <c r="O57" s="85">
        <v>2032</v>
      </c>
      <c r="P57" s="84">
        <v>228</v>
      </c>
      <c r="Q57" s="85">
        <v>371</v>
      </c>
      <c r="R57" s="84">
        <v>2723</v>
      </c>
      <c r="S57" s="81">
        <v>504</v>
      </c>
    </row>
    <row r="58" spans="1:19" ht="13.5">
      <c r="A58" s="95" t="s">
        <v>2420</v>
      </c>
      <c r="B58" s="86">
        <v>3382</v>
      </c>
      <c r="C58" s="86">
        <f t="shared" si="1"/>
        <v>9754</v>
      </c>
      <c r="D58" s="99">
        <v>4782</v>
      </c>
      <c r="E58" s="98">
        <v>4972</v>
      </c>
      <c r="F58" s="97">
        <v>593</v>
      </c>
      <c r="G58" s="85">
        <v>1266</v>
      </c>
      <c r="H58" s="84">
        <v>6981</v>
      </c>
      <c r="I58" s="96">
        <v>914</v>
      </c>
      <c r="J58"/>
      <c r="K58" s="95" t="s">
        <v>2419</v>
      </c>
      <c r="L58" s="86">
        <v>476</v>
      </c>
      <c r="M58" s="86">
        <f t="shared" si="2"/>
        <v>1178</v>
      </c>
      <c r="N58" s="84">
        <v>552</v>
      </c>
      <c r="O58" s="85">
        <v>626</v>
      </c>
      <c r="P58" s="84">
        <v>45</v>
      </c>
      <c r="Q58" s="85">
        <v>112</v>
      </c>
      <c r="R58" s="84">
        <v>808</v>
      </c>
      <c r="S58" s="81">
        <v>213</v>
      </c>
    </row>
    <row r="59" spans="1:19" ht="13.5">
      <c r="A59" s="95" t="s">
        <v>2418</v>
      </c>
      <c r="B59" s="86">
        <v>3481</v>
      </c>
      <c r="C59" s="86">
        <f t="shared" si="1"/>
        <v>9378</v>
      </c>
      <c r="D59" s="99">
        <v>4609</v>
      </c>
      <c r="E59" s="98">
        <v>4769</v>
      </c>
      <c r="F59" s="97">
        <v>428</v>
      </c>
      <c r="G59" s="85">
        <v>1122</v>
      </c>
      <c r="H59" s="84">
        <v>6503</v>
      </c>
      <c r="I59" s="96">
        <v>1325</v>
      </c>
      <c r="J59"/>
      <c r="K59" s="95" t="s">
        <v>2417</v>
      </c>
      <c r="L59" s="86">
        <v>1538</v>
      </c>
      <c r="M59" s="86">
        <f t="shared" si="2"/>
        <v>3997</v>
      </c>
      <c r="N59" s="84">
        <v>1992</v>
      </c>
      <c r="O59" s="98">
        <v>2005</v>
      </c>
      <c r="P59" s="97">
        <v>220</v>
      </c>
      <c r="Q59" s="85">
        <v>545</v>
      </c>
      <c r="R59" s="84">
        <v>2911</v>
      </c>
      <c r="S59" s="81">
        <v>321</v>
      </c>
    </row>
    <row r="60" spans="1:19" ht="13.5">
      <c r="A60" s="95" t="s">
        <v>2416</v>
      </c>
      <c r="B60" s="86">
        <v>3126</v>
      </c>
      <c r="C60" s="86">
        <f t="shared" si="1"/>
        <v>7096</v>
      </c>
      <c r="D60" s="99">
        <v>3348</v>
      </c>
      <c r="E60" s="98">
        <v>3748</v>
      </c>
      <c r="F60" s="97">
        <v>433</v>
      </c>
      <c r="G60" s="85">
        <v>699</v>
      </c>
      <c r="H60" s="84">
        <v>4901</v>
      </c>
      <c r="I60" s="96">
        <v>1063</v>
      </c>
      <c r="J60"/>
      <c r="K60" s="95" t="s">
        <v>2415</v>
      </c>
      <c r="L60" s="86">
        <v>3048</v>
      </c>
      <c r="M60" s="86">
        <f t="shared" si="2"/>
        <v>8138</v>
      </c>
      <c r="N60" s="84">
        <v>3920</v>
      </c>
      <c r="O60" s="98">
        <v>4218</v>
      </c>
      <c r="P60" s="97">
        <v>424</v>
      </c>
      <c r="Q60" s="85">
        <v>865</v>
      </c>
      <c r="R60" s="84">
        <v>5696</v>
      </c>
      <c r="S60" s="81">
        <v>1153</v>
      </c>
    </row>
    <row r="61" spans="1:19" ht="13.5">
      <c r="A61" s="95" t="s">
        <v>2414</v>
      </c>
      <c r="B61" s="86">
        <v>3483</v>
      </c>
      <c r="C61" s="86">
        <f t="shared" si="1"/>
        <v>7890</v>
      </c>
      <c r="D61" s="99">
        <v>3817</v>
      </c>
      <c r="E61" s="98">
        <v>4073</v>
      </c>
      <c r="F61" s="97">
        <v>401</v>
      </c>
      <c r="G61" s="85">
        <v>786</v>
      </c>
      <c r="H61" s="84">
        <v>5719</v>
      </c>
      <c r="I61" s="96">
        <v>984</v>
      </c>
      <c r="J61"/>
      <c r="K61" s="95" t="s">
        <v>2413</v>
      </c>
      <c r="L61" s="86">
        <v>2412</v>
      </c>
      <c r="M61" s="86">
        <f t="shared" si="2"/>
        <v>7190</v>
      </c>
      <c r="N61" s="84">
        <v>3413</v>
      </c>
      <c r="O61" s="98">
        <v>3777</v>
      </c>
      <c r="P61" s="97">
        <v>620</v>
      </c>
      <c r="Q61" s="85">
        <v>1104</v>
      </c>
      <c r="R61" s="84">
        <v>4935</v>
      </c>
      <c r="S61" s="81">
        <v>531</v>
      </c>
    </row>
    <row r="62" spans="1:19" ht="13.5">
      <c r="A62" s="95" t="s">
        <v>2412</v>
      </c>
      <c r="B62" s="86">
        <v>2432</v>
      </c>
      <c r="C62" s="86">
        <f t="shared" si="1"/>
        <v>6621</v>
      </c>
      <c r="D62" s="99">
        <v>3162</v>
      </c>
      <c r="E62" s="98">
        <v>3459</v>
      </c>
      <c r="F62" s="97">
        <v>375</v>
      </c>
      <c r="G62" s="85">
        <v>746</v>
      </c>
      <c r="H62" s="84">
        <v>4861</v>
      </c>
      <c r="I62" s="96">
        <v>639</v>
      </c>
      <c r="J62"/>
      <c r="K62" s="95" t="s">
        <v>2411</v>
      </c>
      <c r="L62" s="86">
        <v>1287</v>
      </c>
      <c r="M62" s="86">
        <f t="shared" si="2"/>
        <v>3890</v>
      </c>
      <c r="N62" s="84">
        <v>1866</v>
      </c>
      <c r="O62" s="98">
        <v>2024</v>
      </c>
      <c r="P62" s="97">
        <v>378</v>
      </c>
      <c r="Q62" s="85">
        <v>676</v>
      </c>
      <c r="R62" s="84">
        <v>2590</v>
      </c>
      <c r="S62" s="81">
        <v>246</v>
      </c>
    </row>
    <row r="63" spans="1:19" ht="13.5">
      <c r="A63" s="95" t="s">
        <v>2410</v>
      </c>
      <c r="B63" s="86">
        <v>1669</v>
      </c>
      <c r="C63" s="86">
        <f t="shared" si="1"/>
        <v>3692</v>
      </c>
      <c r="D63" s="99">
        <v>1769</v>
      </c>
      <c r="E63" s="98">
        <v>1923</v>
      </c>
      <c r="F63" s="97">
        <v>229</v>
      </c>
      <c r="G63" s="85">
        <v>365</v>
      </c>
      <c r="H63" s="84">
        <v>2617</v>
      </c>
      <c r="I63" s="96">
        <v>481</v>
      </c>
      <c r="J63"/>
      <c r="K63" s="95" t="s">
        <v>2409</v>
      </c>
      <c r="L63" s="86">
        <v>1549</v>
      </c>
      <c r="M63" s="86">
        <f t="shared" si="2"/>
        <v>4800</v>
      </c>
      <c r="N63" s="84">
        <v>2278</v>
      </c>
      <c r="O63" s="85">
        <v>2522</v>
      </c>
      <c r="P63" s="84">
        <v>179</v>
      </c>
      <c r="Q63" s="85">
        <v>465</v>
      </c>
      <c r="R63" s="84">
        <v>3179</v>
      </c>
      <c r="S63" s="81">
        <v>977</v>
      </c>
    </row>
    <row r="64" spans="1:20" ht="14.25" thickBot="1">
      <c r="A64" s="94" t="s">
        <v>2408</v>
      </c>
      <c r="B64" s="93">
        <v>2343</v>
      </c>
      <c r="C64" s="93">
        <f t="shared" si="1"/>
        <v>6154</v>
      </c>
      <c r="D64" s="92">
        <v>2967</v>
      </c>
      <c r="E64" s="91">
        <v>3187</v>
      </c>
      <c r="F64" s="90">
        <v>398</v>
      </c>
      <c r="G64" s="89">
        <v>695</v>
      </c>
      <c r="H64" s="82">
        <v>4359</v>
      </c>
      <c r="I64" s="88">
        <v>702</v>
      </c>
      <c r="J64"/>
      <c r="K64" s="87" t="s">
        <v>2407</v>
      </c>
      <c r="L64" s="86">
        <v>13</v>
      </c>
      <c r="M64" s="86">
        <f t="shared" si="2"/>
        <v>17</v>
      </c>
      <c r="N64" s="84">
        <v>14</v>
      </c>
      <c r="O64" s="85">
        <v>3</v>
      </c>
      <c r="P64" s="84">
        <v>2</v>
      </c>
      <c r="Q64" s="83" t="s">
        <v>2406</v>
      </c>
      <c r="R64" s="82">
        <v>12</v>
      </c>
      <c r="S64" s="81">
        <v>3</v>
      </c>
      <c r="T64" s="80"/>
    </row>
    <row r="65" spans="11:20" ht="13.5">
      <c r="K65" s="79"/>
      <c r="L65" s="77"/>
      <c r="M65" s="77"/>
      <c r="N65" s="77"/>
      <c r="O65" s="77"/>
      <c r="P65" s="78"/>
      <c r="Q65" s="77"/>
      <c r="R65" s="77"/>
      <c r="S65" s="77"/>
      <c r="T65" s="21"/>
    </row>
    <row r="66" spans="11:20" ht="13.5">
      <c r="K66" s="21"/>
      <c r="L66" s="76"/>
      <c r="M66" s="76"/>
      <c r="N66" s="76"/>
      <c r="O66" s="76"/>
      <c r="Q66" s="76"/>
      <c r="R66" s="76"/>
      <c r="S66" s="76"/>
      <c r="T66" s="21"/>
    </row>
    <row r="67" spans="11:20" ht="13.5">
      <c r="K67" s="21"/>
      <c r="L67" s="76"/>
      <c r="M67" s="76"/>
      <c r="N67" s="76"/>
      <c r="O67" s="76"/>
      <c r="P67" s="76"/>
      <c r="Q67" s="76"/>
      <c r="R67" s="76"/>
      <c r="S67" s="76"/>
      <c r="T67" s="21"/>
    </row>
    <row r="68" spans="11:20" ht="13.5">
      <c r="K68" s="21"/>
      <c r="L68" s="76"/>
      <c r="M68" s="76"/>
      <c r="N68" s="76"/>
      <c r="O68" s="76"/>
      <c r="P68" s="76"/>
      <c r="Q68" s="76"/>
      <c r="R68" s="76"/>
      <c r="S68" s="76"/>
      <c r="T68" s="21"/>
    </row>
    <row r="69" spans="11:20" ht="13.5">
      <c r="K69" s="21"/>
      <c r="L69" s="76"/>
      <c r="M69" s="76"/>
      <c r="N69" s="76"/>
      <c r="O69" s="76"/>
      <c r="P69" s="76"/>
      <c r="Q69" s="76"/>
      <c r="R69" s="76"/>
      <c r="S69" s="76"/>
      <c r="T69" s="21"/>
    </row>
    <row r="70" spans="11:20" ht="13.5">
      <c r="K70" s="21"/>
      <c r="L70" s="76"/>
      <c r="M70" s="76"/>
      <c r="N70" s="76"/>
      <c r="O70" s="76"/>
      <c r="P70" s="76"/>
      <c r="Q70" s="76"/>
      <c r="R70" s="76"/>
      <c r="S70" s="76"/>
      <c r="T70" s="21"/>
    </row>
    <row r="71" spans="11:20" ht="13.5">
      <c r="K71" s="21"/>
      <c r="L71" s="76"/>
      <c r="M71" s="76"/>
      <c r="N71" s="76"/>
      <c r="O71" s="76"/>
      <c r="P71" s="76"/>
      <c r="Q71" s="76"/>
      <c r="R71" s="76"/>
      <c r="S71" s="76"/>
      <c r="T71" s="21"/>
    </row>
    <row r="72" spans="11:20" ht="13.5">
      <c r="K72" s="21"/>
      <c r="L72" s="76"/>
      <c r="M72" s="76"/>
      <c r="N72" s="76"/>
      <c r="O72" s="76"/>
      <c r="P72" s="76"/>
      <c r="Q72" s="76"/>
      <c r="R72" s="76"/>
      <c r="S72" s="76"/>
      <c r="T72" s="21"/>
    </row>
    <row r="73" spans="11:20" ht="13.5">
      <c r="K73" s="21"/>
      <c r="L73" s="76"/>
      <c r="M73" s="76"/>
      <c r="N73" s="76"/>
      <c r="O73" s="76"/>
      <c r="P73" s="76"/>
      <c r="Q73" s="76"/>
      <c r="R73" s="76"/>
      <c r="S73" s="76"/>
      <c r="T73" s="21"/>
    </row>
    <row r="74" spans="11:20" ht="13.5">
      <c r="K74" s="21"/>
      <c r="L74" s="76"/>
      <c r="M74" s="76"/>
      <c r="N74" s="76"/>
      <c r="O74" s="76"/>
      <c r="P74" s="76"/>
      <c r="Q74" s="76"/>
      <c r="R74" s="76"/>
      <c r="S74" s="76"/>
      <c r="T74" s="21"/>
    </row>
    <row r="75" spans="11:20" ht="13.5">
      <c r="K75" s="21"/>
      <c r="L75" s="76"/>
      <c r="M75" s="76"/>
      <c r="N75" s="76"/>
      <c r="O75" s="76"/>
      <c r="P75" s="76"/>
      <c r="Q75" s="76"/>
      <c r="R75" s="76"/>
      <c r="S75" s="76"/>
      <c r="T75" s="21"/>
    </row>
    <row r="76" spans="11:20" ht="13.5">
      <c r="K76" s="21"/>
      <c r="L76" s="76"/>
      <c r="M76" s="76"/>
      <c r="N76" s="76"/>
      <c r="O76" s="76"/>
      <c r="P76" s="76"/>
      <c r="Q76" s="76"/>
      <c r="R76" s="76"/>
      <c r="S76" s="76"/>
      <c r="T76" s="21"/>
    </row>
    <row r="77" spans="11:20" ht="13.5">
      <c r="K77" s="21"/>
      <c r="L77" s="76"/>
      <c r="M77" s="76"/>
      <c r="N77" s="76"/>
      <c r="O77" s="76"/>
      <c r="P77" s="76"/>
      <c r="Q77" s="76"/>
      <c r="R77" s="76"/>
      <c r="S77" s="76"/>
      <c r="T77" s="21"/>
    </row>
    <row r="78" spans="11:20" ht="13.5">
      <c r="K78" s="21"/>
      <c r="L78" s="76"/>
      <c r="M78" s="76"/>
      <c r="N78" s="76"/>
      <c r="O78" s="76"/>
      <c r="P78" s="76"/>
      <c r="Q78" s="76"/>
      <c r="R78" s="76"/>
      <c r="S78" s="76"/>
      <c r="T78" s="21"/>
    </row>
    <row r="79" spans="11:20" ht="13.5">
      <c r="K79" s="21"/>
      <c r="L79" s="76"/>
      <c r="M79" s="76"/>
      <c r="N79" s="76"/>
      <c r="O79" s="76"/>
      <c r="P79" s="76"/>
      <c r="Q79" s="76"/>
      <c r="R79" s="76"/>
      <c r="S79" s="76"/>
      <c r="T79" s="21"/>
    </row>
    <row r="80" spans="11:20" ht="13.5">
      <c r="K80" s="21"/>
      <c r="L80" s="76"/>
      <c r="M80" s="76"/>
      <c r="N80" s="76"/>
      <c r="O80" s="76"/>
      <c r="P80" s="76"/>
      <c r="Q80" s="76"/>
      <c r="R80" s="76"/>
      <c r="S80" s="76"/>
      <c r="T80" s="21"/>
    </row>
    <row r="81" spans="11:20" ht="13.5">
      <c r="K81" s="75"/>
      <c r="L81" s="75"/>
      <c r="M81" s="75"/>
      <c r="N81" s="75"/>
      <c r="O81" s="75"/>
      <c r="P81" s="75"/>
      <c r="Q81" s="21"/>
      <c r="R81" s="21"/>
      <c r="S81" s="21"/>
      <c r="T81" s="21"/>
    </row>
    <row r="82" spans="11:20" ht="13.5">
      <c r="K82" s="75"/>
      <c r="L82" s="75"/>
      <c r="M82" s="75"/>
      <c r="N82" s="75"/>
      <c r="O82" s="75"/>
      <c r="P82" s="75"/>
      <c r="Q82" s="21"/>
      <c r="R82" s="21"/>
      <c r="S82" s="21"/>
      <c r="T82" s="21"/>
    </row>
    <row r="83" spans="11:20" ht="13.5">
      <c r="K83" s="75"/>
      <c r="L83" s="75"/>
      <c r="M83" s="75"/>
      <c r="N83" s="75"/>
      <c r="O83" s="75"/>
      <c r="P83" s="75"/>
      <c r="Q83" s="21"/>
      <c r="R83" s="21"/>
      <c r="S83" s="21"/>
      <c r="T83" s="21"/>
    </row>
    <row r="84" ht="13.5"/>
    <row r="85" ht="13.5"/>
    <row r="86" ht="13.5"/>
    <row r="87" ht="13.5"/>
    <row r="88" ht="13.5"/>
    <row r="89" ht="13.5"/>
    <row r="90" ht="13.5"/>
    <row r="91" ht="13.5"/>
  </sheetData>
  <sheetProtection/>
  <mergeCells count="6">
    <mergeCell ref="F33:N33"/>
    <mergeCell ref="D2:L2"/>
    <mergeCell ref="A5:A6"/>
    <mergeCell ref="B5:B6"/>
    <mergeCell ref="C5:I5"/>
    <mergeCell ref="J5:M5"/>
  </mergeCells>
  <printOptions/>
  <pageMargins left="0" right="0" top="0.1968503937007874" bottom="0.1968503937007874" header="0.5118110236220472" footer="0.5118110236220472"/>
  <pageSetup horizontalDpi="96" verticalDpi="96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1300</v>
      </c>
      <c r="F1" s="168" t="s">
        <v>2544</v>
      </c>
      <c r="G1" s="168" t="s">
        <v>2543</v>
      </c>
      <c r="H1" s="167"/>
      <c r="I1" s="166"/>
      <c r="J1" s="166"/>
      <c r="K1" s="166"/>
    </row>
    <row r="2" spans="14:16" ht="13.5">
      <c r="N2" s="214"/>
      <c r="O2" s="214"/>
      <c r="P2" s="214"/>
    </row>
    <row r="3" spans="2:16" ht="14.25" thickBot="1">
      <c r="B3" s="165" t="s">
        <v>2562</v>
      </c>
      <c r="P3" s="163" t="s">
        <v>2541</v>
      </c>
    </row>
    <row r="4" spans="1:16" ht="13.5">
      <c r="A4" s="202" t="s">
        <v>2540</v>
      </c>
      <c r="B4" s="196"/>
      <c r="C4" s="196" t="s">
        <v>2539</v>
      </c>
      <c r="D4" s="196"/>
      <c r="E4" s="196"/>
      <c r="F4" s="197" t="s">
        <v>2538</v>
      </c>
      <c r="G4" s="197"/>
      <c r="H4" s="197"/>
      <c r="I4" s="196" t="s">
        <v>2540</v>
      </c>
      <c r="J4" s="196"/>
      <c r="K4" s="196" t="s">
        <v>2539</v>
      </c>
      <c r="L4" s="196"/>
      <c r="M4" s="196"/>
      <c r="N4" s="197" t="s">
        <v>2538</v>
      </c>
      <c r="O4" s="197"/>
      <c r="P4" s="200"/>
    </row>
    <row r="5" spans="1:16" ht="13.5">
      <c r="A5" s="203"/>
      <c r="B5" s="204"/>
      <c r="C5" s="162" t="s">
        <v>2499</v>
      </c>
      <c r="D5" s="162" t="s">
        <v>2468</v>
      </c>
      <c r="E5" s="162" t="s">
        <v>2467</v>
      </c>
      <c r="F5" s="161" t="s">
        <v>2499</v>
      </c>
      <c r="G5" s="161" t="s">
        <v>2468</v>
      </c>
      <c r="H5" s="161" t="s">
        <v>2467</v>
      </c>
      <c r="I5" s="204"/>
      <c r="J5" s="204"/>
      <c r="K5" s="162" t="s">
        <v>2499</v>
      </c>
      <c r="L5" s="162" t="s">
        <v>2468</v>
      </c>
      <c r="M5" s="162" t="s">
        <v>2467</v>
      </c>
      <c r="N5" s="161" t="s">
        <v>2499</v>
      </c>
      <c r="O5" s="161" t="s">
        <v>2468</v>
      </c>
      <c r="P5" s="160" t="s">
        <v>2467</v>
      </c>
    </row>
    <row r="6" spans="1:17" ht="11.25" customHeight="1">
      <c r="A6" s="205" t="s">
        <v>2537</v>
      </c>
      <c r="B6" s="206"/>
      <c r="C6" s="147">
        <f aca="true" t="shared" si="0" ref="C6:C37">D6+E6</f>
        <v>17368</v>
      </c>
      <c r="D6" s="146">
        <f>SUM(D7:D11)</f>
        <v>9027</v>
      </c>
      <c r="E6" s="146">
        <f>SUM(E7:E11)</f>
        <v>8341</v>
      </c>
      <c r="F6" s="150">
        <f>C6/K62*100</f>
        <v>4.828186288818278</v>
      </c>
      <c r="G6" s="150">
        <f>D6/L62*100</f>
        <v>5.233589591957422</v>
      </c>
      <c r="H6" s="150">
        <f>E6/M62*100</f>
        <v>4.454734323511662</v>
      </c>
      <c r="I6" s="201" t="s">
        <v>2536</v>
      </c>
      <c r="J6" s="201"/>
      <c r="K6" s="155">
        <f aca="true" t="shared" si="1" ref="K6:K37">L6+M6</f>
        <v>23491</v>
      </c>
      <c r="L6" s="157">
        <f>SUM(L7:L11)</f>
        <v>11464</v>
      </c>
      <c r="M6" s="157">
        <f>SUM(M7:M11)</f>
        <v>12027</v>
      </c>
      <c r="N6" s="150">
        <f>K6/K62*100</f>
        <v>6.530338790340291</v>
      </c>
      <c r="O6" s="150">
        <f>L6/L62*100</f>
        <v>6.646490648299533</v>
      </c>
      <c r="P6" s="156">
        <f>M6/M62*100</f>
        <v>6.42334129107718</v>
      </c>
      <c r="Q6" s="139" t="s">
        <v>2517</v>
      </c>
    </row>
    <row r="7" spans="1:17" ht="11.25" customHeight="1">
      <c r="A7" s="207">
        <v>0</v>
      </c>
      <c r="B7" s="198"/>
      <c r="C7" s="147">
        <f t="shared" si="0"/>
        <v>3150</v>
      </c>
      <c r="D7" s="146">
        <v>1606</v>
      </c>
      <c r="E7" s="146">
        <v>1544</v>
      </c>
      <c r="F7" s="145"/>
      <c r="G7" s="145"/>
      <c r="H7" s="145"/>
      <c r="I7" s="198">
        <v>55</v>
      </c>
      <c r="J7" s="198"/>
      <c r="K7" s="155">
        <f t="shared" si="1"/>
        <v>5082</v>
      </c>
      <c r="L7" s="157">
        <v>2481</v>
      </c>
      <c r="M7" s="157">
        <v>2601</v>
      </c>
      <c r="N7" s="145"/>
      <c r="O7" s="145"/>
      <c r="P7" s="153"/>
      <c r="Q7" s="139" t="s">
        <v>2517</v>
      </c>
    </row>
    <row r="8" spans="1:17" ht="11.25" customHeight="1">
      <c r="A8" s="207">
        <v>1</v>
      </c>
      <c r="B8" s="198"/>
      <c r="C8" s="147">
        <f t="shared" si="0"/>
        <v>3303</v>
      </c>
      <c r="D8" s="146">
        <v>1680</v>
      </c>
      <c r="E8" s="146">
        <v>1623</v>
      </c>
      <c r="F8" s="145"/>
      <c r="G8" s="145"/>
      <c r="H8" s="145"/>
      <c r="I8" s="198">
        <v>56</v>
      </c>
      <c r="J8" s="198"/>
      <c r="K8" s="155">
        <f t="shared" si="1"/>
        <v>4693</v>
      </c>
      <c r="L8" s="157">
        <v>2215</v>
      </c>
      <c r="M8" s="157">
        <v>2478</v>
      </c>
      <c r="N8" s="145"/>
      <c r="O8" s="145"/>
      <c r="P8" s="153"/>
      <c r="Q8" s="139" t="s">
        <v>2517</v>
      </c>
    </row>
    <row r="9" spans="1:17" ht="11.25" customHeight="1">
      <c r="A9" s="207">
        <v>2</v>
      </c>
      <c r="B9" s="198"/>
      <c r="C9" s="147">
        <f t="shared" si="0"/>
        <v>3472</v>
      </c>
      <c r="D9" s="146">
        <v>1802</v>
      </c>
      <c r="E9" s="146">
        <v>1670</v>
      </c>
      <c r="F9" s="145"/>
      <c r="G9" s="145"/>
      <c r="H9" s="145"/>
      <c r="I9" s="198">
        <v>57</v>
      </c>
      <c r="J9" s="198"/>
      <c r="K9" s="155">
        <f t="shared" si="1"/>
        <v>4461</v>
      </c>
      <c r="L9" s="157">
        <v>2229</v>
      </c>
      <c r="M9" s="157">
        <v>2232</v>
      </c>
      <c r="N9" s="145"/>
      <c r="O9" s="145"/>
      <c r="P9" s="153"/>
      <c r="Q9" s="139" t="s">
        <v>2517</v>
      </c>
    </row>
    <row r="10" spans="1:17" ht="11.25" customHeight="1">
      <c r="A10" s="207">
        <v>3</v>
      </c>
      <c r="B10" s="198"/>
      <c r="C10" s="147">
        <f t="shared" si="0"/>
        <v>3655</v>
      </c>
      <c r="D10" s="146">
        <v>1928</v>
      </c>
      <c r="E10" s="146">
        <v>1727</v>
      </c>
      <c r="F10" s="145"/>
      <c r="G10" s="145"/>
      <c r="H10" s="145"/>
      <c r="I10" s="198">
        <v>58</v>
      </c>
      <c r="J10" s="198"/>
      <c r="K10" s="155">
        <f t="shared" si="1"/>
        <v>4931</v>
      </c>
      <c r="L10" s="157">
        <v>2423</v>
      </c>
      <c r="M10" s="157">
        <v>2508</v>
      </c>
      <c r="N10" s="145"/>
      <c r="O10" s="145"/>
      <c r="P10" s="153"/>
      <c r="Q10" s="139" t="s">
        <v>2517</v>
      </c>
    </row>
    <row r="11" spans="1:17" ht="11.25" customHeight="1">
      <c r="A11" s="208">
        <v>4</v>
      </c>
      <c r="B11" s="209"/>
      <c r="C11" s="147">
        <f t="shared" si="0"/>
        <v>3788</v>
      </c>
      <c r="D11" s="146">
        <v>2011</v>
      </c>
      <c r="E11" s="146">
        <v>1777</v>
      </c>
      <c r="F11" s="145"/>
      <c r="G11" s="145"/>
      <c r="H11" s="145"/>
      <c r="I11" s="209">
        <v>59</v>
      </c>
      <c r="J11" s="209"/>
      <c r="K11" s="155">
        <f t="shared" si="1"/>
        <v>4324</v>
      </c>
      <c r="L11" s="157">
        <v>2116</v>
      </c>
      <c r="M11" s="157">
        <v>2208</v>
      </c>
      <c r="N11" s="145"/>
      <c r="O11" s="145"/>
      <c r="P11" s="153"/>
      <c r="Q11" s="139" t="s">
        <v>2517</v>
      </c>
    </row>
    <row r="12" spans="1:17" ht="11.25" customHeight="1">
      <c r="A12" s="210" t="s">
        <v>2535</v>
      </c>
      <c r="B12" s="201"/>
      <c r="C12" s="147">
        <f t="shared" si="0"/>
        <v>21207</v>
      </c>
      <c r="D12" s="146">
        <f>SUM(D13:D17)</f>
        <v>10922</v>
      </c>
      <c r="E12" s="146">
        <f>SUM(E13:E17)</f>
        <v>10285</v>
      </c>
      <c r="F12" s="150">
        <f>C12/K62*100</f>
        <v>5.895402270092656</v>
      </c>
      <c r="G12" s="150">
        <f>D12/L62*100</f>
        <v>6.332254959937848</v>
      </c>
      <c r="H12" s="150">
        <f>E12/M62*100</f>
        <v>5.492979560882081</v>
      </c>
      <c r="I12" s="201" t="s">
        <v>2534</v>
      </c>
      <c r="J12" s="201"/>
      <c r="K12" s="155">
        <f t="shared" si="1"/>
        <v>20317</v>
      </c>
      <c r="L12" s="157">
        <f>SUM(L13:L17)</f>
        <v>9801</v>
      </c>
      <c r="M12" s="157">
        <f>SUM(M13:M17)</f>
        <v>10516</v>
      </c>
      <c r="N12" s="150">
        <f>K12/K62*100</f>
        <v>5.647988302045196</v>
      </c>
      <c r="O12" s="150">
        <f>L12/L62*100</f>
        <v>5.682332069433333</v>
      </c>
      <c r="P12" s="156">
        <f>M12/M62*100</f>
        <v>5.616351294335048</v>
      </c>
      <c r="Q12" s="139" t="s">
        <v>2517</v>
      </c>
    </row>
    <row r="13" spans="1:17" ht="11.25" customHeight="1">
      <c r="A13" s="207">
        <v>5</v>
      </c>
      <c r="B13" s="198"/>
      <c r="C13" s="147">
        <f t="shared" si="0"/>
        <v>3967</v>
      </c>
      <c r="D13" s="146">
        <v>2066</v>
      </c>
      <c r="E13" s="146">
        <v>1901</v>
      </c>
      <c r="F13" s="145"/>
      <c r="G13" s="145"/>
      <c r="H13" s="145"/>
      <c r="I13" s="198">
        <v>60</v>
      </c>
      <c r="J13" s="198"/>
      <c r="K13" s="155">
        <f t="shared" si="1"/>
        <v>4517</v>
      </c>
      <c r="L13" s="157">
        <v>2185</v>
      </c>
      <c r="M13" s="157">
        <v>2332</v>
      </c>
      <c r="N13" s="145"/>
      <c r="O13" s="145"/>
      <c r="P13" s="153"/>
      <c r="Q13" s="139" t="s">
        <v>2517</v>
      </c>
    </row>
    <row r="14" spans="1:17" ht="11.25" customHeight="1">
      <c r="A14" s="207">
        <v>6</v>
      </c>
      <c r="B14" s="198"/>
      <c r="C14" s="147">
        <f t="shared" si="0"/>
        <v>4175</v>
      </c>
      <c r="D14" s="146">
        <v>2158</v>
      </c>
      <c r="E14" s="146">
        <v>2017</v>
      </c>
      <c r="F14" s="145"/>
      <c r="G14" s="145"/>
      <c r="H14" s="145"/>
      <c r="I14" s="198">
        <v>61</v>
      </c>
      <c r="J14" s="198"/>
      <c r="K14" s="155">
        <f t="shared" si="1"/>
        <v>3979</v>
      </c>
      <c r="L14" s="157">
        <v>1909</v>
      </c>
      <c r="M14" s="157">
        <v>2070</v>
      </c>
      <c r="N14" s="145"/>
      <c r="O14" s="145"/>
      <c r="P14" s="153"/>
      <c r="Q14" s="139" t="s">
        <v>2517</v>
      </c>
    </row>
    <row r="15" spans="1:17" ht="11.25" customHeight="1">
      <c r="A15" s="207">
        <v>7</v>
      </c>
      <c r="B15" s="198"/>
      <c r="C15" s="147">
        <f t="shared" si="0"/>
        <v>4271</v>
      </c>
      <c r="D15" s="146">
        <v>2207</v>
      </c>
      <c r="E15" s="146">
        <v>2064</v>
      </c>
      <c r="F15" s="145"/>
      <c r="G15" s="145"/>
      <c r="H15" s="145"/>
      <c r="I15" s="198">
        <v>62</v>
      </c>
      <c r="J15" s="198"/>
      <c r="K15" s="155">
        <f t="shared" si="1"/>
        <v>4133</v>
      </c>
      <c r="L15" s="157">
        <v>2023</v>
      </c>
      <c r="M15" s="157">
        <v>2110</v>
      </c>
      <c r="N15" s="145"/>
      <c r="O15" s="145"/>
      <c r="P15" s="153"/>
      <c r="Q15" s="139" t="s">
        <v>2517</v>
      </c>
    </row>
    <row r="16" spans="1:17" ht="11.25" customHeight="1">
      <c r="A16" s="207">
        <v>8</v>
      </c>
      <c r="B16" s="198"/>
      <c r="C16" s="147">
        <f t="shared" si="0"/>
        <v>4403</v>
      </c>
      <c r="D16" s="146">
        <v>2267</v>
      </c>
      <c r="E16" s="146">
        <v>2136</v>
      </c>
      <c r="F16" s="145"/>
      <c r="G16" s="145"/>
      <c r="H16" s="145"/>
      <c r="I16" s="198">
        <v>63</v>
      </c>
      <c r="J16" s="198"/>
      <c r="K16" s="155">
        <f t="shared" si="1"/>
        <v>3996</v>
      </c>
      <c r="L16" s="157">
        <v>1961</v>
      </c>
      <c r="M16" s="157">
        <v>2035</v>
      </c>
      <c r="N16" s="145"/>
      <c r="O16" s="145"/>
      <c r="P16" s="153"/>
      <c r="Q16" s="139" t="s">
        <v>2517</v>
      </c>
    </row>
    <row r="17" spans="1:17" ht="11.25" customHeight="1">
      <c r="A17" s="211">
        <v>9</v>
      </c>
      <c r="B17" s="199"/>
      <c r="C17" s="147">
        <f t="shared" si="0"/>
        <v>4391</v>
      </c>
      <c r="D17" s="146">
        <v>2224</v>
      </c>
      <c r="E17" s="146">
        <v>2167</v>
      </c>
      <c r="F17" s="152"/>
      <c r="G17" s="152"/>
      <c r="H17" s="152"/>
      <c r="I17" s="199">
        <v>64</v>
      </c>
      <c r="J17" s="199"/>
      <c r="K17" s="155">
        <f t="shared" si="1"/>
        <v>3692</v>
      </c>
      <c r="L17" s="157">
        <v>1723</v>
      </c>
      <c r="M17" s="157">
        <v>1969</v>
      </c>
      <c r="N17" s="145"/>
      <c r="O17" s="145"/>
      <c r="P17" s="153"/>
      <c r="Q17" s="139" t="s">
        <v>2517</v>
      </c>
    </row>
    <row r="18" spans="1:17" ht="11.25" customHeight="1">
      <c r="A18" s="208" t="s">
        <v>2533</v>
      </c>
      <c r="B18" s="209"/>
      <c r="C18" s="147">
        <f t="shared" si="0"/>
        <v>24962</v>
      </c>
      <c r="D18" s="146">
        <f>SUM(D19:D23)</f>
        <v>12795</v>
      </c>
      <c r="E18" s="146">
        <f>SUM(E19:E23)</f>
        <v>12167</v>
      </c>
      <c r="F18" s="150">
        <f>C18/K62*100</f>
        <v>6.939266820674912</v>
      </c>
      <c r="G18" s="150">
        <f>D18/L62*100</f>
        <v>7.418165373778134</v>
      </c>
      <c r="H18" s="150">
        <f>E18/M62*100</f>
        <v>6.4981120386244315</v>
      </c>
      <c r="I18" s="209" t="s">
        <v>2532</v>
      </c>
      <c r="J18" s="209"/>
      <c r="K18" s="155">
        <f t="shared" si="1"/>
        <v>15768</v>
      </c>
      <c r="L18" s="157">
        <f>SUM(L19:L23)</f>
        <v>7108</v>
      </c>
      <c r="M18" s="157">
        <f>SUM(M19:M23)</f>
        <v>8660</v>
      </c>
      <c r="N18" s="150">
        <f>K18/K62*100</f>
        <v>4.383397132777903</v>
      </c>
      <c r="O18" s="150">
        <f>L18/L62*100</f>
        <v>4.121009728551385</v>
      </c>
      <c r="P18" s="156">
        <f>M18/M62*100</f>
        <v>4.625104812565758</v>
      </c>
      <c r="Q18" s="139" t="s">
        <v>2517</v>
      </c>
    </row>
    <row r="19" spans="1:17" ht="11.25" customHeight="1">
      <c r="A19" s="207">
        <v>10</v>
      </c>
      <c r="B19" s="198"/>
      <c r="C19" s="147">
        <f t="shared" si="0"/>
        <v>4482</v>
      </c>
      <c r="D19" s="146">
        <v>2319</v>
      </c>
      <c r="E19" s="146">
        <v>2163</v>
      </c>
      <c r="F19" s="145"/>
      <c r="G19" s="145"/>
      <c r="H19" s="145"/>
      <c r="I19" s="198">
        <v>65</v>
      </c>
      <c r="J19" s="198"/>
      <c r="K19" s="155">
        <f t="shared" si="1"/>
        <v>3596</v>
      </c>
      <c r="L19" s="157">
        <v>1717</v>
      </c>
      <c r="M19" s="157">
        <v>1879</v>
      </c>
      <c r="N19" s="145"/>
      <c r="O19" s="145"/>
      <c r="P19" s="153"/>
      <c r="Q19" s="139" t="s">
        <v>2517</v>
      </c>
    </row>
    <row r="20" spans="1:17" ht="11.25" customHeight="1">
      <c r="A20" s="207">
        <v>11</v>
      </c>
      <c r="B20" s="198"/>
      <c r="C20" s="147">
        <f t="shared" si="0"/>
        <v>4842</v>
      </c>
      <c r="D20" s="146">
        <v>2463</v>
      </c>
      <c r="E20" s="146">
        <v>2379</v>
      </c>
      <c r="F20" s="145"/>
      <c r="G20" s="145"/>
      <c r="H20" s="145"/>
      <c r="I20" s="198">
        <v>66</v>
      </c>
      <c r="J20" s="198"/>
      <c r="K20" s="155">
        <f t="shared" si="1"/>
        <v>3311</v>
      </c>
      <c r="L20" s="157">
        <v>1537</v>
      </c>
      <c r="M20" s="157">
        <v>1774</v>
      </c>
      <c r="N20" s="145"/>
      <c r="O20" s="145"/>
      <c r="P20" s="153"/>
      <c r="Q20" s="139" t="s">
        <v>2517</v>
      </c>
    </row>
    <row r="21" spans="1:17" ht="11.25" customHeight="1">
      <c r="A21" s="207">
        <v>12</v>
      </c>
      <c r="B21" s="198"/>
      <c r="C21" s="147">
        <f t="shared" si="0"/>
        <v>5166</v>
      </c>
      <c r="D21" s="146">
        <v>2657</v>
      </c>
      <c r="E21" s="146">
        <v>2509</v>
      </c>
      <c r="F21" s="145"/>
      <c r="G21" s="145"/>
      <c r="H21" s="145"/>
      <c r="I21" s="198">
        <v>67</v>
      </c>
      <c r="J21" s="198"/>
      <c r="K21" s="155">
        <f t="shared" si="1"/>
        <v>3178</v>
      </c>
      <c r="L21" s="157">
        <v>1449</v>
      </c>
      <c r="M21" s="157">
        <v>1729</v>
      </c>
      <c r="N21" s="145"/>
      <c r="O21" s="145"/>
      <c r="P21" s="153"/>
      <c r="Q21" s="139" t="s">
        <v>2517</v>
      </c>
    </row>
    <row r="22" spans="1:17" ht="11.25" customHeight="1">
      <c r="A22" s="207">
        <v>13</v>
      </c>
      <c r="B22" s="198"/>
      <c r="C22" s="147">
        <f t="shared" si="0"/>
        <v>5279</v>
      </c>
      <c r="D22" s="146">
        <v>2660</v>
      </c>
      <c r="E22" s="146">
        <v>2619</v>
      </c>
      <c r="F22" s="145"/>
      <c r="G22" s="145"/>
      <c r="H22" s="145"/>
      <c r="I22" s="198">
        <v>68</v>
      </c>
      <c r="J22" s="198"/>
      <c r="K22" s="155">
        <f t="shared" si="1"/>
        <v>2954</v>
      </c>
      <c r="L22" s="157">
        <v>1249</v>
      </c>
      <c r="M22" s="157">
        <v>1705</v>
      </c>
      <c r="N22" s="145"/>
      <c r="O22" s="145"/>
      <c r="P22" s="153"/>
      <c r="Q22" s="139" t="s">
        <v>2517</v>
      </c>
    </row>
    <row r="23" spans="1:17" ht="11.25" customHeight="1">
      <c r="A23" s="208">
        <v>14</v>
      </c>
      <c r="B23" s="209"/>
      <c r="C23" s="147">
        <f t="shared" si="0"/>
        <v>5193</v>
      </c>
      <c r="D23" s="146">
        <v>2696</v>
      </c>
      <c r="E23" s="146">
        <v>2497</v>
      </c>
      <c r="F23" s="145"/>
      <c r="G23" s="145"/>
      <c r="H23" s="145"/>
      <c r="I23" s="209">
        <v>69</v>
      </c>
      <c r="J23" s="209"/>
      <c r="K23" s="155">
        <f t="shared" si="1"/>
        <v>2729</v>
      </c>
      <c r="L23" s="157">
        <v>1156</v>
      </c>
      <c r="M23" s="157">
        <v>1573</v>
      </c>
      <c r="N23" s="145"/>
      <c r="O23" s="145"/>
      <c r="P23" s="153"/>
      <c r="Q23" s="139" t="s">
        <v>2517</v>
      </c>
    </row>
    <row r="24" spans="1:17" ht="11.25" customHeight="1">
      <c r="A24" s="210" t="s">
        <v>2531</v>
      </c>
      <c r="B24" s="201"/>
      <c r="C24" s="147">
        <f t="shared" si="0"/>
        <v>27819</v>
      </c>
      <c r="D24" s="146">
        <f>SUM(D25:D29)</f>
        <v>13995</v>
      </c>
      <c r="E24" s="146">
        <f>SUM(E25:E29)</f>
        <v>13824</v>
      </c>
      <c r="F24" s="150">
        <f>C24/K62*100</f>
        <v>7.733493457429508</v>
      </c>
      <c r="G24" s="150">
        <f>D24/L62*100</f>
        <v>8.113890145058615</v>
      </c>
      <c r="H24" s="150">
        <f>E24/M62*100</f>
        <v>7.383077243522984</v>
      </c>
      <c r="I24" s="201" t="s">
        <v>2530</v>
      </c>
      <c r="J24" s="201"/>
      <c r="K24" s="155">
        <f t="shared" si="1"/>
        <v>11372</v>
      </c>
      <c r="L24" s="157">
        <f>SUM(L25:L29)</f>
        <v>4875</v>
      </c>
      <c r="M24" s="157">
        <f>SUM(M25:M29)</f>
        <v>6497</v>
      </c>
      <c r="N24" s="150">
        <f>K24/K62*100</f>
        <v>3.1613389265569705</v>
      </c>
      <c r="O24" s="150">
        <f>L24/L62*100</f>
        <v>2.8263818833269556</v>
      </c>
      <c r="P24" s="156">
        <f>M24/M62*100</f>
        <v>3.469896762960708</v>
      </c>
      <c r="Q24" s="139" t="s">
        <v>2517</v>
      </c>
    </row>
    <row r="25" spans="1:17" ht="11.25" customHeight="1">
      <c r="A25" s="207">
        <v>15</v>
      </c>
      <c r="B25" s="198"/>
      <c r="C25" s="147">
        <f t="shared" si="0"/>
        <v>5443</v>
      </c>
      <c r="D25" s="146">
        <v>2770</v>
      </c>
      <c r="E25" s="146">
        <v>2673</v>
      </c>
      <c r="F25" s="145"/>
      <c r="G25" s="145"/>
      <c r="H25" s="145"/>
      <c r="I25" s="198">
        <v>70</v>
      </c>
      <c r="J25" s="198"/>
      <c r="K25" s="155">
        <f t="shared" si="1"/>
        <v>2694</v>
      </c>
      <c r="L25" s="157">
        <v>1112</v>
      </c>
      <c r="M25" s="157">
        <v>1582</v>
      </c>
      <c r="N25" s="145"/>
      <c r="O25" s="145"/>
      <c r="P25" s="153"/>
      <c r="Q25" s="139" t="s">
        <v>2517</v>
      </c>
    </row>
    <row r="26" spans="1:17" ht="11.25" customHeight="1">
      <c r="A26" s="207">
        <v>16</v>
      </c>
      <c r="B26" s="198"/>
      <c r="C26" s="147">
        <f t="shared" si="0"/>
        <v>5980</v>
      </c>
      <c r="D26" s="146">
        <v>3082</v>
      </c>
      <c r="E26" s="146">
        <v>2898</v>
      </c>
      <c r="F26" s="145"/>
      <c r="G26" s="145"/>
      <c r="H26" s="145"/>
      <c r="I26" s="198">
        <v>71</v>
      </c>
      <c r="J26" s="198"/>
      <c r="K26" s="155">
        <f t="shared" si="1"/>
        <v>2355</v>
      </c>
      <c r="L26" s="157">
        <v>1019</v>
      </c>
      <c r="M26" s="157">
        <v>1336</v>
      </c>
      <c r="N26" s="145"/>
      <c r="O26" s="145"/>
      <c r="P26" s="153"/>
      <c r="Q26" s="139" t="s">
        <v>2517</v>
      </c>
    </row>
    <row r="27" spans="1:17" ht="11.25" customHeight="1">
      <c r="A27" s="207">
        <v>17</v>
      </c>
      <c r="B27" s="198"/>
      <c r="C27" s="147">
        <f t="shared" si="0"/>
        <v>5942</v>
      </c>
      <c r="D27" s="146">
        <v>3010</v>
      </c>
      <c r="E27" s="146">
        <v>2932</v>
      </c>
      <c r="F27" s="145"/>
      <c r="G27" s="145"/>
      <c r="H27" s="145"/>
      <c r="I27" s="198">
        <v>72</v>
      </c>
      <c r="J27" s="198"/>
      <c r="K27" s="155">
        <f t="shared" si="1"/>
        <v>2164</v>
      </c>
      <c r="L27" s="157">
        <v>932</v>
      </c>
      <c r="M27" s="157">
        <v>1232</v>
      </c>
      <c r="N27" s="145"/>
      <c r="O27" s="145"/>
      <c r="P27" s="153"/>
      <c r="Q27" s="139" t="s">
        <v>2517</v>
      </c>
    </row>
    <row r="28" spans="1:17" ht="11.25" customHeight="1">
      <c r="A28" s="207">
        <v>18</v>
      </c>
      <c r="B28" s="198"/>
      <c r="C28" s="147">
        <f t="shared" si="0"/>
        <v>5403</v>
      </c>
      <c r="D28" s="146">
        <v>2689</v>
      </c>
      <c r="E28" s="146">
        <v>2714</v>
      </c>
      <c r="F28" s="145"/>
      <c r="G28" s="145"/>
      <c r="H28" s="145"/>
      <c r="I28" s="198">
        <v>73</v>
      </c>
      <c r="J28" s="198"/>
      <c r="K28" s="155">
        <f t="shared" si="1"/>
        <v>2131</v>
      </c>
      <c r="L28" s="157">
        <v>912</v>
      </c>
      <c r="M28" s="157">
        <v>1219</v>
      </c>
      <c r="N28" s="145"/>
      <c r="O28" s="145"/>
      <c r="P28" s="153"/>
      <c r="Q28" s="139" t="s">
        <v>2517</v>
      </c>
    </row>
    <row r="29" spans="1:17" ht="11.25" customHeight="1">
      <c r="A29" s="211">
        <v>19</v>
      </c>
      <c r="B29" s="199"/>
      <c r="C29" s="147">
        <f t="shared" si="0"/>
        <v>5051</v>
      </c>
      <c r="D29" s="146">
        <v>2444</v>
      </c>
      <c r="E29" s="146">
        <v>2607</v>
      </c>
      <c r="F29" s="152"/>
      <c r="G29" s="152"/>
      <c r="H29" s="152"/>
      <c r="I29" s="199">
        <v>74</v>
      </c>
      <c r="J29" s="199"/>
      <c r="K29" s="155">
        <f t="shared" si="1"/>
        <v>2028</v>
      </c>
      <c r="L29" s="157">
        <v>900</v>
      </c>
      <c r="M29" s="157">
        <v>1128</v>
      </c>
      <c r="N29" s="145"/>
      <c r="O29" s="145"/>
      <c r="P29" s="153"/>
      <c r="Q29" s="139" t="s">
        <v>2517</v>
      </c>
    </row>
    <row r="30" spans="1:17" ht="11.25" customHeight="1">
      <c r="A30" s="208" t="s">
        <v>2529</v>
      </c>
      <c r="B30" s="209"/>
      <c r="C30" s="147">
        <f t="shared" si="0"/>
        <v>23507</v>
      </c>
      <c r="D30" s="146">
        <f>SUM(D31:D35)</f>
        <v>10901</v>
      </c>
      <c r="E30" s="146">
        <f>SUM(E31:E35)</f>
        <v>12606</v>
      </c>
      <c r="F30" s="150">
        <f>C30/K62*100</f>
        <v>6.534786681900695</v>
      </c>
      <c r="G30" s="150">
        <f>D30/L62*100</f>
        <v>6.320079776440441</v>
      </c>
      <c r="H30" s="150">
        <f>E30/M62*100</f>
        <v>6.732571739861888</v>
      </c>
      <c r="I30" s="209" t="s">
        <v>2528</v>
      </c>
      <c r="J30" s="209"/>
      <c r="K30" s="155">
        <f t="shared" si="1"/>
        <v>8007</v>
      </c>
      <c r="L30" s="157">
        <f>SUM(L31:L35)</f>
        <v>3384</v>
      </c>
      <c r="M30" s="157">
        <f>SUM(M31:M35)</f>
        <v>4623</v>
      </c>
      <c r="N30" s="150">
        <f>K30/K62*100</f>
        <v>2.2258917327595555</v>
      </c>
      <c r="O30" s="150">
        <f>L30/L62*100</f>
        <v>1.9619438550109576</v>
      </c>
      <c r="P30" s="156">
        <f>M30/M62*100</f>
        <v>2.469036899363915</v>
      </c>
      <c r="Q30" s="139" t="s">
        <v>2517</v>
      </c>
    </row>
    <row r="31" spans="1:17" ht="11.25" customHeight="1">
      <c r="A31" s="207">
        <v>20</v>
      </c>
      <c r="B31" s="198"/>
      <c r="C31" s="147">
        <f t="shared" si="0"/>
        <v>4935</v>
      </c>
      <c r="D31" s="146">
        <v>2312</v>
      </c>
      <c r="E31" s="146">
        <v>2623</v>
      </c>
      <c r="F31" s="145"/>
      <c r="G31" s="145"/>
      <c r="H31" s="145"/>
      <c r="I31" s="198">
        <v>75</v>
      </c>
      <c r="J31" s="198"/>
      <c r="K31" s="155">
        <f t="shared" si="1"/>
        <v>1919</v>
      </c>
      <c r="L31" s="157">
        <v>811</v>
      </c>
      <c r="M31" s="157">
        <v>1108</v>
      </c>
      <c r="N31" s="145"/>
      <c r="O31" s="145"/>
      <c r="P31" s="153"/>
      <c r="Q31" s="139" t="s">
        <v>2517</v>
      </c>
    </row>
    <row r="32" spans="1:17" ht="11.25" customHeight="1">
      <c r="A32" s="207">
        <v>21</v>
      </c>
      <c r="B32" s="198"/>
      <c r="C32" s="147">
        <f t="shared" si="0"/>
        <v>4949</v>
      </c>
      <c r="D32" s="146">
        <v>2366</v>
      </c>
      <c r="E32" s="146">
        <v>2583</v>
      </c>
      <c r="F32" s="145"/>
      <c r="G32" s="145"/>
      <c r="H32" s="145"/>
      <c r="I32" s="198">
        <v>76</v>
      </c>
      <c r="J32" s="198"/>
      <c r="K32" s="155">
        <f t="shared" si="1"/>
        <v>1671</v>
      </c>
      <c r="L32" s="157">
        <v>767</v>
      </c>
      <c r="M32" s="157">
        <v>904</v>
      </c>
      <c r="N32" s="145"/>
      <c r="O32" s="145"/>
      <c r="P32" s="153"/>
      <c r="Q32" s="139" t="s">
        <v>2517</v>
      </c>
    </row>
    <row r="33" spans="1:17" ht="11.25" customHeight="1">
      <c r="A33" s="207">
        <v>22</v>
      </c>
      <c r="B33" s="198"/>
      <c r="C33" s="147">
        <f t="shared" si="0"/>
        <v>4806</v>
      </c>
      <c r="D33" s="146">
        <v>2184</v>
      </c>
      <c r="E33" s="146">
        <v>2622</v>
      </c>
      <c r="F33" s="145"/>
      <c r="G33" s="145"/>
      <c r="H33" s="145"/>
      <c r="I33" s="198">
        <v>77</v>
      </c>
      <c r="J33" s="198"/>
      <c r="K33" s="155">
        <f t="shared" si="1"/>
        <v>1706</v>
      </c>
      <c r="L33" s="157">
        <v>719</v>
      </c>
      <c r="M33" s="157">
        <v>987</v>
      </c>
      <c r="N33" s="145"/>
      <c r="O33" s="145"/>
      <c r="P33" s="153"/>
      <c r="Q33" s="139" t="s">
        <v>2517</v>
      </c>
    </row>
    <row r="34" spans="1:17" ht="11.25" customHeight="1">
      <c r="A34" s="207">
        <v>23</v>
      </c>
      <c r="B34" s="198"/>
      <c r="C34" s="147">
        <f t="shared" si="0"/>
        <v>4794</v>
      </c>
      <c r="D34" s="146">
        <v>2193</v>
      </c>
      <c r="E34" s="146">
        <v>2601</v>
      </c>
      <c r="F34" s="145"/>
      <c r="G34" s="145"/>
      <c r="H34" s="145"/>
      <c r="I34" s="198">
        <v>78</v>
      </c>
      <c r="J34" s="198"/>
      <c r="K34" s="155">
        <f t="shared" si="1"/>
        <v>1404</v>
      </c>
      <c r="L34" s="157">
        <v>572</v>
      </c>
      <c r="M34" s="157">
        <v>832</v>
      </c>
      <c r="N34" s="145"/>
      <c r="O34" s="145"/>
      <c r="P34" s="153"/>
      <c r="Q34" s="139" t="s">
        <v>2517</v>
      </c>
    </row>
    <row r="35" spans="1:17" ht="11.25" customHeight="1">
      <c r="A35" s="208">
        <v>24</v>
      </c>
      <c r="B35" s="209"/>
      <c r="C35" s="147">
        <f t="shared" si="0"/>
        <v>4023</v>
      </c>
      <c r="D35" s="146">
        <v>1846</v>
      </c>
      <c r="E35" s="146">
        <v>2177</v>
      </c>
      <c r="F35" s="145"/>
      <c r="G35" s="145"/>
      <c r="H35" s="145"/>
      <c r="I35" s="209">
        <v>79</v>
      </c>
      <c r="J35" s="209"/>
      <c r="K35" s="155">
        <f t="shared" si="1"/>
        <v>1307</v>
      </c>
      <c r="L35" s="157">
        <v>515</v>
      </c>
      <c r="M35" s="157">
        <v>792</v>
      </c>
      <c r="N35" s="145"/>
      <c r="O35" s="145"/>
      <c r="P35" s="153"/>
      <c r="Q35" s="139" t="s">
        <v>2517</v>
      </c>
    </row>
    <row r="36" spans="1:17" ht="11.25" customHeight="1">
      <c r="A36" s="210" t="s">
        <v>2527</v>
      </c>
      <c r="B36" s="201"/>
      <c r="C36" s="147">
        <f t="shared" si="0"/>
        <v>21951</v>
      </c>
      <c r="D36" s="146">
        <f>SUM(D37:D41)</f>
        <v>10194</v>
      </c>
      <c r="E36" s="146">
        <f>SUM(E37:E41)</f>
        <v>11757</v>
      </c>
      <c r="F36" s="150">
        <f>C36/K62*100</f>
        <v>6.10222922765143</v>
      </c>
      <c r="G36" s="159">
        <f>D36/L62*100</f>
        <v>5.910181932027689</v>
      </c>
      <c r="H36" s="150">
        <f>E36/M62*100</f>
        <v>6.279140563664622</v>
      </c>
      <c r="I36" s="201" t="s">
        <v>2526</v>
      </c>
      <c r="J36" s="201"/>
      <c r="K36" s="155">
        <f t="shared" si="1"/>
        <v>4596</v>
      </c>
      <c r="L36" s="157">
        <f>SUM(L37:L41)</f>
        <v>1793</v>
      </c>
      <c r="M36" s="157">
        <f>SUM(M37:M41)</f>
        <v>2803</v>
      </c>
      <c r="N36" s="150">
        <f>K36/K62*100</f>
        <v>1.2776568507259793</v>
      </c>
      <c r="O36" s="150">
        <f>L36/L62*100</f>
        <v>1.039528762421586</v>
      </c>
      <c r="P36" s="156">
        <f>M36/M62*100</f>
        <v>1.497017181249633</v>
      </c>
      <c r="Q36" s="139" t="s">
        <v>2517</v>
      </c>
    </row>
    <row r="37" spans="1:17" ht="11.25" customHeight="1">
      <c r="A37" s="207">
        <v>25</v>
      </c>
      <c r="B37" s="198"/>
      <c r="C37" s="147">
        <f t="shared" si="0"/>
        <v>4438</v>
      </c>
      <c r="D37" s="146">
        <v>2046</v>
      </c>
      <c r="E37" s="146">
        <v>2392</v>
      </c>
      <c r="F37" s="145"/>
      <c r="G37" s="145"/>
      <c r="H37" s="145"/>
      <c r="I37" s="198">
        <v>80</v>
      </c>
      <c r="J37" s="198"/>
      <c r="K37" s="155">
        <f t="shared" si="1"/>
        <v>1186</v>
      </c>
      <c r="L37" s="157">
        <v>477</v>
      </c>
      <c r="M37" s="157">
        <v>709</v>
      </c>
      <c r="N37" s="145"/>
      <c r="O37" s="145"/>
      <c r="P37" s="153"/>
      <c r="Q37" s="139" t="s">
        <v>2517</v>
      </c>
    </row>
    <row r="38" spans="1:17" ht="11.25" customHeight="1">
      <c r="A38" s="207">
        <v>26</v>
      </c>
      <c r="B38" s="198"/>
      <c r="C38" s="147">
        <f aca="true" t="shared" si="2" ref="C38:C69">D38+E38</f>
        <v>4496</v>
      </c>
      <c r="D38" s="146">
        <v>2097</v>
      </c>
      <c r="E38" s="146">
        <v>2399</v>
      </c>
      <c r="F38" s="145"/>
      <c r="G38" s="145"/>
      <c r="H38" s="145"/>
      <c r="I38" s="198">
        <v>81</v>
      </c>
      <c r="J38" s="198"/>
      <c r="K38" s="155">
        <f aca="true" t="shared" si="3" ref="K38:K61">L38+M38</f>
        <v>1012</v>
      </c>
      <c r="L38" s="157">
        <v>413</v>
      </c>
      <c r="M38" s="157">
        <v>599</v>
      </c>
      <c r="N38" s="145"/>
      <c r="O38" s="145"/>
      <c r="P38" s="153"/>
      <c r="Q38" s="139" t="s">
        <v>2517</v>
      </c>
    </row>
    <row r="39" spans="1:17" ht="11.25" customHeight="1">
      <c r="A39" s="207">
        <v>27</v>
      </c>
      <c r="B39" s="198"/>
      <c r="C39" s="147">
        <f t="shared" si="2"/>
        <v>4480</v>
      </c>
      <c r="D39" s="146">
        <v>2120</v>
      </c>
      <c r="E39" s="146">
        <v>2360</v>
      </c>
      <c r="F39" s="145"/>
      <c r="G39" s="145"/>
      <c r="H39" s="145"/>
      <c r="I39" s="198">
        <v>82</v>
      </c>
      <c r="J39" s="198"/>
      <c r="K39" s="155">
        <f t="shared" si="3"/>
        <v>910</v>
      </c>
      <c r="L39" s="157">
        <v>341</v>
      </c>
      <c r="M39" s="157">
        <v>569</v>
      </c>
      <c r="N39" s="145"/>
      <c r="O39" s="145"/>
      <c r="P39" s="153"/>
      <c r="Q39" s="139" t="s">
        <v>2517</v>
      </c>
    </row>
    <row r="40" spans="1:17" ht="11.25" customHeight="1">
      <c r="A40" s="207">
        <v>28</v>
      </c>
      <c r="B40" s="198"/>
      <c r="C40" s="147">
        <f t="shared" si="2"/>
        <v>4314</v>
      </c>
      <c r="D40" s="146">
        <v>1985</v>
      </c>
      <c r="E40" s="146">
        <v>2329</v>
      </c>
      <c r="F40" s="145"/>
      <c r="G40" s="145"/>
      <c r="H40" s="145"/>
      <c r="I40" s="198">
        <v>83</v>
      </c>
      <c r="J40" s="198"/>
      <c r="K40" s="155">
        <f t="shared" si="3"/>
        <v>839</v>
      </c>
      <c r="L40" s="157">
        <v>316</v>
      </c>
      <c r="M40" s="157">
        <v>523</v>
      </c>
      <c r="N40" s="145"/>
      <c r="O40" s="145"/>
      <c r="P40" s="153"/>
      <c r="Q40" s="139" t="s">
        <v>2517</v>
      </c>
    </row>
    <row r="41" spans="1:17" ht="11.25" customHeight="1">
      <c r="A41" s="211">
        <v>29</v>
      </c>
      <c r="B41" s="199"/>
      <c r="C41" s="147">
        <f t="shared" si="2"/>
        <v>4223</v>
      </c>
      <c r="D41" s="146">
        <v>1946</v>
      </c>
      <c r="E41" s="146">
        <v>2277</v>
      </c>
      <c r="F41" s="152"/>
      <c r="G41" s="152"/>
      <c r="H41" s="152"/>
      <c r="I41" s="199">
        <v>84</v>
      </c>
      <c r="J41" s="199"/>
      <c r="K41" s="155">
        <f t="shared" si="3"/>
        <v>649</v>
      </c>
      <c r="L41" s="157">
        <v>246</v>
      </c>
      <c r="M41" s="157">
        <v>403</v>
      </c>
      <c r="N41" s="152"/>
      <c r="O41" s="152"/>
      <c r="P41" s="151"/>
      <c r="Q41" s="139" t="s">
        <v>2517</v>
      </c>
    </row>
    <row r="42" spans="1:17" ht="11.25" customHeight="1">
      <c r="A42" s="208" t="s">
        <v>2525</v>
      </c>
      <c r="B42" s="209"/>
      <c r="C42" s="147">
        <f t="shared" si="2"/>
        <v>22724</v>
      </c>
      <c r="D42" s="146">
        <f>SUM(D43:D47)</f>
        <v>10861</v>
      </c>
      <c r="E42" s="146">
        <f>SUM(E43:E47)</f>
        <v>11863</v>
      </c>
      <c r="F42" s="150">
        <f>C42/K62*100</f>
        <v>6.317117988663436</v>
      </c>
      <c r="G42" s="150">
        <f>D42/L62*100</f>
        <v>6.29688895073109</v>
      </c>
      <c r="H42" s="150">
        <f>E42/M62*100</f>
        <v>6.335752701093256</v>
      </c>
      <c r="I42" s="209" t="s">
        <v>2524</v>
      </c>
      <c r="J42" s="209"/>
      <c r="K42" s="155">
        <f t="shared" si="3"/>
        <v>1878</v>
      </c>
      <c r="L42" s="157">
        <f>SUM(L43:L47)</f>
        <v>640</v>
      </c>
      <c r="M42" s="157">
        <f>SUM(M43:M47)</f>
        <v>1238</v>
      </c>
      <c r="N42" s="150">
        <f>K42/K62*100</f>
        <v>0.522071271902391</v>
      </c>
      <c r="O42" s="150">
        <f>L42/L62*100</f>
        <v>0.3710532113495901</v>
      </c>
      <c r="P42" s="156">
        <f>M42/M62*100</f>
        <v>0.6611870390249894</v>
      </c>
      <c r="Q42" s="139" t="s">
        <v>2517</v>
      </c>
    </row>
    <row r="43" spans="1:17" ht="11.25" customHeight="1">
      <c r="A43" s="207">
        <v>30</v>
      </c>
      <c r="B43" s="198"/>
      <c r="C43" s="147">
        <f t="shared" si="2"/>
        <v>4357</v>
      </c>
      <c r="D43" s="146">
        <v>2050</v>
      </c>
      <c r="E43" s="146">
        <v>2307</v>
      </c>
      <c r="F43" s="145"/>
      <c r="G43" s="145"/>
      <c r="H43" s="145"/>
      <c r="I43" s="198">
        <v>85</v>
      </c>
      <c r="J43" s="198"/>
      <c r="K43" s="155">
        <f t="shared" si="3"/>
        <v>480</v>
      </c>
      <c r="L43" s="157">
        <v>176</v>
      </c>
      <c r="M43" s="157">
        <v>304</v>
      </c>
      <c r="N43" s="145"/>
      <c r="O43" s="145"/>
      <c r="P43" s="153"/>
      <c r="Q43" s="139" t="s">
        <v>2517</v>
      </c>
    </row>
    <row r="44" spans="1:17" ht="11.25" customHeight="1">
      <c r="A44" s="207">
        <v>31</v>
      </c>
      <c r="B44" s="198"/>
      <c r="C44" s="147">
        <f t="shared" si="2"/>
        <v>4390</v>
      </c>
      <c r="D44" s="146">
        <v>2111</v>
      </c>
      <c r="E44" s="146">
        <v>2279</v>
      </c>
      <c r="F44" s="145"/>
      <c r="G44" s="145"/>
      <c r="H44" s="145"/>
      <c r="I44" s="198">
        <v>86</v>
      </c>
      <c r="J44" s="198"/>
      <c r="K44" s="155">
        <f t="shared" si="3"/>
        <v>461</v>
      </c>
      <c r="L44" s="157">
        <v>166</v>
      </c>
      <c r="M44" s="157">
        <v>295</v>
      </c>
      <c r="N44" s="145"/>
      <c r="O44" s="145"/>
      <c r="P44" s="153"/>
      <c r="Q44" s="139" t="s">
        <v>2517</v>
      </c>
    </row>
    <row r="45" spans="1:17" ht="11.25" customHeight="1">
      <c r="A45" s="207">
        <v>32</v>
      </c>
      <c r="B45" s="198"/>
      <c r="C45" s="147">
        <f t="shared" si="2"/>
        <v>4638</v>
      </c>
      <c r="D45" s="146">
        <v>2193</v>
      </c>
      <c r="E45" s="146">
        <v>2445</v>
      </c>
      <c r="F45" s="145"/>
      <c r="G45" s="145"/>
      <c r="H45" s="145"/>
      <c r="I45" s="198">
        <v>87</v>
      </c>
      <c r="J45" s="198"/>
      <c r="K45" s="155">
        <f t="shared" si="3"/>
        <v>356</v>
      </c>
      <c r="L45" s="157">
        <v>106</v>
      </c>
      <c r="M45" s="157">
        <v>250</v>
      </c>
      <c r="N45" s="145"/>
      <c r="O45" s="145"/>
      <c r="P45" s="153"/>
      <c r="Q45" s="139" t="s">
        <v>2517</v>
      </c>
    </row>
    <row r="46" spans="1:17" ht="11.25" customHeight="1">
      <c r="A46" s="207">
        <v>33</v>
      </c>
      <c r="B46" s="198"/>
      <c r="C46" s="147">
        <f t="shared" si="2"/>
        <v>4616</v>
      </c>
      <c r="D46" s="146">
        <v>2242</v>
      </c>
      <c r="E46" s="146">
        <v>2374</v>
      </c>
      <c r="F46" s="145"/>
      <c r="G46" s="145"/>
      <c r="H46" s="145"/>
      <c r="I46" s="198">
        <v>88</v>
      </c>
      <c r="J46" s="198"/>
      <c r="K46" s="155">
        <f t="shared" si="3"/>
        <v>318</v>
      </c>
      <c r="L46" s="157">
        <v>110</v>
      </c>
      <c r="M46" s="157">
        <v>208</v>
      </c>
      <c r="N46" s="145"/>
      <c r="O46" s="145"/>
      <c r="P46" s="153"/>
      <c r="Q46" s="139" t="s">
        <v>2517</v>
      </c>
    </row>
    <row r="47" spans="1:17" ht="11.25" customHeight="1">
      <c r="A47" s="208">
        <v>34</v>
      </c>
      <c r="B47" s="209"/>
      <c r="C47" s="147">
        <f t="shared" si="2"/>
        <v>4723</v>
      </c>
      <c r="D47" s="146">
        <v>2265</v>
      </c>
      <c r="E47" s="146">
        <v>2458</v>
      </c>
      <c r="F47" s="145"/>
      <c r="G47" s="145"/>
      <c r="H47" s="145"/>
      <c r="I47" s="209">
        <v>89</v>
      </c>
      <c r="J47" s="209"/>
      <c r="K47" s="155">
        <f t="shared" si="3"/>
        <v>263</v>
      </c>
      <c r="L47" s="157">
        <v>82</v>
      </c>
      <c r="M47" s="157">
        <v>181</v>
      </c>
      <c r="N47" s="145"/>
      <c r="O47" s="145"/>
      <c r="P47" s="153"/>
      <c r="Q47" s="139" t="s">
        <v>2517</v>
      </c>
    </row>
    <row r="48" spans="1:17" ht="11.25" customHeight="1">
      <c r="A48" s="210" t="s">
        <v>2523</v>
      </c>
      <c r="B48" s="201"/>
      <c r="C48" s="147">
        <f t="shared" si="2"/>
        <v>27708</v>
      </c>
      <c r="D48" s="146">
        <f>SUM(D49:D53)</f>
        <v>13313</v>
      </c>
      <c r="E48" s="146">
        <f>SUM(E49:E53)</f>
        <v>14395</v>
      </c>
      <c r="F48" s="150">
        <f>C48/K62*100</f>
        <v>7.7026362097292065</v>
      </c>
      <c r="G48" s="150">
        <f>D48/L62*100</f>
        <v>7.718486566714208</v>
      </c>
      <c r="H48" s="150">
        <f>E48/M62*100</f>
        <v>7.688035078162135</v>
      </c>
      <c r="I48" s="201" t="s">
        <v>2522</v>
      </c>
      <c r="J48" s="201"/>
      <c r="K48" s="155">
        <f t="shared" si="3"/>
        <v>522</v>
      </c>
      <c r="L48" s="157">
        <f>SUM(L49:L53)</f>
        <v>174</v>
      </c>
      <c r="M48" s="157">
        <f>SUM(M49:M53)</f>
        <v>348</v>
      </c>
      <c r="N48" s="150">
        <f>K48/K62*100</f>
        <v>0.14511246215817258</v>
      </c>
      <c r="O48" s="150">
        <f>L48/L62*100</f>
        <v>0.1008800918356698</v>
      </c>
      <c r="P48" s="156">
        <f>M48/M62*100</f>
        <v>0.18585871533174178</v>
      </c>
      <c r="Q48" s="139" t="s">
        <v>2517</v>
      </c>
    </row>
    <row r="49" spans="1:17" ht="11.25" customHeight="1">
      <c r="A49" s="207">
        <v>35</v>
      </c>
      <c r="B49" s="198"/>
      <c r="C49" s="147">
        <f t="shared" si="2"/>
        <v>4874</v>
      </c>
      <c r="D49" s="146">
        <v>2371</v>
      </c>
      <c r="E49" s="146">
        <v>2503</v>
      </c>
      <c r="F49" s="145"/>
      <c r="G49" s="145"/>
      <c r="H49" s="145"/>
      <c r="I49" s="198">
        <v>90</v>
      </c>
      <c r="J49" s="198"/>
      <c r="K49" s="155">
        <f t="shared" si="3"/>
        <v>195</v>
      </c>
      <c r="L49" s="157">
        <v>70</v>
      </c>
      <c r="M49" s="157">
        <v>125</v>
      </c>
      <c r="N49" s="145"/>
      <c r="O49" s="145"/>
      <c r="P49" s="153"/>
      <c r="Q49" s="139" t="s">
        <v>2517</v>
      </c>
    </row>
    <row r="50" spans="1:17" ht="11.25" customHeight="1">
      <c r="A50" s="207">
        <v>36</v>
      </c>
      <c r="B50" s="198"/>
      <c r="C50" s="147">
        <f t="shared" si="2"/>
        <v>5135</v>
      </c>
      <c r="D50" s="146">
        <v>2482</v>
      </c>
      <c r="E50" s="146">
        <v>2653</v>
      </c>
      <c r="F50" s="145"/>
      <c r="G50" s="145"/>
      <c r="H50" s="145"/>
      <c r="I50" s="198">
        <v>91</v>
      </c>
      <c r="J50" s="198"/>
      <c r="K50" s="155">
        <f t="shared" si="3"/>
        <v>131</v>
      </c>
      <c r="L50" s="157">
        <v>45</v>
      </c>
      <c r="M50" s="157">
        <v>86</v>
      </c>
      <c r="N50" s="145"/>
      <c r="O50" s="145"/>
      <c r="P50" s="153"/>
      <c r="Q50" s="139" t="s">
        <v>2517</v>
      </c>
    </row>
    <row r="51" spans="1:17" ht="11.25" customHeight="1">
      <c r="A51" s="207">
        <v>37</v>
      </c>
      <c r="B51" s="198"/>
      <c r="C51" s="147">
        <f t="shared" si="2"/>
        <v>5465</v>
      </c>
      <c r="D51" s="146">
        <v>2630</v>
      </c>
      <c r="E51" s="146">
        <v>2835</v>
      </c>
      <c r="F51" s="145"/>
      <c r="G51" s="145"/>
      <c r="H51" s="145"/>
      <c r="I51" s="198">
        <v>92</v>
      </c>
      <c r="J51" s="198"/>
      <c r="K51" s="155">
        <f t="shared" si="3"/>
        <v>95</v>
      </c>
      <c r="L51" s="157">
        <v>31</v>
      </c>
      <c r="M51" s="157">
        <v>64</v>
      </c>
      <c r="N51" s="145"/>
      <c r="O51" s="145"/>
      <c r="P51" s="153"/>
      <c r="Q51" s="139" t="s">
        <v>2517</v>
      </c>
    </row>
    <row r="52" spans="1:17" ht="11.25" customHeight="1">
      <c r="A52" s="207">
        <v>38</v>
      </c>
      <c r="B52" s="198"/>
      <c r="C52" s="147">
        <f t="shared" si="2"/>
        <v>6044</v>
      </c>
      <c r="D52" s="146">
        <v>2919</v>
      </c>
      <c r="E52" s="146">
        <v>3125</v>
      </c>
      <c r="F52" s="145"/>
      <c r="G52" s="145"/>
      <c r="H52" s="145"/>
      <c r="I52" s="198">
        <v>93</v>
      </c>
      <c r="J52" s="198"/>
      <c r="K52" s="155">
        <f t="shared" si="3"/>
        <v>68</v>
      </c>
      <c r="L52" s="157">
        <v>17</v>
      </c>
      <c r="M52" s="157">
        <v>51</v>
      </c>
      <c r="N52" s="145"/>
      <c r="O52" s="145"/>
      <c r="P52" s="153"/>
      <c r="Q52" s="139" t="s">
        <v>2517</v>
      </c>
    </row>
    <row r="53" spans="1:17" ht="11.25" customHeight="1">
      <c r="A53" s="211">
        <v>39</v>
      </c>
      <c r="B53" s="199"/>
      <c r="C53" s="147">
        <f t="shared" si="2"/>
        <v>6190</v>
      </c>
      <c r="D53" s="146">
        <v>2911</v>
      </c>
      <c r="E53" s="146">
        <v>3279</v>
      </c>
      <c r="F53" s="152"/>
      <c r="G53" s="152"/>
      <c r="H53" s="152"/>
      <c r="I53" s="199">
        <v>94</v>
      </c>
      <c r="J53" s="199"/>
      <c r="K53" s="155">
        <f t="shared" si="3"/>
        <v>33</v>
      </c>
      <c r="L53" s="157">
        <v>11</v>
      </c>
      <c r="M53" s="157">
        <v>22</v>
      </c>
      <c r="N53" s="145"/>
      <c r="O53" s="145"/>
      <c r="P53" s="153"/>
      <c r="Q53" s="139" t="s">
        <v>2517</v>
      </c>
    </row>
    <row r="54" spans="1:17" ht="11.25" customHeight="1">
      <c r="A54" s="208" t="s">
        <v>2521</v>
      </c>
      <c r="B54" s="209"/>
      <c r="C54" s="147">
        <f t="shared" si="2"/>
        <v>34846</v>
      </c>
      <c r="D54" s="146">
        <f>SUM(D55:D59)</f>
        <v>16657</v>
      </c>
      <c r="E54" s="146">
        <f>SUM(E55:E59)</f>
        <v>18189</v>
      </c>
      <c r="F54" s="150">
        <f>C54/K62*100</f>
        <v>9.686951832114334</v>
      </c>
      <c r="G54" s="150">
        <f>D54/L62*100</f>
        <v>9.657239596015817</v>
      </c>
      <c r="H54" s="150">
        <f>E54/M62*100</f>
        <v>9.714322336692677</v>
      </c>
      <c r="I54" s="209" t="s">
        <v>2520</v>
      </c>
      <c r="J54" s="209"/>
      <c r="K54" s="155">
        <f t="shared" si="3"/>
        <v>78</v>
      </c>
      <c r="L54" s="157">
        <f>SUM(L55:L59)</f>
        <v>25</v>
      </c>
      <c r="M54" s="157">
        <f>SUM(M55:M59)</f>
        <v>53</v>
      </c>
      <c r="N54" s="150">
        <f>K54/K62*100</f>
        <v>0.021683471356968315</v>
      </c>
      <c r="O54" s="150">
        <f>L54/L62*100</f>
        <v>0.014494266068343364</v>
      </c>
      <c r="P54" s="156">
        <f>M54/M62*100</f>
        <v>0.028306068714316998</v>
      </c>
      <c r="Q54" s="139" t="s">
        <v>2517</v>
      </c>
    </row>
    <row r="55" spans="1:17" ht="11.25" customHeight="1">
      <c r="A55" s="207">
        <v>40</v>
      </c>
      <c r="B55" s="198"/>
      <c r="C55" s="147">
        <f t="shared" si="2"/>
        <v>6841</v>
      </c>
      <c r="D55" s="146">
        <v>3272</v>
      </c>
      <c r="E55" s="146">
        <v>3569</v>
      </c>
      <c r="F55" s="145"/>
      <c r="G55" s="145"/>
      <c r="H55" s="145"/>
      <c r="I55" s="198">
        <v>95</v>
      </c>
      <c r="J55" s="198"/>
      <c r="K55" s="155">
        <f t="shared" si="3"/>
        <v>39</v>
      </c>
      <c r="L55" s="157">
        <v>13</v>
      </c>
      <c r="M55" s="157">
        <v>26</v>
      </c>
      <c r="N55" s="145"/>
      <c r="O55" s="145"/>
      <c r="P55" s="153"/>
      <c r="Q55" s="139" t="s">
        <v>2517</v>
      </c>
    </row>
    <row r="56" spans="1:17" ht="11.25" customHeight="1">
      <c r="A56" s="207">
        <v>41</v>
      </c>
      <c r="B56" s="198"/>
      <c r="C56" s="147">
        <f t="shared" si="2"/>
        <v>7552</v>
      </c>
      <c r="D56" s="146">
        <v>3610</v>
      </c>
      <c r="E56" s="146">
        <v>3942</v>
      </c>
      <c r="F56" s="145"/>
      <c r="G56" s="145"/>
      <c r="H56" s="145"/>
      <c r="I56" s="198">
        <v>96</v>
      </c>
      <c r="J56" s="198"/>
      <c r="K56" s="155">
        <f t="shared" si="3"/>
        <v>17</v>
      </c>
      <c r="L56" s="158">
        <v>4</v>
      </c>
      <c r="M56" s="157">
        <v>13</v>
      </c>
      <c r="N56" s="145"/>
      <c r="O56" s="145"/>
      <c r="P56" s="153"/>
      <c r="Q56" s="139" t="s">
        <v>2517</v>
      </c>
    </row>
    <row r="57" spans="1:17" ht="11.25" customHeight="1">
      <c r="A57" s="207">
        <v>42</v>
      </c>
      <c r="B57" s="198"/>
      <c r="C57" s="147">
        <f t="shared" si="2"/>
        <v>7181</v>
      </c>
      <c r="D57" s="146">
        <v>3361</v>
      </c>
      <c r="E57" s="146">
        <v>3820</v>
      </c>
      <c r="F57" s="145"/>
      <c r="G57" s="145"/>
      <c r="H57" s="145"/>
      <c r="I57" s="198">
        <v>97</v>
      </c>
      <c r="J57" s="198"/>
      <c r="K57" s="155">
        <f t="shared" si="3"/>
        <v>11</v>
      </c>
      <c r="L57" s="157">
        <v>4</v>
      </c>
      <c r="M57" s="157">
        <v>7</v>
      </c>
      <c r="N57" s="145"/>
      <c r="O57" s="145"/>
      <c r="P57" s="153"/>
      <c r="Q57" s="139" t="s">
        <v>2517</v>
      </c>
    </row>
    <row r="58" spans="1:17" ht="11.25" customHeight="1">
      <c r="A58" s="207">
        <v>43</v>
      </c>
      <c r="B58" s="198"/>
      <c r="C58" s="147">
        <f t="shared" si="2"/>
        <v>6849</v>
      </c>
      <c r="D58" s="146">
        <v>3363</v>
      </c>
      <c r="E58" s="146">
        <v>3486</v>
      </c>
      <c r="F58" s="145"/>
      <c r="G58" s="145"/>
      <c r="H58" s="145"/>
      <c r="I58" s="198">
        <v>98</v>
      </c>
      <c r="J58" s="198"/>
      <c r="K58" s="155">
        <f t="shared" si="3"/>
        <v>8</v>
      </c>
      <c r="L58" s="157">
        <v>4</v>
      </c>
      <c r="M58" s="157">
        <v>4</v>
      </c>
      <c r="N58" s="145"/>
      <c r="O58" s="145"/>
      <c r="P58" s="153"/>
      <c r="Q58" s="139" t="s">
        <v>2517</v>
      </c>
    </row>
    <row r="59" spans="1:17" ht="11.25" customHeight="1">
      <c r="A59" s="208">
        <v>44</v>
      </c>
      <c r="B59" s="209"/>
      <c r="C59" s="147">
        <f t="shared" si="2"/>
        <v>6423</v>
      </c>
      <c r="D59" s="146">
        <v>3051</v>
      </c>
      <c r="E59" s="146">
        <v>3372</v>
      </c>
      <c r="F59" s="145"/>
      <c r="G59" s="145"/>
      <c r="H59" s="145"/>
      <c r="I59" s="209">
        <v>99</v>
      </c>
      <c r="J59" s="209"/>
      <c r="K59" s="155">
        <f t="shared" si="3"/>
        <v>3</v>
      </c>
      <c r="L59" s="157">
        <v>0</v>
      </c>
      <c r="M59" s="157">
        <v>3</v>
      </c>
      <c r="N59" s="145"/>
      <c r="O59" s="145"/>
      <c r="P59" s="153"/>
      <c r="Q59" s="139" t="s">
        <v>2517</v>
      </c>
    </row>
    <row r="60" spans="1:17" ht="11.25" customHeight="1">
      <c r="A60" s="210" t="s">
        <v>2519</v>
      </c>
      <c r="B60" s="201"/>
      <c r="C60" s="147">
        <f t="shared" si="2"/>
        <v>27303</v>
      </c>
      <c r="D60" s="146">
        <f>SUM(D61:D65)</f>
        <v>12891</v>
      </c>
      <c r="E60" s="146">
        <f>SUM(E61:E65)</f>
        <v>14412</v>
      </c>
      <c r="F60" s="150">
        <f>C60/K62*100</f>
        <v>7.590048954606486</v>
      </c>
      <c r="G60" s="150">
        <f>D60/L62*100</f>
        <v>7.4738233554805715</v>
      </c>
      <c r="H60" s="150">
        <f>E60/M62*100</f>
        <v>7.697114383221444</v>
      </c>
      <c r="I60" s="201" t="s">
        <v>2560</v>
      </c>
      <c r="J60" s="201"/>
      <c r="K60" s="155">
        <f t="shared" si="3"/>
        <v>5</v>
      </c>
      <c r="L60" s="158">
        <v>0</v>
      </c>
      <c r="M60" s="157">
        <v>5</v>
      </c>
      <c r="N60" s="150">
        <f>K60/K62*100</f>
        <v>0.001389966112626174</v>
      </c>
      <c r="O60" s="150">
        <f>L60/L62*100</f>
        <v>0</v>
      </c>
      <c r="P60" s="156">
        <f>M60/M62*100</f>
        <v>0.0026703838409733015</v>
      </c>
      <c r="Q60" s="139" t="s">
        <v>2517</v>
      </c>
    </row>
    <row r="61" spans="1:16" ht="11.25" customHeight="1">
      <c r="A61" s="207">
        <v>45</v>
      </c>
      <c r="B61" s="198"/>
      <c r="C61" s="147">
        <f t="shared" si="2"/>
        <v>4670</v>
      </c>
      <c r="D61" s="146">
        <v>2138</v>
      </c>
      <c r="E61" s="146">
        <v>2532</v>
      </c>
      <c r="F61" s="145"/>
      <c r="G61" s="145"/>
      <c r="H61" s="145"/>
      <c r="I61" s="215" t="s">
        <v>2516</v>
      </c>
      <c r="J61" s="215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207">
        <v>46</v>
      </c>
      <c r="B62" s="198"/>
      <c r="C62" s="147">
        <f t="shared" si="2"/>
        <v>5154</v>
      </c>
      <c r="D62" s="146">
        <v>2496</v>
      </c>
      <c r="E62" s="146">
        <v>2658</v>
      </c>
      <c r="F62" s="145"/>
      <c r="G62" s="145"/>
      <c r="H62" s="145"/>
      <c r="I62" s="209" t="s">
        <v>2515</v>
      </c>
      <c r="J62" s="209"/>
      <c r="K62" s="183">
        <f>SUM(K66:K71)+K61</f>
        <v>359721</v>
      </c>
      <c r="L62" s="183">
        <f>SUM(L66:L71)+L61</f>
        <v>172482</v>
      </c>
      <c r="M62" s="183">
        <f>SUM(M66:M71)+M61</f>
        <v>187239</v>
      </c>
      <c r="N62" s="145"/>
      <c r="O62" s="145"/>
      <c r="P62" s="153"/>
    </row>
    <row r="63" spans="1:16" ht="11.25" customHeight="1">
      <c r="A63" s="207">
        <v>47</v>
      </c>
      <c r="B63" s="198"/>
      <c r="C63" s="147">
        <f t="shared" si="2"/>
        <v>5923</v>
      </c>
      <c r="D63" s="146">
        <v>2823</v>
      </c>
      <c r="E63" s="146">
        <v>3100</v>
      </c>
      <c r="F63" s="145"/>
      <c r="G63" s="145"/>
      <c r="H63" s="145"/>
      <c r="I63" s="209"/>
      <c r="J63" s="209"/>
      <c r="K63" s="185"/>
      <c r="L63" s="185"/>
      <c r="M63" s="185"/>
      <c r="N63" s="145"/>
      <c r="O63" s="145"/>
      <c r="P63" s="153"/>
    </row>
    <row r="64" spans="1:16" ht="11.25" customHeight="1">
      <c r="A64" s="207">
        <v>48</v>
      </c>
      <c r="B64" s="198"/>
      <c r="C64" s="147">
        <f t="shared" si="2"/>
        <v>5585</v>
      </c>
      <c r="D64" s="146">
        <v>2665</v>
      </c>
      <c r="E64" s="146">
        <v>2920</v>
      </c>
      <c r="F64" s="145"/>
      <c r="G64" s="145"/>
      <c r="H64" s="145"/>
      <c r="I64" s="209" t="s">
        <v>2514</v>
      </c>
      <c r="J64" s="209"/>
      <c r="K64" s="188">
        <v>37.6</v>
      </c>
      <c r="L64" s="188">
        <v>36.6</v>
      </c>
      <c r="M64" s="188">
        <v>38.4</v>
      </c>
      <c r="N64" s="145"/>
      <c r="O64" s="145"/>
      <c r="P64" s="153"/>
    </row>
    <row r="65" spans="1:16" ht="11.25" customHeight="1">
      <c r="A65" s="211">
        <v>49</v>
      </c>
      <c r="B65" s="199"/>
      <c r="C65" s="147">
        <f t="shared" si="2"/>
        <v>5971</v>
      </c>
      <c r="D65" s="146">
        <v>2769</v>
      </c>
      <c r="E65" s="146">
        <v>3202</v>
      </c>
      <c r="F65" s="145"/>
      <c r="G65" s="145"/>
      <c r="H65" s="145"/>
      <c r="I65" s="199"/>
      <c r="J65" s="199"/>
      <c r="K65" s="189"/>
      <c r="L65" s="189"/>
      <c r="M65" s="189"/>
      <c r="N65" s="152"/>
      <c r="O65" s="152"/>
      <c r="P65" s="151"/>
    </row>
    <row r="66" spans="1:16" ht="11.25" customHeight="1">
      <c r="A66" s="208" t="s">
        <v>2513</v>
      </c>
      <c r="B66" s="209"/>
      <c r="C66" s="147">
        <f t="shared" si="2"/>
        <v>24292</v>
      </c>
      <c r="D66" s="146">
        <f>SUM(D67:D71)</f>
        <v>11662</v>
      </c>
      <c r="E66" s="146">
        <f>SUM(E67:E71)</f>
        <v>12630</v>
      </c>
      <c r="F66" s="150">
        <f>C66/K62*100</f>
        <v>6.753011361583004</v>
      </c>
      <c r="G66" s="150">
        <f>D66/L62*100</f>
        <v>6.761285235560813</v>
      </c>
      <c r="H66" s="150">
        <f>E66/M62*100</f>
        <v>6.74538958229856</v>
      </c>
      <c r="I66" s="149"/>
      <c r="J66" s="201" t="s">
        <v>2512</v>
      </c>
      <c r="K66" s="186">
        <f>C6+C12+C18</f>
        <v>63537</v>
      </c>
      <c r="L66" s="186">
        <f>D6+D12+D18</f>
        <v>32744</v>
      </c>
      <c r="M66" s="186">
        <f>E6+E12+E18</f>
        <v>30793</v>
      </c>
      <c r="N66" s="190">
        <f>(K66/K62)*100</f>
        <v>17.662855379585846</v>
      </c>
      <c r="O66" s="190">
        <f>(L66/L62)*100</f>
        <v>18.984009925673405</v>
      </c>
      <c r="P66" s="193">
        <f>(M66/M62)*100</f>
        <v>16.445825923018177</v>
      </c>
    </row>
    <row r="67" spans="1:16" ht="11.25" customHeight="1">
      <c r="A67" s="207">
        <v>50</v>
      </c>
      <c r="B67" s="198"/>
      <c r="C67" s="147">
        <f t="shared" si="2"/>
        <v>5181</v>
      </c>
      <c r="D67" s="146">
        <v>2463</v>
      </c>
      <c r="E67" s="146">
        <v>2718</v>
      </c>
      <c r="F67" s="145"/>
      <c r="G67" s="145"/>
      <c r="H67" s="145"/>
      <c r="I67" s="144" t="s">
        <v>2511</v>
      </c>
      <c r="J67" s="199"/>
      <c r="K67" s="187"/>
      <c r="L67" s="187"/>
      <c r="M67" s="187"/>
      <c r="N67" s="192"/>
      <c r="O67" s="192"/>
      <c r="P67" s="194"/>
    </row>
    <row r="68" spans="1:16" ht="11.25" customHeight="1">
      <c r="A68" s="207">
        <v>51</v>
      </c>
      <c r="B68" s="198"/>
      <c r="C68" s="147">
        <f t="shared" si="2"/>
        <v>4689</v>
      </c>
      <c r="D68" s="146">
        <v>2219</v>
      </c>
      <c r="E68" s="146">
        <v>2470</v>
      </c>
      <c r="F68" s="145"/>
      <c r="G68" s="145"/>
      <c r="H68" s="145"/>
      <c r="I68" s="148"/>
      <c r="J68" s="201" t="s">
        <v>2510</v>
      </c>
      <c r="K68" s="186">
        <f>C24+C30+C36+C42+C48+C54+C60+C66+K6+K12</f>
        <v>253958</v>
      </c>
      <c r="L68" s="186">
        <f>D24+D30+D36+D42+D48+D54+D60+D66+L6+L12</f>
        <v>121739</v>
      </c>
      <c r="M68" s="186">
        <f>E24+E30+E36+E42+E48+E54+E60+E66+M6+M12</f>
        <v>132219</v>
      </c>
      <c r="N68" s="190">
        <f>(K68/K62)*100</f>
        <v>70.5986028060636</v>
      </c>
      <c r="O68" s="190">
        <f>(L68/L62)*100</f>
        <v>70.58069827576212</v>
      </c>
      <c r="P68" s="193">
        <f>(M68/M62)*100</f>
        <v>70.61509621392979</v>
      </c>
    </row>
    <row r="69" spans="1:16" ht="11.25" customHeight="1">
      <c r="A69" s="207">
        <v>52</v>
      </c>
      <c r="B69" s="198"/>
      <c r="C69" s="147">
        <f t="shared" si="2"/>
        <v>4566</v>
      </c>
      <c r="D69" s="146">
        <v>2193</v>
      </c>
      <c r="E69" s="146">
        <v>2373</v>
      </c>
      <c r="F69" s="145"/>
      <c r="G69" s="145"/>
      <c r="H69" s="145"/>
      <c r="I69" s="148"/>
      <c r="J69" s="199"/>
      <c r="K69" s="187"/>
      <c r="L69" s="187"/>
      <c r="M69" s="187"/>
      <c r="N69" s="192"/>
      <c r="O69" s="192"/>
      <c r="P69" s="194"/>
    </row>
    <row r="70" spans="1:16" ht="11.25" customHeight="1">
      <c r="A70" s="207">
        <v>53</v>
      </c>
      <c r="B70" s="198"/>
      <c r="C70" s="147">
        <f>D70+E70</f>
        <v>5030</v>
      </c>
      <c r="D70" s="146">
        <v>2446</v>
      </c>
      <c r="E70" s="146">
        <v>2584</v>
      </c>
      <c r="F70" s="145"/>
      <c r="G70" s="145"/>
      <c r="H70" s="145"/>
      <c r="I70" s="144" t="s">
        <v>2509</v>
      </c>
      <c r="J70" s="209" t="s">
        <v>2508</v>
      </c>
      <c r="K70" s="183">
        <f>K18+K24+K30+K36+K42+K48+K54+K60</f>
        <v>42226</v>
      </c>
      <c r="L70" s="183">
        <f>L18+L24+L30+L36+L42+L48+L54+L60</f>
        <v>17999</v>
      </c>
      <c r="M70" s="183">
        <f>M18+M24+M30+M36+M42+M48+M54+M60</f>
        <v>24227</v>
      </c>
      <c r="N70" s="190">
        <f>(K70/K62)*100</f>
        <v>11.738541814350565</v>
      </c>
      <c r="O70" s="190">
        <f>(L70/L62)*100</f>
        <v>10.435291798564487</v>
      </c>
      <c r="P70" s="193">
        <f>(M70/M62)*100</f>
        <v>12.939077863052034</v>
      </c>
    </row>
    <row r="71" spans="1:16" ht="11.25" customHeight="1" thickBot="1">
      <c r="A71" s="212">
        <v>54</v>
      </c>
      <c r="B71" s="213"/>
      <c r="C71" s="143">
        <f>D71+E71</f>
        <v>4826</v>
      </c>
      <c r="D71" s="143">
        <v>2341</v>
      </c>
      <c r="E71" s="143">
        <v>2485</v>
      </c>
      <c r="F71" s="142"/>
      <c r="G71" s="142"/>
      <c r="H71" s="142"/>
      <c r="I71" s="141"/>
      <c r="J71" s="213"/>
      <c r="K71" s="184"/>
      <c r="L71" s="184"/>
      <c r="M71" s="184"/>
      <c r="N71" s="191"/>
      <c r="O71" s="191"/>
      <c r="P71" s="195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I60:J60"/>
    <mergeCell ref="I61:J61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O66:O67"/>
    <mergeCell ref="P66:P67"/>
    <mergeCell ref="O68:O69"/>
    <mergeCell ref="P68:P69"/>
    <mergeCell ref="O70:O71"/>
    <mergeCell ref="P70:P71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1300</v>
      </c>
      <c r="F1" s="168" t="s">
        <v>2544</v>
      </c>
      <c r="G1" s="168" t="s">
        <v>2543</v>
      </c>
      <c r="H1" s="167"/>
      <c r="I1" s="166"/>
      <c r="J1" s="166"/>
      <c r="K1" s="166"/>
    </row>
    <row r="2" spans="14:16" ht="13.5">
      <c r="N2" s="214"/>
      <c r="O2" s="214"/>
      <c r="P2" s="214"/>
    </row>
    <row r="3" spans="2:16" ht="14.25" thickBot="1">
      <c r="B3" s="165"/>
      <c r="C3" s="164" t="s">
        <v>2542</v>
      </c>
      <c r="P3" s="163" t="s">
        <v>2541</v>
      </c>
    </row>
    <row r="4" spans="1:16" ht="13.5">
      <c r="A4" s="202" t="s">
        <v>2540</v>
      </c>
      <c r="B4" s="196"/>
      <c r="C4" s="196" t="s">
        <v>2539</v>
      </c>
      <c r="D4" s="196"/>
      <c r="E4" s="196"/>
      <c r="F4" s="197" t="s">
        <v>2538</v>
      </c>
      <c r="G4" s="197"/>
      <c r="H4" s="197"/>
      <c r="I4" s="196" t="s">
        <v>2540</v>
      </c>
      <c r="J4" s="196"/>
      <c r="K4" s="196" t="s">
        <v>2539</v>
      </c>
      <c r="L4" s="196"/>
      <c r="M4" s="196"/>
      <c r="N4" s="197" t="s">
        <v>2538</v>
      </c>
      <c r="O4" s="197"/>
      <c r="P4" s="200"/>
    </row>
    <row r="5" spans="1:16" ht="13.5">
      <c r="A5" s="203"/>
      <c r="B5" s="204"/>
      <c r="C5" s="162" t="s">
        <v>2499</v>
      </c>
      <c r="D5" s="162" t="s">
        <v>2468</v>
      </c>
      <c r="E5" s="162" t="s">
        <v>2467</v>
      </c>
      <c r="F5" s="161" t="s">
        <v>2499</v>
      </c>
      <c r="G5" s="161" t="s">
        <v>2468</v>
      </c>
      <c r="H5" s="161" t="s">
        <v>2467</v>
      </c>
      <c r="I5" s="204"/>
      <c r="J5" s="204"/>
      <c r="K5" s="162" t="s">
        <v>2499</v>
      </c>
      <c r="L5" s="162" t="s">
        <v>2468</v>
      </c>
      <c r="M5" s="162" t="s">
        <v>2467</v>
      </c>
      <c r="N5" s="161" t="s">
        <v>2499</v>
      </c>
      <c r="O5" s="161" t="s">
        <v>2468</v>
      </c>
      <c r="P5" s="160" t="s">
        <v>2467</v>
      </c>
    </row>
    <row r="6" spans="1:17" ht="11.25" customHeight="1">
      <c r="A6" s="205" t="s">
        <v>2537</v>
      </c>
      <c r="B6" s="206"/>
      <c r="C6" s="147">
        <f aca="true" t="shared" si="0" ref="C6:C37">D6+E6</f>
        <v>586</v>
      </c>
      <c r="D6" s="146">
        <f>SUM(D7:D11)</f>
        <v>312</v>
      </c>
      <c r="E6" s="146">
        <f>SUM(E7:E11)</f>
        <v>274</v>
      </c>
      <c r="F6" s="150">
        <f>C6/K62*100</f>
        <v>4.286132241076653</v>
      </c>
      <c r="G6" s="150">
        <f>D6/L62*100</f>
        <v>5.098039215686274</v>
      </c>
      <c r="H6" s="150">
        <f>E6/M62*100</f>
        <v>3.628177966101695</v>
      </c>
      <c r="I6" s="201" t="s">
        <v>2536</v>
      </c>
      <c r="J6" s="201"/>
      <c r="K6" s="155">
        <f aca="true" t="shared" si="1" ref="K6:K37">L6+M6</f>
        <v>980</v>
      </c>
      <c r="L6" s="157">
        <f>SUM(L7:L11)</f>
        <v>437</v>
      </c>
      <c r="M6" s="157">
        <f>SUM(M7:M11)</f>
        <v>543</v>
      </c>
      <c r="N6" s="150">
        <f>K6/K62*100</f>
        <v>7.167934464599181</v>
      </c>
      <c r="O6" s="150">
        <f>L6/L62*100</f>
        <v>7.140522875816993</v>
      </c>
      <c r="P6" s="156">
        <f>M6/M62*100</f>
        <v>7.190148305084746</v>
      </c>
      <c r="Q6" s="139" t="s">
        <v>2517</v>
      </c>
    </row>
    <row r="7" spans="1:17" ht="11.25" customHeight="1">
      <c r="A7" s="207">
        <v>0</v>
      </c>
      <c r="B7" s="198"/>
      <c r="C7" s="147">
        <f t="shared" si="0"/>
        <v>103</v>
      </c>
      <c r="D7" s="146">
        <v>48</v>
      </c>
      <c r="E7" s="146">
        <v>55</v>
      </c>
      <c r="F7" s="145"/>
      <c r="G7" s="145"/>
      <c r="H7" s="145"/>
      <c r="I7" s="198">
        <v>55</v>
      </c>
      <c r="J7" s="198"/>
      <c r="K7" s="155">
        <f t="shared" si="1"/>
        <v>193</v>
      </c>
      <c r="L7" s="157">
        <v>83</v>
      </c>
      <c r="M7" s="157">
        <v>110</v>
      </c>
      <c r="N7" s="145"/>
      <c r="O7" s="145"/>
      <c r="P7" s="153"/>
      <c r="Q7" s="139" t="s">
        <v>2517</v>
      </c>
    </row>
    <row r="8" spans="1:17" ht="11.25" customHeight="1">
      <c r="A8" s="207">
        <v>1</v>
      </c>
      <c r="B8" s="198"/>
      <c r="C8" s="147">
        <f t="shared" si="0"/>
        <v>110</v>
      </c>
      <c r="D8" s="146">
        <v>64</v>
      </c>
      <c r="E8" s="146">
        <v>46</v>
      </c>
      <c r="F8" s="145"/>
      <c r="G8" s="145"/>
      <c r="H8" s="145"/>
      <c r="I8" s="198">
        <v>56</v>
      </c>
      <c r="J8" s="198"/>
      <c r="K8" s="155">
        <f t="shared" si="1"/>
        <v>205</v>
      </c>
      <c r="L8" s="157">
        <v>83</v>
      </c>
      <c r="M8" s="157">
        <v>122</v>
      </c>
      <c r="N8" s="145"/>
      <c r="O8" s="145"/>
      <c r="P8" s="153"/>
      <c r="Q8" s="139" t="s">
        <v>2517</v>
      </c>
    </row>
    <row r="9" spans="1:17" ht="11.25" customHeight="1">
      <c r="A9" s="207">
        <v>2</v>
      </c>
      <c r="B9" s="198"/>
      <c r="C9" s="147">
        <f t="shared" si="0"/>
        <v>117</v>
      </c>
      <c r="D9" s="146">
        <v>64</v>
      </c>
      <c r="E9" s="146">
        <v>53</v>
      </c>
      <c r="F9" s="145"/>
      <c r="G9" s="145"/>
      <c r="H9" s="145"/>
      <c r="I9" s="198">
        <v>57</v>
      </c>
      <c r="J9" s="198"/>
      <c r="K9" s="155">
        <f t="shared" si="1"/>
        <v>158</v>
      </c>
      <c r="L9" s="157">
        <v>77</v>
      </c>
      <c r="M9" s="157">
        <v>81</v>
      </c>
      <c r="N9" s="145"/>
      <c r="O9" s="145"/>
      <c r="P9" s="153"/>
      <c r="Q9" s="139" t="s">
        <v>2517</v>
      </c>
    </row>
    <row r="10" spans="1:17" ht="11.25" customHeight="1">
      <c r="A10" s="207">
        <v>3</v>
      </c>
      <c r="B10" s="198"/>
      <c r="C10" s="147">
        <f t="shared" si="0"/>
        <v>125</v>
      </c>
      <c r="D10" s="146">
        <v>74</v>
      </c>
      <c r="E10" s="146">
        <v>51</v>
      </c>
      <c r="F10" s="145"/>
      <c r="G10" s="145"/>
      <c r="H10" s="145"/>
      <c r="I10" s="198">
        <v>58</v>
      </c>
      <c r="J10" s="198"/>
      <c r="K10" s="155">
        <f t="shared" si="1"/>
        <v>223</v>
      </c>
      <c r="L10" s="157">
        <v>105</v>
      </c>
      <c r="M10" s="157">
        <v>118</v>
      </c>
      <c r="N10" s="145"/>
      <c r="O10" s="145"/>
      <c r="P10" s="153"/>
      <c r="Q10" s="139" t="s">
        <v>2517</v>
      </c>
    </row>
    <row r="11" spans="1:17" ht="11.25" customHeight="1">
      <c r="A11" s="208">
        <v>4</v>
      </c>
      <c r="B11" s="209"/>
      <c r="C11" s="147">
        <f t="shared" si="0"/>
        <v>131</v>
      </c>
      <c r="D11" s="146">
        <v>62</v>
      </c>
      <c r="E11" s="146">
        <v>69</v>
      </c>
      <c r="F11" s="145"/>
      <c r="G11" s="145"/>
      <c r="H11" s="145"/>
      <c r="I11" s="209">
        <v>59</v>
      </c>
      <c r="J11" s="209"/>
      <c r="K11" s="155">
        <f t="shared" si="1"/>
        <v>201</v>
      </c>
      <c r="L11" s="157">
        <v>89</v>
      </c>
      <c r="M11" s="157">
        <v>112</v>
      </c>
      <c r="N11" s="145"/>
      <c r="O11" s="145"/>
      <c r="P11" s="153"/>
      <c r="Q11" s="139" t="s">
        <v>2517</v>
      </c>
    </row>
    <row r="12" spans="1:17" ht="11.25" customHeight="1">
      <c r="A12" s="210" t="s">
        <v>2535</v>
      </c>
      <c r="B12" s="201"/>
      <c r="C12" s="147">
        <f t="shared" si="0"/>
        <v>690</v>
      </c>
      <c r="D12" s="146">
        <f>SUM(D13:D17)</f>
        <v>349</v>
      </c>
      <c r="E12" s="146">
        <f>SUM(E13:E17)</f>
        <v>341</v>
      </c>
      <c r="F12" s="150">
        <f>C12/K62*100</f>
        <v>5.046811000585138</v>
      </c>
      <c r="G12" s="150">
        <f>D12/L62*100</f>
        <v>5.7026143790849675</v>
      </c>
      <c r="H12" s="150">
        <f>E12/M62*100</f>
        <v>4.515360169491525</v>
      </c>
      <c r="I12" s="201" t="s">
        <v>2534</v>
      </c>
      <c r="J12" s="201"/>
      <c r="K12" s="155">
        <f t="shared" si="1"/>
        <v>903</v>
      </c>
      <c r="L12" s="157">
        <f>SUM(L13:L17)</f>
        <v>396</v>
      </c>
      <c r="M12" s="157">
        <f>SUM(M13:M17)</f>
        <v>507</v>
      </c>
      <c r="N12" s="150">
        <f>K12/K62*100</f>
        <v>6.604739613809245</v>
      </c>
      <c r="O12" s="150">
        <f>L12/L62*100</f>
        <v>6.470588235294119</v>
      </c>
      <c r="P12" s="156">
        <f>M12/M62*100</f>
        <v>6.713453389830508</v>
      </c>
      <c r="Q12" s="139" t="s">
        <v>2517</v>
      </c>
    </row>
    <row r="13" spans="1:17" ht="11.25" customHeight="1">
      <c r="A13" s="207">
        <v>5</v>
      </c>
      <c r="B13" s="198"/>
      <c r="C13" s="147">
        <f t="shared" si="0"/>
        <v>133</v>
      </c>
      <c r="D13" s="146">
        <v>72</v>
      </c>
      <c r="E13" s="146">
        <v>61</v>
      </c>
      <c r="F13" s="145"/>
      <c r="G13" s="145"/>
      <c r="H13" s="145"/>
      <c r="I13" s="198">
        <v>60</v>
      </c>
      <c r="J13" s="198"/>
      <c r="K13" s="155">
        <f t="shared" si="1"/>
        <v>185</v>
      </c>
      <c r="L13" s="157">
        <v>72</v>
      </c>
      <c r="M13" s="157">
        <v>113</v>
      </c>
      <c r="N13" s="145"/>
      <c r="O13" s="145"/>
      <c r="P13" s="153"/>
      <c r="Q13" s="139" t="s">
        <v>2517</v>
      </c>
    </row>
    <row r="14" spans="1:17" ht="11.25" customHeight="1">
      <c r="A14" s="207">
        <v>6</v>
      </c>
      <c r="B14" s="198"/>
      <c r="C14" s="147">
        <f t="shared" si="0"/>
        <v>150</v>
      </c>
      <c r="D14" s="146">
        <v>78</v>
      </c>
      <c r="E14" s="146">
        <v>72</v>
      </c>
      <c r="F14" s="145"/>
      <c r="G14" s="145"/>
      <c r="H14" s="145"/>
      <c r="I14" s="198">
        <v>61</v>
      </c>
      <c r="J14" s="198"/>
      <c r="K14" s="155">
        <f t="shared" si="1"/>
        <v>161</v>
      </c>
      <c r="L14" s="157">
        <v>74</v>
      </c>
      <c r="M14" s="157">
        <v>87</v>
      </c>
      <c r="N14" s="145"/>
      <c r="O14" s="145"/>
      <c r="P14" s="153"/>
      <c r="Q14" s="139" t="s">
        <v>2517</v>
      </c>
    </row>
    <row r="15" spans="1:17" ht="11.25" customHeight="1">
      <c r="A15" s="207">
        <v>7</v>
      </c>
      <c r="B15" s="198"/>
      <c r="C15" s="147">
        <f t="shared" si="0"/>
        <v>140</v>
      </c>
      <c r="D15" s="146">
        <v>69</v>
      </c>
      <c r="E15" s="146">
        <v>71</v>
      </c>
      <c r="F15" s="145"/>
      <c r="G15" s="145"/>
      <c r="H15" s="145"/>
      <c r="I15" s="198">
        <v>62</v>
      </c>
      <c r="J15" s="198"/>
      <c r="K15" s="155">
        <f t="shared" si="1"/>
        <v>190</v>
      </c>
      <c r="L15" s="157">
        <v>78</v>
      </c>
      <c r="M15" s="157">
        <v>112</v>
      </c>
      <c r="N15" s="145"/>
      <c r="O15" s="145"/>
      <c r="P15" s="153"/>
      <c r="Q15" s="139" t="s">
        <v>2517</v>
      </c>
    </row>
    <row r="16" spans="1:17" ht="11.25" customHeight="1">
      <c r="A16" s="207">
        <v>8</v>
      </c>
      <c r="B16" s="198"/>
      <c r="C16" s="147">
        <f t="shared" si="0"/>
        <v>122</v>
      </c>
      <c r="D16" s="146">
        <v>52</v>
      </c>
      <c r="E16" s="146">
        <v>70</v>
      </c>
      <c r="F16" s="145"/>
      <c r="G16" s="145"/>
      <c r="H16" s="145"/>
      <c r="I16" s="198">
        <v>63</v>
      </c>
      <c r="J16" s="198"/>
      <c r="K16" s="155">
        <f t="shared" si="1"/>
        <v>189</v>
      </c>
      <c r="L16" s="157">
        <v>83</v>
      </c>
      <c r="M16" s="157">
        <v>106</v>
      </c>
      <c r="N16" s="145"/>
      <c r="O16" s="145"/>
      <c r="P16" s="153"/>
      <c r="Q16" s="139" t="s">
        <v>2517</v>
      </c>
    </row>
    <row r="17" spans="1:17" ht="11.25" customHeight="1">
      <c r="A17" s="211">
        <v>9</v>
      </c>
      <c r="B17" s="199"/>
      <c r="C17" s="147">
        <f t="shared" si="0"/>
        <v>145</v>
      </c>
      <c r="D17" s="146">
        <v>78</v>
      </c>
      <c r="E17" s="146">
        <v>67</v>
      </c>
      <c r="F17" s="152"/>
      <c r="G17" s="152"/>
      <c r="H17" s="152"/>
      <c r="I17" s="199">
        <v>64</v>
      </c>
      <c r="J17" s="199"/>
      <c r="K17" s="155">
        <f t="shared" si="1"/>
        <v>178</v>
      </c>
      <c r="L17" s="157">
        <v>89</v>
      </c>
      <c r="M17" s="157">
        <v>89</v>
      </c>
      <c r="N17" s="145"/>
      <c r="O17" s="145"/>
      <c r="P17" s="153"/>
      <c r="Q17" s="139" t="s">
        <v>2517</v>
      </c>
    </row>
    <row r="18" spans="1:17" ht="11.25" customHeight="1">
      <c r="A18" s="208" t="s">
        <v>2533</v>
      </c>
      <c r="B18" s="209"/>
      <c r="C18" s="147">
        <f t="shared" si="0"/>
        <v>747</v>
      </c>
      <c r="D18" s="146">
        <f>SUM(D19:D23)</f>
        <v>395</v>
      </c>
      <c r="E18" s="146">
        <f>SUM(E19:E23)</f>
        <v>352</v>
      </c>
      <c r="F18" s="150">
        <f>C18/K62*100</f>
        <v>5.463721474546519</v>
      </c>
      <c r="G18" s="150">
        <f>D18/L62*100</f>
        <v>6.454248366013073</v>
      </c>
      <c r="H18" s="150">
        <f>E18/M62*100</f>
        <v>4.661016949152542</v>
      </c>
      <c r="I18" s="209" t="s">
        <v>2532</v>
      </c>
      <c r="J18" s="209"/>
      <c r="K18" s="155">
        <f t="shared" si="1"/>
        <v>684</v>
      </c>
      <c r="L18" s="157">
        <f>SUM(L19:L23)</f>
        <v>287</v>
      </c>
      <c r="M18" s="157">
        <f>SUM(M19:M23)</f>
        <v>397</v>
      </c>
      <c r="N18" s="150">
        <f>K18/K62*100</f>
        <v>5.002925687536571</v>
      </c>
      <c r="O18" s="150">
        <f>L18/L62*100</f>
        <v>4.689542483660131</v>
      </c>
      <c r="P18" s="156">
        <f>M18/M62*100</f>
        <v>5.256885593220339</v>
      </c>
      <c r="Q18" s="139" t="s">
        <v>2517</v>
      </c>
    </row>
    <row r="19" spans="1:17" ht="11.25" customHeight="1">
      <c r="A19" s="207">
        <v>10</v>
      </c>
      <c r="B19" s="198"/>
      <c r="C19" s="147">
        <f t="shared" si="0"/>
        <v>134</v>
      </c>
      <c r="D19" s="146">
        <v>81</v>
      </c>
      <c r="E19" s="146">
        <v>53</v>
      </c>
      <c r="F19" s="145"/>
      <c r="G19" s="145"/>
      <c r="H19" s="145"/>
      <c r="I19" s="198">
        <v>65</v>
      </c>
      <c r="J19" s="198"/>
      <c r="K19" s="155">
        <f t="shared" si="1"/>
        <v>172</v>
      </c>
      <c r="L19" s="157">
        <v>73</v>
      </c>
      <c r="M19" s="157">
        <v>99</v>
      </c>
      <c r="N19" s="145"/>
      <c r="O19" s="145"/>
      <c r="P19" s="153"/>
      <c r="Q19" s="139" t="s">
        <v>2517</v>
      </c>
    </row>
    <row r="20" spans="1:17" ht="11.25" customHeight="1">
      <c r="A20" s="207">
        <v>11</v>
      </c>
      <c r="B20" s="198"/>
      <c r="C20" s="147">
        <f t="shared" si="0"/>
        <v>141</v>
      </c>
      <c r="D20" s="146">
        <v>75</v>
      </c>
      <c r="E20" s="146">
        <v>66</v>
      </c>
      <c r="F20" s="145"/>
      <c r="G20" s="145"/>
      <c r="H20" s="145"/>
      <c r="I20" s="198">
        <v>66</v>
      </c>
      <c r="J20" s="198"/>
      <c r="K20" s="155">
        <f t="shared" si="1"/>
        <v>131</v>
      </c>
      <c r="L20" s="157">
        <v>54</v>
      </c>
      <c r="M20" s="157">
        <v>77</v>
      </c>
      <c r="N20" s="145"/>
      <c r="O20" s="145"/>
      <c r="P20" s="153"/>
      <c r="Q20" s="139" t="s">
        <v>2517</v>
      </c>
    </row>
    <row r="21" spans="1:17" ht="11.25" customHeight="1">
      <c r="A21" s="207">
        <v>12</v>
      </c>
      <c r="B21" s="198"/>
      <c r="C21" s="147">
        <f t="shared" si="0"/>
        <v>153</v>
      </c>
      <c r="D21" s="146">
        <v>77</v>
      </c>
      <c r="E21" s="146">
        <v>76</v>
      </c>
      <c r="F21" s="145"/>
      <c r="G21" s="145"/>
      <c r="H21" s="145"/>
      <c r="I21" s="198">
        <v>67</v>
      </c>
      <c r="J21" s="198"/>
      <c r="K21" s="155">
        <f t="shared" si="1"/>
        <v>129</v>
      </c>
      <c r="L21" s="157">
        <v>59</v>
      </c>
      <c r="M21" s="157">
        <v>70</v>
      </c>
      <c r="N21" s="145"/>
      <c r="O21" s="145"/>
      <c r="P21" s="153"/>
      <c r="Q21" s="139" t="s">
        <v>2517</v>
      </c>
    </row>
    <row r="22" spans="1:17" ht="11.25" customHeight="1">
      <c r="A22" s="207">
        <v>13</v>
      </c>
      <c r="B22" s="198"/>
      <c r="C22" s="147">
        <f t="shared" si="0"/>
        <v>157</v>
      </c>
      <c r="D22" s="146">
        <v>82</v>
      </c>
      <c r="E22" s="146">
        <v>75</v>
      </c>
      <c r="F22" s="145"/>
      <c r="G22" s="145"/>
      <c r="H22" s="145"/>
      <c r="I22" s="198">
        <v>68</v>
      </c>
      <c r="J22" s="198"/>
      <c r="K22" s="155">
        <f t="shared" si="1"/>
        <v>136</v>
      </c>
      <c r="L22" s="157">
        <v>59</v>
      </c>
      <c r="M22" s="157">
        <v>77</v>
      </c>
      <c r="N22" s="145"/>
      <c r="O22" s="145"/>
      <c r="P22" s="153"/>
      <c r="Q22" s="139" t="s">
        <v>2517</v>
      </c>
    </row>
    <row r="23" spans="1:17" ht="11.25" customHeight="1">
      <c r="A23" s="208">
        <v>14</v>
      </c>
      <c r="B23" s="209"/>
      <c r="C23" s="147">
        <f t="shared" si="0"/>
        <v>162</v>
      </c>
      <c r="D23" s="146">
        <v>80</v>
      </c>
      <c r="E23" s="146">
        <v>82</v>
      </c>
      <c r="F23" s="145"/>
      <c r="G23" s="145"/>
      <c r="H23" s="145"/>
      <c r="I23" s="209">
        <v>69</v>
      </c>
      <c r="J23" s="209"/>
      <c r="K23" s="155">
        <f t="shared" si="1"/>
        <v>116</v>
      </c>
      <c r="L23" s="157">
        <v>42</v>
      </c>
      <c r="M23" s="157">
        <v>74</v>
      </c>
      <c r="N23" s="145"/>
      <c r="O23" s="145"/>
      <c r="P23" s="153"/>
      <c r="Q23" s="139" t="s">
        <v>2517</v>
      </c>
    </row>
    <row r="24" spans="1:17" ht="11.25" customHeight="1">
      <c r="A24" s="210" t="s">
        <v>2531</v>
      </c>
      <c r="B24" s="201"/>
      <c r="C24" s="147">
        <f t="shared" si="0"/>
        <v>867</v>
      </c>
      <c r="D24" s="146">
        <f>SUM(D25:D29)</f>
        <v>399</v>
      </c>
      <c r="E24" s="146">
        <f>SUM(E25:E29)</f>
        <v>468</v>
      </c>
      <c r="F24" s="150">
        <f>C24/K62*100</f>
        <v>6.341427735517846</v>
      </c>
      <c r="G24" s="150">
        <f>D24/L62*100</f>
        <v>6.519607843137256</v>
      </c>
      <c r="H24" s="150">
        <f>E24/M62*100</f>
        <v>6.197033898305085</v>
      </c>
      <c r="I24" s="201" t="s">
        <v>2530</v>
      </c>
      <c r="J24" s="201"/>
      <c r="K24" s="155">
        <f t="shared" si="1"/>
        <v>506</v>
      </c>
      <c r="L24" s="157">
        <f>SUM(L25:L29)</f>
        <v>206</v>
      </c>
      <c r="M24" s="157">
        <f>SUM(M25:M29)</f>
        <v>300</v>
      </c>
      <c r="N24" s="150">
        <f>K24/K62*100</f>
        <v>3.700994733762434</v>
      </c>
      <c r="O24" s="150">
        <f>L24/L62*100</f>
        <v>3.366013071895425</v>
      </c>
      <c r="P24" s="156">
        <f>M24/M62*100</f>
        <v>3.972457627118644</v>
      </c>
      <c r="Q24" s="139" t="s">
        <v>2517</v>
      </c>
    </row>
    <row r="25" spans="1:17" ht="11.25" customHeight="1">
      <c r="A25" s="207">
        <v>15</v>
      </c>
      <c r="B25" s="198"/>
      <c r="C25" s="147">
        <f t="shared" si="0"/>
        <v>166</v>
      </c>
      <c r="D25" s="146">
        <v>75</v>
      </c>
      <c r="E25" s="146">
        <v>91</v>
      </c>
      <c r="F25" s="145"/>
      <c r="G25" s="145"/>
      <c r="H25" s="145"/>
      <c r="I25" s="198">
        <v>70</v>
      </c>
      <c r="J25" s="198"/>
      <c r="K25" s="155">
        <f t="shared" si="1"/>
        <v>121</v>
      </c>
      <c r="L25" s="157">
        <v>48</v>
      </c>
      <c r="M25" s="157">
        <v>73</v>
      </c>
      <c r="N25" s="145"/>
      <c r="O25" s="145"/>
      <c r="P25" s="153"/>
      <c r="Q25" s="139" t="s">
        <v>2517</v>
      </c>
    </row>
    <row r="26" spans="1:17" ht="11.25" customHeight="1">
      <c r="A26" s="207">
        <v>16</v>
      </c>
      <c r="B26" s="198"/>
      <c r="C26" s="147">
        <f t="shared" si="0"/>
        <v>159</v>
      </c>
      <c r="D26" s="146">
        <v>76</v>
      </c>
      <c r="E26" s="146">
        <v>83</v>
      </c>
      <c r="F26" s="145"/>
      <c r="G26" s="145"/>
      <c r="H26" s="145"/>
      <c r="I26" s="198">
        <v>71</v>
      </c>
      <c r="J26" s="198"/>
      <c r="K26" s="155">
        <f t="shared" si="1"/>
        <v>101</v>
      </c>
      <c r="L26" s="157">
        <v>39</v>
      </c>
      <c r="M26" s="157">
        <v>62</v>
      </c>
      <c r="N26" s="145"/>
      <c r="O26" s="145"/>
      <c r="P26" s="153"/>
      <c r="Q26" s="139" t="s">
        <v>2517</v>
      </c>
    </row>
    <row r="27" spans="1:17" ht="11.25" customHeight="1">
      <c r="A27" s="207">
        <v>17</v>
      </c>
      <c r="B27" s="198"/>
      <c r="C27" s="147">
        <f t="shared" si="0"/>
        <v>189</v>
      </c>
      <c r="D27" s="146">
        <v>87</v>
      </c>
      <c r="E27" s="146">
        <v>102</v>
      </c>
      <c r="F27" s="145"/>
      <c r="G27" s="145"/>
      <c r="H27" s="145"/>
      <c r="I27" s="198">
        <v>72</v>
      </c>
      <c r="J27" s="198"/>
      <c r="K27" s="155">
        <f t="shared" si="1"/>
        <v>96</v>
      </c>
      <c r="L27" s="157">
        <v>43</v>
      </c>
      <c r="M27" s="157">
        <v>53</v>
      </c>
      <c r="N27" s="145"/>
      <c r="O27" s="145"/>
      <c r="P27" s="153"/>
      <c r="Q27" s="139" t="s">
        <v>2517</v>
      </c>
    </row>
    <row r="28" spans="1:17" ht="11.25" customHeight="1">
      <c r="A28" s="207">
        <v>18</v>
      </c>
      <c r="B28" s="198"/>
      <c r="C28" s="147">
        <f t="shared" si="0"/>
        <v>179</v>
      </c>
      <c r="D28" s="146">
        <v>88</v>
      </c>
      <c r="E28" s="146">
        <v>91</v>
      </c>
      <c r="F28" s="145"/>
      <c r="G28" s="145"/>
      <c r="H28" s="145"/>
      <c r="I28" s="198">
        <v>73</v>
      </c>
      <c r="J28" s="198"/>
      <c r="K28" s="155">
        <f t="shared" si="1"/>
        <v>94</v>
      </c>
      <c r="L28" s="157">
        <v>30</v>
      </c>
      <c r="M28" s="157">
        <v>64</v>
      </c>
      <c r="N28" s="145"/>
      <c r="O28" s="145"/>
      <c r="P28" s="153"/>
      <c r="Q28" s="139" t="s">
        <v>2517</v>
      </c>
    </row>
    <row r="29" spans="1:17" ht="11.25" customHeight="1">
      <c r="A29" s="211">
        <v>19</v>
      </c>
      <c r="B29" s="199"/>
      <c r="C29" s="147">
        <f t="shared" si="0"/>
        <v>174</v>
      </c>
      <c r="D29" s="146">
        <v>73</v>
      </c>
      <c r="E29" s="146">
        <v>101</v>
      </c>
      <c r="F29" s="152"/>
      <c r="G29" s="152"/>
      <c r="H29" s="152"/>
      <c r="I29" s="199">
        <v>74</v>
      </c>
      <c r="J29" s="199"/>
      <c r="K29" s="155">
        <f t="shared" si="1"/>
        <v>94</v>
      </c>
      <c r="L29" s="157">
        <v>46</v>
      </c>
      <c r="M29" s="157">
        <v>48</v>
      </c>
      <c r="N29" s="145"/>
      <c r="O29" s="145"/>
      <c r="P29" s="153"/>
      <c r="Q29" s="139" t="s">
        <v>2517</v>
      </c>
    </row>
    <row r="30" spans="1:17" ht="11.25" customHeight="1">
      <c r="A30" s="208" t="s">
        <v>2529</v>
      </c>
      <c r="B30" s="209"/>
      <c r="C30" s="147">
        <f t="shared" si="0"/>
        <v>922</v>
      </c>
      <c r="D30" s="146">
        <f>SUM(D31:D35)</f>
        <v>340</v>
      </c>
      <c r="E30" s="146">
        <f>SUM(E31:E35)</f>
        <v>582</v>
      </c>
      <c r="F30" s="150">
        <f>C30/K62*100</f>
        <v>6.743709771796372</v>
      </c>
      <c r="G30" s="150">
        <f>D30/L62*100</f>
        <v>5.555555555555555</v>
      </c>
      <c r="H30" s="150">
        <f>E30/M62*100</f>
        <v>7.7065677966101696</v>
      </c>
      <c r="I30" s="209" t="s">
        <v>2528</v>
      </c>
      <c r="J30" s="209"/>
      <c r="K30" s="155">
        <f t="shared" si="1"/>
        <v>350</v>
      </c>
      <c r="L30" s="157">
        <f>SUM(L31:L35)</f>
        <v>124</v>
      </c>
      <c r="M30" s="157">
        <f>SUM(M31:M35)</f>
        <v>226</v>
      </c>
      <c r="N30" s="150">
        <f>K30/K62*100</f>
        <v>2.5599765944997075</v>
      </c>
      <c r="O30" s="150">
        <f>L30/L62*100</f>
        <v>2.026143790849673</v>
      </c>
      <c r="P30" s="156">
        <f>M30/M62*100</f>
        <v>2.992584745762712</v>
      </c>
      <c r="Q30" s="139" t="s">
        <v>2517</v>
      </c>
    </row>
    <row r="31" spans="1:17" ht="11.25" customHeight="1">
      <c r="A31" s="207">
        <v>20</v>
      </c>
      <c r="B31" s="198"/>
      <c r="C31" s="147">
        <f t="shared" si="0"/>
        <v>160</v>
      </c>
      <c r="D31" s="146">
        <v>66</v>
      </c>
      <c r="E31" s="146">
        <v>94</v>
      </c>
      <c r="F31" s="145"/>
      <c r="G31" s="145"/>
      <c r="H31" s="145"/>
      <c r="I31" s="198">
        <v>75</v>
      </c>
      <c r="J31" s="198"/>
      <c r="K31" s="155">
        <f t="shared" si="1"/>
        <v>75</v>
      </c>
      <c r="L31" s="157">
        <v>26</v>
      </c>
      <c r="M31" s="157">
        <v>49</v>
      </c>
      <c r="N31" s="145"/>
      <c r="O31" s="145"/>
      <c r="P31" s="153"/>
      <c r="Q31" s="139" t="s">
        <v>2517</v>
      </c>
    </row>
    <row r="32" spans="1:17" ht="11.25" customHeight="1">
      <c r="A32" s="207">
        <v>21</v>
      </c>
      <c r="B32" s="198"/>
      <c r="C32" s="147">
        <f t="shared" si="0"/>
        <v>183</v>
      </c>
      <c r="D32" s="146">
        <v>65</v>
      </c>
      <c r="E32" s="146">
        <v>118</v>
      </c>
      <c r="F32" s="145"/>
      <c r="G32" s="145"/>
      <c r="H32" s="145"/>
      <c r="I32" s="198">
        <v>76</v>
      </c>
      <c r="J32" s="198"/>
      <c r="K32" s="155">
        <f t="shared" si="1"/>
        <v>73</v>
      </c>
      <c r="L32" s="157">
        <v>30</v>
      </c>
      <c r="M32" s="157">
        <v>43</v>
      </c>
      <c r="N32" s="145"/>
      <c r="O32" s="145"/>
      <c r="P32" s="153"/>
      <c r="Q32" s="139" t="s">
        <v>2517</v>
      </c>
    </row>
    <row r="33" spans="1:17" ht="11.25" customHeight="1">
      <c r="A33" s="207">
        <v>22</v>
      </c>
      <c r="B33" s="198"/>
      <c r="C33" s="147">
        <f t="shared" si="0"/>
        <v>204</v>
      </c>
      <c r="D33" s="146">
        <v>68</v>
      </c>
      <c r="E33" s="146">
        <v>136</v>
      </c>
      <c r="F33" s="145"/>
      <c r="G33" s="145"/>
      <c r="H33" s="145"/>
      <c r="I33" s="198">
        <v>77</v>
      </c>
      <c r="J33" s="198"/>
      <c r="K33" s="155">
        <f t="shared" si="1"/>
        <v>82</v>
      </c>
      <c r="L33" s="157">
        <v>25</v>
      </c>
      <c r="M33" s="157">
        <v>57</v>
      </c>
      <c r="N33" s="145"/>
      <c r="O33" s="145"/>
      <c r="P33" s="153"/>
      <c r="Q33" s="139" t="s">
        <v>2517</v>
      </c>
    </row>
    <row r="34" spans="1:17" ht="11.25" customHeight="1">
      <c r="A34" s="207">
        <v>23</v>
      </c>
      <c r="B34" s="198"/>
      <c r="C34" s="147">
        <f t="shared" si="0"/>
        <v>199</v>
      </c>
      <c r="D34" s="146">
        <v>74</v>
      </c>
      <c r="E34" s="146">
        <v>125</v>
      </c>
      <c r="F34" s="145"/>
      <c r="G34" s="145"/>
      <c r="H34" s="145"/>
      <c r="I34" s="198">
        <v>78</v>
      </c>
      <c r="J34" s="198"/>
      <c r="K34" s="155">
        <f t="shared" si="1"/>
        <v>59</v>
      </c>
      <c r="L34" s="157">
        <v>21</v>
      </c>
      <c r="M34" s="157">
        <v>38</v>
      </c>
      <c r="N34" s="145"/>
      <c r="O34" s="145"/>
      <c r="P34" s="153"/>
      <c r="Q34" s="139" t="s">
        <v>2517</v>
      </c>
    </row>
    <row r="35" spans="1:17" ht="11.25" customHeight="1">
      <c r="A35" s="208">
        <v>24</v>
      </c>
      <c r="B35" s="209"/>
      <c r="C35" s="147">
        <f t="shared" si="0"/>
        <v>176</v>
      </c>
      <c r="D35" s="146">
        <v>67</v>
      </c>
      <c r="E35" s="146">
        <v>109</v>
      </c>
      <c r="F35" s="145"/>
      <c r="G35" s="145"/>
      <c r="H35" s="145"/>
      <c r="I35" s="209">
        <v>79</v>
      </c>
      <c r="J35" s="209"/>
      <c r="K35" s="155">
        <f t="shared" si="1"/>
        <v>61</v>
      </c>
      <c r="L35" s="157">
        <v>22</v>
      </c>
      <c r="M35" s="157">
        <v>39</v>
      </c>
      <c r="N35" s="145"/>
      <c r="O35" s="145"/>
      <c r="P35" s="153"/>
      <c r="Q35" s="139" t="s">
        <v>2517</v>
      </c>
    </row>
    <row r="36" spans="1:17" ht="11.25" customHeight="1">
      <c r="A36" s="210" t="s">
        <v>2527</v>
      </c>
      <c r="B36" s="201"/>
      <c r="C36" s="147">
        <f t="shared" si="0"/>
        <v>880</v>
      </c>
      <c r="D36" s="146">
        <f>SUM(D37:D41)</f>
        <v>373</v>
      </c>
      <c r="E36" s="146">
        <f>SUM(E37:E41)</f>
        <v>507</v>
      </c>
      <c r="F36" s="150">
        <f>C36/K62*100</f>
        <v>6.436512580456408</v>
      </c>
      <c r="G36" s="159">
        <f>D36/L62*100</f>
        <v>6.094771241830065</v>
      </c>
      <c r="H36" s="150">
        <f>E36/M62*100</f>
        <v>6.713453389830508</v>
      </c>
      <c r="I36" s="201" t="s">
        <v>2526</v>
      </c>
      <c r="J36" s="201"/>
      <c r="K36" s="155">
        <f t="shared" si="1"/>
        <v>214</v>
      </c>
      <c r="L36" s="157">
        <f>SUM(L37:L41)</f>
        <v>86</v>
      </c>
      <c r="M36" s="157">
        <f>SUM(M37:M41)</f>
        <v>128</v>
      </c>
      <c r="N36" s="150">
        <f>K36/K62*100</f>
        <v>1.5652428320655352</v>
      </c>
      <c r="O36" s="150">
        <f>L36/L62*100</f>
        <v>1.4052287581699348</v>
      </c>
      <c r="P36" s="156">
        <f>M36/M62*100</f>
        <v>1.694915254237288</v>
      </c>
      <c r="Q36" s="139" t="s">
        <v>2517</v>
      </c>
    </row>
    <row r="37" spans="1:17" ht="11.25" customHeight="1">
      <c r="A37" s="207">
        <v>25</v>
      </c>
      <c r="B37" s="198"/>
      <c r="C37" s="147">
        <f t="shared" si="0"/>
        <v>168</v>
      </c>
      <c r="D37" s="146">
        <v>65</v>
      </c>
      <c r="E37" s="146">
        <v>103</v>
      </c>
      <c r="F37" s="145"/>
      <c r="G37" s="145"/>
      <c r="H37" s="145"/>
      <c r="I37" s="198">
        <v>80</v>
      </c>
      <c r="J37" s="198"/>
      <c r="K37" s="155">
        <f t="shared" si="1"/>
        <v>44</v>
      </c>
      <c r="L37" s="157">
        <v>16</v>
      </c>
      <c r="M37" s="157">
        <v>28</v>
      </c>
      <c r="N37" s="145"/>
      <c r="O37" s="145"/>
      <c r="P37" s="153"/>
      <c r="Q37" s="139" t="s">
        <v>2517</v>
      </c>
    </row>
    <row r="38" spans="1:17" ht="11.25" customHeight="1">
      <c r="A38" s="207">
        <v>26</v>
      </c>
      <c r="B38" s="198"/>
      <c r="C38" s="147">
        <f aca="true" t="shared" si="2" ref="C38:C69">D38+E38</f>
        <v>180</v>
      </c>
      <c r="D38" s="146">
        <v>73</v>
      </c>
      <c r="E38" s="146">
        <v>107</v>
      </c>
      <c r="F38" s="145"/>
      <c r="G38" s="145"/>
      <c r="H38" s="145"/>
      <c r="I38" s="198">
        <v>81</v>
      </c>
      <c r="J38" s="198"/>
      <c r="K38" s="155">
        <f aca="true" t="shared" si="3" ref="K38:K61">L38+M38</f>
        <v>51</v>
      </c>
      <c r="L38" s="157">
        <v>21</v>
      </c>
      <c r="M38" s="157">
        <v>30</v>
      </c>
      <c r="N38" s="145"/>
      <c r="O38" s="145"/>
      <c r="P38" s="153"/>
      <c r="Q38" s="139" t="s">
        <v>2517</v>
      </c>
    </row>
    <row r="39" spans="1:17" ht="11.25" customHeight="1">
      <c r="A39" s="207">
        <v>27</v>
      </c>
      <c r="B39" s="198"/>
      <c r="C39" s="147">
        <f t="shared" si="2"/>
        <v>184</v>
      </c>
      <c r="D39" s="146">
        <v>82</v>
      </c>
      <c r="E39" s="146">
        <v>102</v>
      </c>
      <c r="F39" s="145"/>
      <c r="G39" s="145"/>
      <c r="H39" s="145"/>
      <c r="I39" s="198">
        <v>82</v>
      </c>
      <c r="J39" s="198"/>
      <c r="K39" s="155">
        <f t="shared" si="3"/>
        <v>44</v>
      </c>
      <c r="L39" s="157">
        <v>17</v>
      </c>
      <c r="M39" s="157">
        <v>27</v>
      </c>
      <c r="N39" s="145"/>
      <c r="O39" s="145"/>
      <c r="P39" s="153"/>
      <c r="Q39" s="139" t="s">
        <v>2517</v>
      </c>
    </row>
    <row r="40" spans="1:17" ht="11.25" customHeight="1">
      <c r="A40" s="207">
        <v>28</v>
      </c>
      <c r="B40" s="198"/>
      <c r="C40" s="147">
        <f t="shared" si="2"/>
        <v>165</v>
      </c>
      <c r="D40" s="146">
        <v>75</v>
      </c>
      <c r="E40" s="146">
        <v>90</v>
      </c>
      <c r="F40" s="145"/>
      <c r="G40" s="145"/>
      <c r="H40" s="145"/>
      <c r="I40" s="198">
        <v>83</v>
      </c>
      <c r="J40" s="198"/>
      <c r="K40" s="155">
        <f t="shared" si="3"/>
        <v>45</v>
      </c>
      <c r="L40" s="157">
        <v>20</v>
      </c>
      <c r="M40" s="157">
        <v>25</v>
      </c>
      <c r="N40" s="145"/>
      <c r="O40" s="145"/>
      <c r="P40" s="153"/>
      <c r="Q40" s="139" t="s">
        <v>2517</v>
      </c>
    </row>
    <row r="41" spans="1:17" ht="11.25" customHeight="1">
      <c r="A41" s="211">
        <v>29</v>
      </c>
      <c r="B41" s="199"/>
      <c r="C41" s="147">
        <f t="shared" si="2"/>
        <v>183</v>
      </c>
      <c r="D41" s="146">
        <v>78</v>
      </c>
      <c r="E41" s="146">
        <v>105</v>
      </c>
      <c r="F41" s="152"/>
      <c r="G41" s="152"/>
      <c r="H41" s="152"/>
      <c r="I41" s="199">
        <v>84</v>
      </c>
      <c r="J41" s="199"/>
      <c r="K41" s="155">
        <f t="shared" si="3"/>
        <v>30</v>
      </c>
      <c r="L41" s="157">
        <v>12</v>
      </c>
      <c r="M41" s="157">
        <v>18</v>
      </c>
      <c r="N41" s="152"/>
      <c r="O41" s="152"/>
      <c r="P41" s="151"/>
      <c r="Q41" s="139" t="s">
        <v>2517</v>
      </c>
    </row>
    <row r="42" spans="1:17" ht="11.25" customHeight="1">
      <c r="A42" s="208" t="s">
        <v>2525</v>
      </c>
      <c r="B42" s="209"/>
      <c r="C42" s="147">
        <f t="shared" si="2"/>
        <v>905</v>
      </c>
      <c r="D42" s="146">
        <f>SUM(D43:D47)</f>
        <v>430</v>
      </c>
      <c r="E42" s="146">
        <f>SUM(E43:E47)</f>
        <v>475</v>
      </c>
      <c r="F42" s="150">
        <f>C42/K62*100</f>
        <v>6.619368051492101</v>
      </c>
      <c r="G42" s="150">
        <f>D42/L62*100</f>
        <v>7.026143790849673</v>
      </c>
      <c r="H42" s="150">
        <f>E42/M62*100</f>
        <v>6.289724576271187</v>
      </c>
      <c r="I42" s="209" t="s">
        <v>2524</v>
      </c>
      <c r="J42" s="209"/>
      <c r="K42" s="155">
        <f t="shared" si="3"/>
        <v>94</v>
      </c>
      <c r="L42" s="157">
        <f>SUM(L43:L47)</f>
        <v>33</v>
      </c>
      <c r="M42" s="157">
        <f>SUM(M43:M47)</f>
        <v>61</v>
      </c>
      <c r="N42" s="150">
        <f>K42/K62*100</f>
        <v>0.6875365710942072</v>
      </c>
      <c r="O42" s="150">
        <f>L42/L62*100</f>
        <v>0.5392156862745098</v>
      </c>
      <c r="P42" s="156">
        <f>M42/M62*100</f>
        <v>0.8077330508474576</v>
      </c>
      <c r="Q42" s="139" t="s">
        <v>2517</v>
      </c>
    </row>
    <row r="43" spans="1:17" ht="11.25" customHeight="1">
      <c r="A43" s="207">
        <v>30</v>
      </c>
      <c r="B43" s="198"/>
      <c r="C43" s="147">
        <f t="shared" si="2"/>
        <v>172</v>
      </c>
      <c r="D43" s="146">
        <v>78</v>
      </c>
      <c r="E43" s="146">
        <v>94</v>
      </c>
      <c r="F43" s="145"/>
      <c r="G43" s="145"/>
      <c r="H43" s="145"/>
      <c r="I43" s="198">
        <v>85</v>
      </c>
      <c r="J43" s="198"/>
      <c r="K43" s="155">
        <f t="shared" si="3"/>
        <v>21</v>
      </c>
      <c r="L43" s="157">
        <v>6</v>
      </c>
      <c r="M43" s="157">
        <v>15</v>
      </c>
      <c r="N43" s="145"/>
      <c r="O43" s="145"/>
      <c r="P43" s="153"/>
      <c r="Q43" s="139" t="s">
        <v>2517</v>
      </c>
    </row>
    <row r="44" spans="1:17" ht="11.25" customHeight="1">
      <c r="A44" s="207">
        <v>31</v>
      </c>
      <c r="B44" s="198"/>
      <c r="C44" s="147">
        <f t="shared" si="2"/>
        <v>192</v>
      </c>
      <c r="D44" s="146">
        <v>79</v>
      </c>
      <c r="E44" s="146">
        <v>113</v>
      </c>
      <c r="F44" s="145"/>
      <c r="G44" s="145"/>
      <c r="H44" s="145"/>
      <c r="I44" s="198">
        <v>86</v>
      </c>
      <c r="J44" s="198"/>
      <c r="K44" s="155">
        <f t="shared" si="3"/>
        <v>19</v>
      </c>
      <c r="L44" s="157">
        <v>10</v>
      </c>
      <c r="M44" s="157">
        <v>9</v>
      </c>
      <c r="N44" s="145"/>
      <c r="O44" s="145"/>
      <c r="P44" s="153"/>
      <c r="Q44" s="139" t="s">
        <v>2517</v>
      </c>
    </row>
    <row r="45" spans="1:17" ht="11.25" customHeight="1">
      <c r="A45" s="207">
        <v>32</v>
      </c>
      <c r="B45" s="198"/>
      <c r="C45" s="147">
        <f t="shared" si="2"/>
        <v>190</v>
      </c>
      <c r="D45" s="146">
        <v>96</v>
      </c>
      <c r="E45" s="146">
        <v>94</v>
      </c>
      <c r="F45" s="145"/>
      <c r="G45" s="145"/>
      <c r="H45" s="145"/>
      <c r="I45" s="198">
        <v>87</v>
      </c>
      <c r="J45" s="198"/>
      <c r="K45" s="155">
        <f t="shared" si="3"/>
        <v>20</v>
      </c>
      <c r="L45" s="157">
        <v>5</v>
      </c>
      <c r="M45" s="157">
        <v>15</v>
      </c>
      <c r="N45" s="145"/>
      <c r="O45" s="145"/>
      <c r="P45" s="153"/>
      <c r="Q45" s="139" t="s">
        <v>2517</v>
      </c>
    </row>
    <row r="46" spans="1:17" ht="11.25" customHeight="1">
      <c r="A46" s="207">
        <v>33</v>
      </c>
      <c r="B46" s="198"/>
      <c r="C46" s="147">
        <f t="shared" si="2"/>
        <v>175</v>
      </c>
      <c r="D46" s="146">
        <v>89</v>
      </c>
      <c r="E46" s="146">
        <v>86</v>
      </c>
      <c r="F46" s="145"/>
      <c r="G46" s="145"/>
      <c r="H46" s="145"/>
      <c r="I46" s="198">
        <v>88</v>
      </c>
      <c r="J46" s="198"/>
      <c r="K46" s="155">
        <f t="shared" si="3"/>
        <v>19</v>
      </c>
      <c r="L46" s="157">
        <v>8</v>
      </c>
      <c r="M46" s="157">
        <v>11</v>
      </c>
      <c r="N46" s="145"/>
      <c r="O46" s="145"/>
      <c r="P46" s="153"/>
      <c r="Q46" s="139" t="s">
        <v>2517</v>
      </c>
    </row>
    <row r="47" spans="1:17" ht="11.25" customHeight="1">
      <c r="A47" s="208">
        <v>34</v>
      </c>
      <c r="B47" s="209"/>
      <c r="C47" s="147">
        <f t="shared" si="2"/>
        <v>176</v>
      </c>
      <c r="D47" s="146">
        <v>88</v>
      </c>
      <c r="E47" s="146">
        <v>88</v>
      </c>
      <c r="F47" s="145"/>
      <c r="G47" s="145"/>
      <c r="H47" s="145"/>
      <c r="I47" s="209">
        <v>89</v>
      </c>
      <c r="J47" s="209"/>
      <c r="K47" s="155">
        <f t="shared" si="3"/>
        <v>15</v>
      </c>
      <c r="L47" s="157">
        <v>4</v>
      </c>
      <c r="M47" s="157">
        <v>11</v>
      </c>
      <c r="N47" s="145"/>
      <c r="O47" s="145"/>
      <c r="P47" s="153"/>
      <c r="Q47" s="139" t="s">
        <v>2517</v>
      </c>
    </row>
    <row r="48" spans="1:17" ht="11.25" customHeight="1">
      <c r="A48" s="210" t="s">
        <v>2523</v>
      </c>
      <c r="B48" s="201"/>
      <c r="C48" s="147">
        <f t="shared" si="2"/>
        <v>991</v>
      </c>
      <c r="D48" s="146">
        <f>SUM(D49:D53)</f>
        <v>457</v>
      </c>
      <c r="E48" s="146">
        <f>SUM(E49:E53)</f>
        <v>534</v>
      </c>
      <c r="F48" s="150">
        <f>C48/K62*100</f>
        <v>7.248390871854886</v>
      </c>
      <c r="G48" s="150">
        <f>D48/L62*100</f>
        <v>7.467320261437909</v>
      </c>
      <c r="H48" s="150">
        <f>E48/M62*100</f>
        <v>7.070974576271187</v>
      </c>
      <c r="I48" s="201" t="s">
        <v>2522</v>
      </c>
      <c r="J48" s="201"/>
      <c r="K48" s="155">
        <f t="shared" si="3"/>
        <v>35</v>
      </c>
      <c r="L48" s="157">
        <f>SUM(L49:L53)</f>
        <v>11</v>
      </c>
      <c r="M48" s="157">
        <f>SUM(M49:M53)</f>
        <v>24</v>
      </c>
      <c r="N48" s="150">
        <f>K48/K62*100</f>
        <v>0.25599765944997077</v>
      </c>
      <c r="O48" s="150">
        <f>L48/L62*100</f>
        <v>0.17973856209150327</v>
      </c>
      <c r="P48" s="156">
        <f>M48/M62*100</f>
        <v>0.31779661016949157</v>
      </c>
      <c r="Q48" s="139" t="s">
        <v>2517</v>
      </c>
    </row>
    <row r="49" spans="1:17" ht="11.25" customHeight="1">
      <c r="A49" s="207">
        <v>35</v>
      </c>
      <c r="B49" s="198"/>
      <c r="C49" s="147">
        <f t="shared" si="2"/>
        <v>166</v>
      </c>
      <c r="D49" s="146">
        <v>80</v>
      </c>
      <c r="E49" s="146">
        <v>86</v>
      </c>
      <c r="F49" s="145"/>
      <c r="G49" s="145"/>
      <c r="H49" s="145"/>
      <c r="I49" s="198">
        <v>90</v>
      </c>
      <c r="J49" s="198"/>
      <c r="K49" s="155">
        <f t="shared" si="3"/>
        <v>13</v>
      </c>
      <c r="L49" s="157">
        <v>5</v>
      </c>
      <c r="M49" s="157">
        <v>8</v>
      </c>
      <c r="N49" s="145"/>
      <c r="O49" s="145"/>
      <c r="P49" s="153"/>
      <c r="Q49" s="139" t="s">
        <v>2517</v>
      </c>
    </row>
    <row r="50" spans="1:17" ht="11.25" customHeight="1">
      <c r="A50" s="207">
        <v>36</v>
      </c>
      <c r="B50" s="198"/>
      <c r="C50" s="147">
        <f t="shared" si="2"/>
        <v>192</v>
      </c>
      <c r="D50" s="146">
        <v>97</v>
      </c>
      <c r="E50" s="146">
        <v>95</v>
      </c>
      <c r="F50" s="145"/>
      <c r="G50" s="145"/>
      <c r="H50" s="145"/>
      <c r="I50" s="198">
        <v>91</v>
      </c>
      <c r="J50" s="198"/>
      <c r="K50" s="155">
        <f t="shared" si="3"/>
        <v>13</v>
      </c>
      <c r="L50" s="157">
        <v>5</v>
      </c>
      <c r="M50" s="157">
        <v>8</v>
      </c>
      <c r="N50" s="145"/>
      <c r="O50" s="145"/>
      <c r="P50" s="153"/>
      <c r="Q50" s="139" t="s">
        <v>2517</v>
      </c>
    </row>
    <row r="51" spans="1:17" ht="11.25" customHeight="1">
      <c r="A51" s="207">
        <v>37</v>
      </c>
      <c r="B51" s="198"/>
      <c r="C51" s="147">
        <f t="shared" si="2"/>
        <v>174</v>
      </c>
      <c r="D51" s="146">
        <v>71</v>
      </c>
      <c r="E51" s="146">
        <v>103</v>
      </c>
      <c r="F51" s="145"/>
      <c r="G51" s="145"/>
      <c r="H51" s="145"/>
      <c r="I51" s="198">
        <v>92</v>
      </c>
      <c r="J51" s="198"/>
      <c r="K51" s="155">
        <f t="shared" si="3"/>
        <v>3</v>
      </c>
      <c r="L51" s="157">
        <v>1</v>
      </c>
      <c r="M51" s="157">
        <v>2</v>
      </c>
      <c r="N51" s="145"/>
      <c r="O51" s="145"/>
      <c r="P51" s="153"/>
      <c r="Q51" s="139" t="s">
        <v>2517</v>
      </c>
    </row>
    <row r="52" spans="1:17" ht="11.25" customHeight="1">
      <c r="A52" s="207">
        <v>38</v>
      </c>
      <c r="B52" s="198"/>
      <c r="C52" s="147">
        <f t="shared" si="2"/>
        <v>219</v>
      </c>
      <c r="D52" s="146">
        <v>96</v>
      </c>
      <c r="E52" s="146">
        <v>123</v>
      </c>
      <c r="F52" s="145"/>
      <c r="G52" s="145"/>
      <c r="H52" s="145"/>
      <c r="I52" s="198">
        <v>93</v>
      </c>
      <c r="J52" s="198"/>
      <c r="K52" s="155">
        <f t="shared" si="3"/>
        <v>5</v>
      </c>
      <c r="L52" s="157">
        <v>0</v>
      </c>
      <c r="M52" s="157">
        <v>5</v>
      </c>
      <c r="N52" s="145"/>
      <c r="O52" s="145"/>
      <c r="P52" s="153"/>
      <c r="Q52" s="139" t="s">
        <v>2517</v>
      </c>
    </row>
    <row r="53" spans="1:17" ht="11.25" customHeight="1">
      <c r="A53" s="211">
        <v>39</v>
      </c>
      <c r="B53" s="199"/>
      <c r="C53" s="147">
        <f t="shared" si="2"/>
        <v>240</v>
      </c>
      <c r="D53" s="146">
        <v>113</v>
      </c>
      <c r="E53" s="146">
        <v>127</v>
      </c>
      <c r="F53" s="152"/>
      <c r="G53" s="152"/>
      <c r="H53" s="152"/>
      <c r="I53" s="199">
        <v>94</v>
      </c>
      <c r="J53" s="199"/>
      <c r="K53" s="155">
        <f t="shared" si="3"/>
        <v>1</v>
      </c>
      <c r="L53" s="157">
        <v>0</v>
      </c>
      <c r="M53" s="157">
        <v>1</v>
      </c>
      <c r="N53" s="145"/>
      <c r="O53" s="145"/>
      <c r="P53" s="153"/>
      <c r="Q53" s="139" t="s">
        <v>2517</v>
      </c>
    </row>
    <row r="54" spans="1:17" ht="11.25" customHeight="1">
      <c r="A54" s="208" t="s">
        <v>2521</v>
      </c>
      <c r="B54" s="209"/>
      <c r="C54" s="147">
        <f t="shared" si="2"/>
        <v>1310</v>
      </c>
      <c r="D54" s="146">
        <f>SUM(D55:D59)</f>
        <v>586</v>
      </c>
      <c r="E54" s="146">
        <f>SUM(E55:E59)</f>
        <v>724</v>
      </c>
      <c r="F54" s="150">
        <f>C54/K62*100</f>
        <v>9.581626682270333</v>
      </c>
      <c r="G54" s="150">
        <f>D54/L62*100</f>
        <v>9.575163398692812</v>
      </c>
      <c r="H54" s="150">
        <f>E54/M62*100</f>
        <v>9.586864406779661</v>
      </c>
      <c r="I54" s="209" t="s">
        <v>2520</v>
      </c>
      <c r="J54" s="209"/>
      <c r="K54" s="155">
        <f t="shared" si="3"/>
        <v>6</v>
      </c>
      <c r="L54" s="157">
        <f>SUM(L55:L59)</f>
        <v>1</v>
      </c>
      <c r="M54" s="157">
        <f>SUM(M55:M59)</f>
        <v>5</v>
      </c>
      <c r="N54" s="150">
        <f>K54/K62*100</f>
        <v>0.04388531304856641</v>
      </c>
      <c r="O54" s="150">
        <f>L54/L62*100</f>
        <v>0.01633986928104575</v>
      </c>
      <c r="P54" s="156">
        <f>M54/M62*100</f>
        <v>0.06620762711864406</v>
      </c>
      <c r="Q54" s="139" t="s">
        <v>2517</v>
      </c>
    </row>
    <row r="55" spans="1:17" ht="11.25" customHeight="1">
      <c r="A55" s="207">
        <v>40</v>
      </c>
      <c r="B55" s="198"/>
      <c r="C55" s="147">
        <f t="shared" si="2"/>
        <v>270</v>
      </c>
      <c r="D55" s="146">
        <v>118</v>
      </c>
      <c r="E55" s="146">
        <v>152</v>
      </c>
      <c r="F55" s="145"/>
      <c r="G55" s="145"/>
      <c r="H55" s="145"/>
      <c r="I55" s="198">
        <v>95</v>
      </c>
      <c r="J55" s="198"/>
      <c r="K55" s="155">
        <f t="shared" si="3"/>
        <v>3</v>
      </c>
      <c r="L55" s="157">
        <v>0</v>
      </c>
      <c r="M55" s="157">
        <v>3</v>
      </c>
      <c r="N55" s="145"/>
      <c r="O55" s="145"/>
      <c r="P55" s="153"/>
      <c r="Q55" s="139" t="s">
        <v>2517</v>
      </c>
    </row>
    <row r="56" spans="1:17" ht="11.25" customHeight="1">
      <c r="A56" s="207">
        <v>41</v>
      </c>
      <c r="B56" s="198"/>
      <c r="C56" s="147">
        <f t="shared" si="2"/>
        <v>263</v>
      </c>
      <c r="D56" s="146">
        <v>128</v>
      </c>
      <c r="E56" s="146">
        <v>135</v>
      </c>
      <c r="F56" s="145"/>
      <c r="G56" s="145"/>
      <c r="H56" s="145"/>
      <c r="I56" s="198">
        <v>96</v>
      </c>
      <c r="J56" s="198"/>
      <c r="K56" s="155">
        <f t="shared" si="3"/>
        <v>2</v>
      </c>
      <c r="L56" s="158">
        <v>0</v>
      </c>
      <c r="M56" s="157">
        <v>2</v>
      </c>
      <c r="N56" s="145"/>
      <c r="O56" s="145"/>
      <c r="P56" s="153"/>
      <c r="Q56" s="139" t="s">
        <v>2517</v>
      </c>
    </row>
    <row r="57" spans="1:17" ht="11.25" customHeight="1">
      <c r="A57" s="207">
        <v>42</v>
      </c>
      <c r="B57" s="198"/>
      <c r="C57" s="147">
        <f t="shared" si="2"/>
        <v>295</v>
      </c>
      <c r="D57" s="146">
        <v>131</v>
      </c>
      <c r="E57" s="146">
        <v>164</v>
      </c>
      <c r="F57" s="145"/>
      <c r="G57" s="145"/>
      <c r="H57" s="145"/>
      <c r="I57" s="198">
        <v>97</v>
      </c>
      <c r="J57" s="198"/>
      <c r="K57" s="155">
        <f t="shared" si="3"/>
        <v>1</v>
      </c>
      <c r="L57" s="157">
        <v>1</v>
      </c>
      <c r="M57" s="157">
        <v>0</v>
      </c>
      <c r="N57" s="145"/>
      <c r="O57" s="145"/>
      <c r="P57" s="153"/>
      <c r="Q57" s="139" t="s">
        <v>2517</v>
      </c>
    </row>
    <row r="58" spans="1:17" ht="11.25" customHeight="1">
      <c r="A58" s="207">
        <v>43</v>
      </c>
      <c r="B58" s="198"/>
      <c r="C58" s="147">
        <f t="shared" si="2"/>
        <v>245</v>
      </c>
      <c r="D58" s="146">
        <v>103</v>
      </c>
      <c r="E58" s="146">
        <v>142</v>
      </c>
      <c r="F58" s="145"/>
      <c r="G58" s="145"/>
      <c r="H58" s="145"/>
      <c r="I58" s="198">
        <v>98</v>
      </c>
      <c r="J58" s="198"/>
      <c r="K58" s="155">
        <f t="shared" si="3"/>
        <v>0</v>
      </c>
      <c r="L58" s="157">
        <v>0</v>
      </c>
      <c r="M58" s="157">
        <v>0</v>
      </c>
      <c r="N58" s="145"/>
      <c r="O58" s="145"/>
      <c r="P58" s="153"/>
      <c r="Q58" s="139" t="s">
        <v>2517</v>
      </c>
    </row>
    <row r="59" spans="1:17" ht="11.25" customHeight="1">
      <c r="A59" s="208">
        <v>44</v>
      </c>
      <c r="B59" s="209"/>
      <c r="C59" s="147">
        <f t="shared" si="2"/>
        <v>237</v>
      </c>
      <c r="D59" s="146">
        <v>106</v>
      </c>
      <c r="E59" s="146">
        <v>131</v>
      </c>
      <c r="F59" s="145"/>
      <c r="G59" s="145"/>
      <c r="H59" s="145"/>
      <c r="I59" s="209">
        <v>99</v>
      </c>
      <c r="J59" s="209"/>
      <c r="K59" s="155">
        <f t="shared" si="3"/>
        <v>0</v>
      </c>
      <c r="L59" s="157">
        <v>0</v>
      </c>
      <c r="M59" s="157">
        <v>0</v>
      </c>
      <c r="N59" s="145"/>
      <c r="O59" s="145"/>
      <c r="P59" s="153"/>
      <c r="Q59" s="139" t="s">
        <v>2517</v>
      </c>
    </row>
    <row r="60" spans="1:17" ht="11.25" customHeight="1">
      <c r="A60" s="210" t="s">
        <v>2519</v>
      </c>
      <c r="B60" s="201"/>
      <c r="C60" s="147">
        <f t="shared" si="2"/>
        <v>1101</v>
      </c>
      <c r="D60" s="146">
        <f>SUM(D61:D65)</f>
        <v>492</v>
      </c>
      <c r="E60" s="146">
        <f>SUM(E61:E65)</f>
        <v>609</v>
      </c>
      <c r="F60" s="150">
        <f>C60/K62*100</f>
        <v>8.052954944411937</v>
      </c>
      <c r="G60" s="150">
        <f>D60/L62*100</f>
        <v>8.03921568627451</v>
      </c>
      <c r="H60" s="150">
        <f>E60/M62*100</f>
        <v>8.064088983050848</v>
      </c>
      <c r="I60" s="201" t="s">
        <v>2518</v>
      </c>
      <c r="J60" s="201"/>
      <c r="K60" s="155">
        <f t="shared" si="3"/>
        <v>1</v>
      </c>
      <c r="L60" s="158">
        <v>0</v>
      </c>
      <c r="M60" s="157">
        <v>1</v>
      </c>
      <c r="N60" s="150">
        <f>K60/K62*100</f>
        <v>0.007314218841427736</v>
      </c>
      <c r="O60" s="150">
        <f>L60/L62*100</f>
        <v>0</v>
      </c>
      <c r="P60" s="156">
        <f>M60/M62*100</f>
        <v>0.013241525423728813</v>
      </c>
      <c r="Q60" s="139" t="s">
        <v>2517</v>
      </c>
    </row>
    <row r="61" spans="1:16" ht="11.25" customHeight="1">
      <c r="A61" s="207">
        <v>45</v>
      </c>
      <c r="B61" s="198"/>
      <c r="C61" s="147">
        <f t="shared" si="2"/>
        <v>170</v>
      </c>
      <c r="D61" s="146">
        <v>78</v>
      </c>
      <c r="E61" s="146">
        <v>92</v>
      </c>
      <c r="F61" s="145"/>
      <c r="G61" s="145"/>
      <c r="H61" s="145"/>
      <c r="I61" s="215" t="s">
        <v>2516</v>
      </c>
      <c r="J61" s="215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207">
        <v>46</v>
      </c>
      <c r="B62" s="198"/>
      <c r="C62" s="147">
        <f t="shared" si="2"/>
        <v>224</v>
      </c>
      <c r="D62" s="146">
        <v>98</v>
      </c>
      <c r="E62" s="146">
        <v>126</v>
      </c>
      <c r="F62" s="145"/>
      <c r="G62" s="145"/>
      <c r="H62" s="145"/>
      <c r="I62" s="209" t="s">
        <v>2515</v>
      </c>
      <c r="J62" s="209"/>
      <c r="K62" s="183">
        <f>SUM(K66:K71)+K61</f>
        <v>13672</v>
      </c>
      <c r="L62" s="183">
        <f>SUM(L66:L71)+L61</f>
        <v>6120</v>
      </c>
      <c r="M62" s="183">
        <f>SUM(M66:M71)+M61</f>
        <v>7552</v>
      </c>
      <c r="N62" s="145"/>
      <c r="O62" s="145"/>
      <c r="P62" s="153"/>
    </row>
    <row r="63" spans="1:16" ht="11.25" customHeight="1">
      <c r="A63" s="207">
        <v>47</v>
      </c>
      <c r="B63" s="198"/>
      <c r="C63" s="147">
        <f t="shared" si="2"/>
        <v>237</v>
      </c>
      <c r="D63" s="146">
        <v>101</v>
      </c>
      <c r="E63" s="146">
        <v>136</v>
      </c>
      <c r="F63" s="145"/>
      <c r="G63" s="145"/>
      <c r="H63" s="145"/>
      <c r="I63" s="209"/>
      <c r="J63" s="209"/>
      <c r="K63" s="185"/>
      <c r="L63" s="185"/>
      <c r="M63" s="185"/>
      <c r="N63" s="145"/>
      <c r="O63" s="145"/>
      <c r="P63" s="153"/>
    </row>
    <row r="64" spans="1:16" ht="11.25" customHeight="1">
      <c r="A64" s="207">
        <v>48</v>
      </c>
      <c r="B64" s="198"/>
      <c r="C64" s="147">
        <f t="shared" si="2"/>
        <v>223</v>
      </c>
      <c r="D64" s="146">
        <v>102</v>
      </c>
      <c r="E64" s="146">
        <v>121</v>
      </c>
      <c r="F64" s="145"/>
      <c r="G64" s="145"/>
      <c r="H64" s="145"/>
      <c r="I64" s="209" t="s">
        <v>2514</v>
      </c>
      <c r="J64" s="209"/>
      <c r="K64" s="188">
        <v>39.8</v>
      </c>
      <c r="L64" s="188">
        <v>38.5</v>
      </c>
      <c r="M64" s="188">
        <v>40.8</v>
      </c>
      <c r="N64" s="145"/>
      <c r="O64" s="145"/>
      <c r="P64" s="153"/>
    </row>
    <row r="65" spans="1:16" ht="11.25" customHeight="1">
      <c r="A65" s="211">
        <v>49</v>
      </c>
      <c r="B65" s="199"/>
      <c r="C65" s="147">
        <f t="shared" si="2"/>
        <v>247</v>
      </c>
      <c r="D65" s="146">
        <v>113</v>
      </c>
      <c r="E65" s="146">
        <v>134</v>
      </c>
      <c r="F65" s="145"/>
      <c r="G65" s="145"/>
      <c r="H65" s="145"/>
      <c r="I65" s="199"/>
      <c r="J65" s="199"/>
      <c r="K65" s="189"/>
      <c r="L65" s="189"/>
      <c r="M65" s="189"/>
      <c r="N65" s="152"/>
      <c r="O65" s="152"/>
      <c r="P65" s="151"/>
    </row>
    <row r="66" spans="1:16" ht="11.25" customHeight="1">
      <c r="A66" s="208" t="s">
        <v>2513</v>
      </c>
      <c r="B66" s="209"/>
      <c r="C66" s="147">
        <f t="shared" si="2"/>
        <v>900</v>
      </c>
      <c r="D66" s="146">
        <f>SUM(D67:D71)</f>
        <v>406</v>
      </c>
      <c r="E66" s="146">
        <f>SUM(E67:E71)</f>
        <v>494</v>
      </c>
      <c r="F66" s="150">
        <f>C66/K62*100</f>
        <v>6.582796957284962</v>
      </c>
      <c r="G66" s="150">
        <f>D66/L62*100</f>
        <v>6.633986928104576</v>
      </c>
      <c r="H66" s="150">
        <f>E66/M62*100</f>
        <v>6.541313559322035</v>
      </c>
      <c r="I66" s="149"/>
      <c r="J66" s="201" t="s">
        <v>2512</v>
      </c>
      <c r="K66" s="186">
        <f>C6+C12+C18</f>
        <v>2023</v>
      </c>
      <c r="L66" s="186">
        <f>D6+D12+D18</f>
        <v>1056</v>
      </c>
      <c r="M66" s="186">
        <f>E6+E12+E18</f>
        <v>967</v>
      </c>
      <c r="N66" s="190">
        <f>(K66/K62)*100</f>
        <v>14.796664716208308</v>
      </c>
      <c r="O66" s="190">
        <f>(L66/L62)*100</f>
        <v>17.254901960784313</v>
      </c>
      <c r="P66" s="193">
        <f>(M66/M62)*100</f>
        <v>12.804555084745765</v>
      </c>
    </row>
    <row r="67" spans="1:16" ht="11.25" customHeight="1">
      <c r="A67" s="207">
        <v>50</v>
      </c>
      <c r="B67" s="198"/>
      <c r="C67" s="147">
        <f t="shared" si="2"/>
        <v>189</v>
      </c>
      <c r="D67" s="146">
        <v>84</v>
      </c>
      <c r="E67" s="146">
        <v>105</v>
      </c>
      <c r="F67" s="145"/>
      <c r="G67" s="145"/>
      <c r="H67" s="145"/>
      <c r="I67" s="144" t="s">
        <v>2511</v>
      </c>
      <c r="J67" s="199"/>
      <c r="K67" s="187"/>
      <c r="L67" s="187"/>
      <c r="M67" s="187"/>
      <c r="N67" s="192"/>
      <c r="O67" s="192"/>
      <c r="P67" s="194"/>
    </row>
    <row r="68" spans="1:16" ht="11.25" customHeight="1">
      <c r="A68" s="207">
        <v>51</v>
      </c>
      <c r="B68" s="198"/>
      <c r="C68" s="147">
        <f t="shared" si="2"/>
        <v>187</v>
      </c>
      <c r="D68" s="146">
        <v>87</v>
      </c>
      <c r="E68" s="146">
        <v>100</v>
      </c>
      <c r="F68" s="145"/>
      <c r="G68" s="145"/>
      <c r="H68" s="145"/>
      <c r="I68" s="148"/>
      <c r="J68" s="201" t="s">
        <v>2510</v>
      </c>
      <c r="K68" s="186">
        <f>C24+C30+C36+C42+C48+C54+C60+C66+K6+K12</f>
        <v>9759</v>
      </c>
      <c r="L68" s="186">
        <f>D24+D30+D36+D42+D48+D54+D60+D66+L6+L12</f>
        <v>4316</v>
      </c>
      <c r="M68" s="186">
        <f>E24+E30+E36+E42+E48+E54+E60+E66+M6+M12</f>
        <v>5443</v>
      </c>
      <c r="N68" s="190">
        <f>(K68/K62)*100</f>
        <v>71.37946167349327</v>
      </c>
      <c r="O68" s="190">
        <f>(L68/L62)*100</f>
        <v>70.52287581699346</v>
      </c>
      <c r="P68" s="193">
        <f>(M68/M62)*100</f>
        <v>72.07362288135593</v>
      </c>
    </row>
    <row r="69" spans="1:16" ht="11.25" customHeight="1">
      <c r="A69" s="207">
        <v>52</v>
      </c>
      <c r="B69" s="198"/>
      <c r="C69" s="147">
        <f t="shared" si="2"/>
        <v>171</v>
      </c>
      <c r="D69" s="146">
        <v>79</v>
      </c>
      <c r="E69" s="146">
        <v>92</v>
      </c>
      <c r="F69" s="145"/>
      <c r="G69" s="145"/>
      <c r="H69" s="145"/>
      <c r="I69" s="148"/>
      <c r="J69" s="199"/>
      <c r="K69" s="187"/>
      <c r="L69" s="187"/>
      <c r="M69" s="187"/>
      <c r="N69" s="192"/>
      <c r="O69" s="192"/>
      <c r="P69" s="194"/>
    </row>
    <row r="70" spans="1:16" ht="11.25" customHeight="1">
      <c r="A70" s="207">
        <v>53</v>
      </c>
      <c r="B70" s="198"/>
      <c r="C70" s="147">
        <f>D70+E70</f>
        <v>179</v>
      </c>
      <c r="D70" s="146">
        <v>85</v>
      </c>
      <c r="E70" s="146">
        <v>94</v>
      </c>
      <c r="F70" s="145"/>
      <c r="G70" s="145"/>
      <c r="H70" s="145"/>
      <c r="I70" s="144" t="s">
        <v>2509</v>
      </c>
      <c r="J70" s="209" t="s">
        <v>2508</v>
      </c>
      <c r="K70" s="183">
        <f>K18+K24+K30+K36+K42+K48+K54+K60</f>
        <v>1890</v>
      </c>
      <c r="L70" s="183">
        <f>L18+L24+L30+L36+L42+L48+L54+L60</f>
        <v>748</v>
      </c>
      <c r="M70" s="183">
        <f>M18+M24+M30+M36+M42+M48+M54+M60</f>
        <v>1142</v>
      </c>
      <c r="N70" s="190">
        <f>(K70/K62)*100</f>
        <v>13.82387361029842</v>
      </c>
      <c r="O70" s="190">
        <f>(L70/L62)*100</f>
        <v>12.222222222222221</v>
      </c>
      <c r="P70" s="193">
        <f>(M70/M62)*100</f>
        <v>15.121822033898304</v>
      </c>
    </row>
    <row r="71" spans="1:16" ht="11.25" customHeight="1" thickBot="1">
      <c r="A71" s="212">
        <v>54</v>
      </c>
      <c r="B71" s="213"/>
      <c r="C71" s="143">
        <f>D71+E71</f>
        <v>174</v>
      </c>
      <c r="D71" s="143">
        <v>71</v>
      </c>
      <c r="E71" s="143">
        <v>103</v>
      </c>
      <c r="F71" s="142"/>
      <c r="G71" s="142"/>
      <c r="H71" s="142"/>
      <c r="I71" s="141"/>
      <c r="J71" s="213"/>
      <c r="K71" s="184"/>
      <c r="L71" s="184"/>
      <c r="M71" s="184"/>
      <c r="N71" s="191"/>
      <c r="O71" s="191"/>
      <c r="P71" s="195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1300</v>
      </c>
      <c r="F1" s="168" t="s">
        <v>2544</v>
      </c>
      <c r="G1" s="168" t="s">
        <v>2543</v>
      </c>
      <c r="H1" s="167"/>
      <c r="I1" s="166"/>
      <c r="J1" s="166"/>
      <c r="K1" s="166"/>
    </row>
    <row r="2" spans="14:16" ht="13.5">
      <c r="N2" s="214"/>
      <c r="O2" s="214"/>
      <c r="P2" s="214"/>
    </row>
    <row r="3" spans="2:16" ht="14.25" thickBot="1">
      <c r="B3" s="165"/>
      <c r="C3" s="164" t="s">
        <v>2546</v>
      </c>
      <c r="P3" s="163" t="s">
        <v>2541</v>
      </c>
    </row>
    <row r="4" spans="1:16" ht="13.5">
      <c r="A4" s="202" t="s">
        <v>2540</v>
      </c>
      <c r="B4" s="196"/>
      <c r="C4" s="196" t="s">
        <v>2539</v>
      </c>
      <c r="D4" s="196"/>
      <c r="E4" s="196"/>
      <c r="F4" s="197" t="s">
        <v>2538</v>
      </c>
      <c r="G4" s="197"/>
      <c r="H4" s="197"/>
      <c r="I4" s="196" t="s">
        <v>2540</v>
      </c>
      <c r="J4" s="196"/>
      <c r="K4" s="196" t="s">
        <v>2539</v>
      </c>
      <c r="L4" s="196"/>
      <c r="M4" s="196"/>
      <c r="N4" s="197" t="s">
        <v>2538</v>
      </c>
      <c r="O4" s="197"/>
      <c r="P4" s="200"/>
    </row>
    <row r="5" spans="1:16" ht="13.5">
      <c r="A5" s="203"/>
      <c r="B5" s="204"/>
      <c r="C5" s="162" t="s">
        <v>2499</v>
      </c>
      <c r="D5" s="162" t="s">
        <v>2468</v>
      </c>
      <c r="E5" s="162" t="s">
        <v>2467</v>
      </c>
      <c r="F5" s="161" t="s">
        <v>2499</v>
      </c>
      <c r="G5" s="161" t="s">
        <v>2468</v>
      </c>
      <c r="H5" s="161" t="s">
        <v>2467</v>
      </c>
      <c r="I5" s="204"/>
      <c r="J5" s="204"/>
      <c r="K5" s="162" t="s">
        <v>2499</v>
      </c>
      <c r="L5" s="162" t="s">
        <v>2468</v>
      </c>
      <c r="M5" s="162" t="s">
        <v>2467</v>
      </c>
      <c r="N5" s="161" t="s">
        <v>2499</v>
      </c>
      <c r="O5" s="161" t="s">
        <v>2468</v>
      </c>
      <c r="P5" s="160" t="s">
        <v>2467</v>
      </c>
    </row>
    <row r="6" spans="1:17" ht="11.25" customHeight="1">
      <c r="A6" s="205" t="s">
        <v>2537</v>
      </c>
      <c r="B6" s="206"/>
      <c r="C6" s="147">
        <f aca="true" t="shared" si="0" ref="C6:C37">D6+E6</f>
        <v>105</v>
      </c>
      <c r="D6" s="146">
        <f>SUM(D7:D11)</f>
        <v>57</v>
      </c>
      <c r="E6" s="146">
        <f>SUM(E7:E11)</f>
        <v>48</v>
      </c>
      <c r="F6" s="150">
        <f>C6/K62*100</f>
        <v>2.3495189080331174</v>
      </c>
      <c r="G6" s="150">
        <f>D6/L62*100</f>
        <v>2.8672032193158956</v>
      </c>
      <c r="H6" s="150">
        <f>E6/M62*100</f>
        <v>1.9347037484885126</v>
      </c>
      <c r="I6" s="201" t="s">
        <v>2536</v>
      </c>
      <c r="J6" s="201"/>
      <c r="K6" s="155">
        <f aca="true" t="shared" si="1" ref="K6:K37">L6+M6</f>
        <v>348</v>
      </c>
      <c r="L6" s="157">
        <f>SUM(L7:L11)</f>
        <v>144</v>
      </c>
      <c r="M6" s="157">
        <f>SUM(M7:M11)</f>
        <v>204</v>
      </c>
      <c r="N6" s="150">
        <f>K6/K62*100</f>
        <v>7.78697695233833</v>
      </c>
      <c r="O6" s="150">
        <f>L6/L62*100</f>
        <v>7.2434607645875255</v>
      </c>
      <c r="P6" s="156">
        <f>M6/M62*100</f>
        <v>8.222490931076178</v>
      </c>
      <c r="Q6" s="139" t="s">
        <v>2517</v>
      </c>
    </row>
    <row r="7" spans="1:17" ht="11.25" customHeight="1">
      <c r="A7" s="207">
        <v>0</v>
      </c>
      <c r="B7" s="198"/>
      <c r="C7" s="147">
        <f t="shared" si="0"/>
        <v>17</v>
      </c>
      <c r="D7" s="146">
        <v>10</v>
      </c>
      <c r="E7" s="146">
        <v>7</v>
      </c>
      <c r="F7" s="145"/>
      <c r="G7" s="145"/>
      <c r="H7" s="145"/>
      <c r="I7" s="198">
        <v>55</v>
      </c>
      <c r="J7" s="198"/>
      <c r="K7" s="155">
        <f t="shared" si="1"/>
        <v>72</v>
      </c>
      <c r="L7" s="157">
        <v>30</v>
      </c>
      <c r="M7" s="157">
        <v>42</v>
      </c>
      <c r="N7" s="145"/>
      <c r="O7" s="145"/>
      <c r="P7" s="153"/>
      <c r="Q7" s="139" t="s">
        <v>2517</v>
      </c>
    </row>
    <row r="8" spans="1:17" ht="11.25" customHeight="1">
      <c r="A8" s="207">
        <v>1</v>
      </c>
      <c r="B8" s="198"/>
      <c r="C8" s="147">
        <f t="shared" si="0"/>
        <v>20</v>
      </c>
      <c r="D8" s="146">
        <v>10</v>
      </c>
      <c r="E8" s="146">
        <v>10</v>
      </c>
      <c r="F8" s="145"/>
      <c r="G8" s="145"/>
      <c r="H8" s="145"/>
      <c r="I8" s="198">
        <v>56</v>
      </c>
      <c r="J8" s="198"/>
      <c r="K8" s="155">
        <f t="shared" si="1"/>
        <v>67</v>
      </c>
      <c r="L8" s="157">
        <v>24</v>
      </c>
      <c r="M8" s="157">
        <v>43</v>
      </c>
      <c r="N8" s="145"/>
      <c r="O8" s="145"/>
      <c r="P8" s="153"/>
      <c r="Q8" s="139" t="s">
        <v>2517</v>
      </c>
    </row>
    <row r="9" spans="1:17" ht="11.25" customHeight="1">
      <c r="A9" s="207">
        <v>2</v>
      </c>
      <c r="B9" s="198"/>
      <c r="C9" s="147">
        <f t="shared" si="0"/>
        <v>22</v>
      </c>
      <c r="D9" s="146">
        <v>14</v>
      </c>
      <c r="E9" s="146">
        <v>8</v>
      </c>
      <c r="F9" s="145"/>
      <c r="G9" s="145"/>
      <c r="H9" s="145"/>
      <c r="I9" s="198">
        <v>57</v>
      </c>
      <c r="J9" s="198"/>
      <c r="K9" s="155">
        <f t="shared" si="1"/>
        <v>67</v>
      </c>
      <c r="L9" s="157">
        <v>30</v>
      </c>
      <c r="M9" s="157">
        <v>37</v>
      </c>
      <c r="N9" s="145"/>
      <c r="O9" s="145"/>
      <c r="P9" s="153"/>
      <c r="Q9" s="139" t="s">
        <v>2517</v>
      </c>
    </row>
    <row r="10" spans="1:17" ht="11.25" customHeight="1">
      <c r="A10" s="207">
        <v>3</v>
      </c>
      <c r="B10" s="198"/>
      <c r="C10" s="147">
        <f t="shared" si="0"/>
        <v>24</v>
      </c>
      <c r="D10" s="146">
        <v>15</v>
      </c>
      <c r="E10" s="146">
        <v>9</v>
      </c>
      <c r="F10" s="145"/>
      <c r="G10" s="145"/>
      <c r="H10" s="145"/>
      <c r="I10" s="198">
        <v>58</v>
      </c>
      <c r="J10" s="198"/>
      <c r="K10" s="155">
        <f t="shared" si="1"/>
        <v>82</v>
      </c>
      <c r="L10" s="157">
        <v>35</v>
      </c>
      <c r="M10" s="157">
        <v>47</v>
      </c>
      <c r="N10" s="145"/>
      <c r="O10" s="145"/>
      <c r="P10" s="153"/>
      <c r="Q10" s="139" t="s">
        <v>2517</v>
      </c>
    </row>
    <row r="11" spans="1:17" ht="11.25" customHeight="1">
      <c r="A11" s="208">
        <v>4</v>
      </c>
      <c r="B11" s="209"/>
      <c r="C11" s="147">
        <f t="shared" si="0"/>
        <v>22</v>
      </c>
      <c r="D11" s="146">
        <v>8</v>
      </c>
      <c r="E11" s="146">
        <v>14</v>
      </c>
      <c r="F11" s="145"/>
      <c r="G11" s="145"/>
      <c r="H11" s="145"/>
      <c r="I11" s="209">
        <v>59</v>
      </c>
      <c r="J11" s="209"/>
      <c r="K11" s="155">
        <f t="shared" si="1"/>
        <v>60</v>
      </c>
      <c r="L11" s="157">
        <v>25</v>
      </c>
      <c r="M11" s="157">
        <v>35</v>
      </c>
      <c r="N11" s="145"/>
      <c r="O11" s="145"/>
      <c r="P11" s="153"/>
      <c r="Q11" s="139" t="s">
        <v>2517</v>
      </c>
    </row>
    <row r="12" spans="1:17" ht="11.25" customHeight="1">
      <c r="A12" s="210" t="s">
        <v>2535</v>
      </c>
      <c r="B12" s="201"/>
      <c r="C12" s="147">
        <f t="shared" si="0"/>
        <v>149</v>
      </c>
      <c r="D12" s="146">
        <f>SUM(D13:D17)</f>
        <v>69</v>
      </c>
      <c r="E12" s="146">
        <f>SUM(E13:E17)</f>
        <v>80</v>
      </c>
      <c r="F12" s="150">
        <f>C12/K62*100</f>
        <v>3.3340792123517566</v>
      </c>
      <c r="G12" s="150">
        <f>D12/L62*100</f>
        <v>3.470824949698189</v>
      </c>
      <c r="H12" s="150">
        <f>E12/M62*100</f>
        <v>3.2245062474808543</v>
      </c>
      <c r="I12" s="201" t="s">
        <v>2534</v>
      </c>
      <c r="J12" s="201"/>
      <c r="K12" s="155">
        <f t="shared" si="1"/>
        <v>352</v>
      </c>
      <c r="L12" s="157">
        <f>SUM(L13:L17)</f>
        <v>142</v>
      </c>
      <c r="M12" s="157">
        <f>SUM(M13:M17)</f>
        <v>210</v>
      </c>
      <c r="N12" s="150">
        <f>K12/K62*100</f>
        <v>7.876482434549116</v>
      </c>
      <c r="O12" s="150">
        <f>L12/L62*100</f>
        <v>7.142857142857142</v>
      </c>
      <c r="P12" s="156">
        <f>M12/M62*100</f>
        <v>8.464328899637243</v>
      </c>
      <c r="Q12" s="139" t="s">
        <v>2517</v>
      </c>
    </row>
    <row r="13" spans="1:17" ht="11.25" customHeight="1">
      <c r="A13" s="207">
        <v>5</v>
      </c>
      <c r="B13" s="198"/>
      <c r="C13" s="147">
        <f t="shared" si="0"/>
        <v>30</v>
      </c>
      <c r="D13" s="146">
        <v>14</v>
      </c>
      <c r="E13" s="146">
        <v>16</v>
      </c>
      <c r="F13" s="145"/>
      <c r="G13" s="145"/>
      <c r="H13" s="145"/>
      <c r="I13" s="198">
        <v>60</v>
      </c>
      <c r="J13" s="198"/>
      <c r="K13" s="155">
        <f t="shared" si="1"/>
        <v>58</v>
      </c>
      <c r="L13" s="157">
        <v>24</v>
      </c>
      <c r="M13" s="157">
        <v>34</v>
      </c>
      <c r="N13" s="145"/>
      <c r="O13" s="145"/>
      <c r="P13" s="153"/>
      <c r="Q13" s="139" t="s">
        <v>2517</v>
      </c>
    </row>
    <row r="14" spans="1:17" ht="11.25" customHeight="1">
      <c r="A14" s="207">
        <v>6</v>
      </c>
      <c r="B14" s="198"/>
      <c r="C14" s="147">
        <f t="shared" si="0"/>
        <v>27</v>
      </c>
      <c r="D14" s="146">
        <v>13</v>
      </c>
      <c r="E14" s="146">
        <v>14</v>
      </c>
      <c r="F14" s="145"/>
      <c r="G14" s="145"/>
      <c r="H14" s="145"/>
      <c r="I14" s="198">
        <v>61</v>
      </c>
      <c r="J14" s="198"/>
      <c r="K14" s="155">
        <f t="shared" si="1"/>
        <v>78</v>
      </c>
      <c r="L14" s="157">
        <v>29</v>
      </c>
      <c r="M14" s="157">
        <v>49</v>
      </c>
      <c r="N14" s="145"/>
      <c r="O14" s="145"/>
      <c r="P14" s="153"/>
      <c r="Q14" s="139" t="s">
        <v>2517</v>
      </c>
    </row>
    <row r="15" spans="1:17" ht="11.25" customHeight="1">
      <c r="A15" s="207">
        <v>7</v>
      </c>
      <c r="B15" s="198"/>
      <c r="C15" s="147">
        <f t="shared" si="0"/>
        <v>30</v>
      </c>
      <c r="D15" s="146">
        <v>14</v>
      </c>
      <c r="E15" s="146">
        <v>16</v>
      </c>
      <c r="F15" s="145"/>
      <c r="G15" s="145"/>
      <c r="H15" s="145"/>
      <c r="I15" s="198">
        <v>62</v>
      </c>
      <c r="J15" s="198"/>
      <c r="K15" s="155">
        <f t="shared" si="1"/>
        <v>73</v>
      </c>
      <c r="L15" s="157">
        <v>31</v>
      </c>
      <c r="M15" s="157">
        <v>42</v>
      </c>
      <c r="N15" s="145"/>
      <c r="O15" s="145"/>
      <c r="P15" s="153"/>
      <c r="Q15" s="139" t="s">
        <v>2517</v>
      </c>
    </row>
    <row r="16" spans="1:17" ht="11.25" customHeight="1">
      <c r="A16" s="207">
        <v>8</v>
      </c>
      <c r="B16" s="198"/>
      <c r="C16" s="147">
        <f t="shared" si="0"/>
        <v>35</v>
      </c>
      <c r="D16" s="146">
        <v>13</v>
      </c>
      <c r="E16" s="146">
        <v>22</v>
      </c>
      <c r="F16" s="145"/>
      <c r="G16" s="145"/>
      <c r="H16" s="145"/>
      <c r="I16" s="198">
        <v>63</v>
      </c>
      <c r="J16" s="198"/>
      <c r="K16" s="155">
        <f t="shared" si="1"/>
        <v>67</v>
      </c>
      <c r="L16" s="157">
        <v>33</v>
      </c>
      <c r="M16" s="157">
        <v>34</v>
      </c>
      <c r="N16" s="145"/>
      <c r="O16" s="145"/>
      <c r="P16" s="153"/>
      <c r="Q16" s="139" t="s">
        <v>2517</v>
      </c>
    </row>
    <row r="17" spans="1:17" ht="11.25" customHeight="1">
      <c r="A17" s="211">
        <v>9</v>
      </c>
      <c r="B17" s="199"/>
      <c r="C17" s="147">
        <f t="shared" si="0"/>
        <v>27</v>
      </c>
      <c r="D17" s="146">
        <v>15</v>
      </c>
      <c r="E17" s="146">
        <v>12</v>
      </c>
      <c r="F17" s="152"/>
      <c r="G17" s="152"/>
      <c r="H17" s="152"/>
      <c r="I17" s="199">
        <v>64</v>
      </c>
      <c r="J17" s="199"/>
      <c r="K17" s="155">
        <f t="shared" si="1"/>
        <v>76</v>
      </c>
      <c r="L17" s="157">
        <v>25</v>
      </c>
      <c r="M17" s="157">
        <v>51</v>
      </c>
      <c r="N17" s="145"/>
      <c r="O17" s="145"/>
      <c r="P17" s="153"/>
      <c r="Q17" s="139" t="s">
        <v>2517</v>
      </c>
    </row>
    <row r="18" spans="1:17" ht="11.25" customHeight="1">
      <c r="A18" s="208" t="s">
        <v>2533</v>
      </c>
      <c r="B18" s="209"/>
      <c r="C18" s="147">
        <f t="shared" si="0"/>
        <v>192</v>
      </c>
      <c r="D18" s="146">
        <f>SUM(D19:D23)</f>
        <v>92</v>
      </c>
      <c r="E18" s="146">
        <f>SUM(E19:E23)</f>
        <v>100</v>
      </c>
      <c r="F18" s="150">
        <f>C18/K62*100</f>
        <v>4.2962631461177</v>
      </c>
      <c r="G18" s="150">
        <f>D18/L62*100</f>
        <v>4.627766599597585</v>
      </c>
      <c r="H18" s="150">
        <f>E18/M62*100</f>
        <v>4.030632809351068</v>
      </c>
      <c r="I18" s="209" t="s">
        <v>2532</v>
      </c>
      <c r="J18" s="209"/>
      <c r="K18" s="155">
        <f t="shared" si="1"/>
        <v>282</v>
      </c>
      <c r="L18" s="157">
        <f>SUM(L19:L23)</f>
        <v>120</v>
      </c>
      <c r="M18" s="157">
        <f>SUM(M19:M23)</f>
        <v>162</v>
      </c>
      <c r="N18" s="150">
        <f>K18/K62*100</f>
        <v>6.310136495860371</v>
      </c>
      <c r="O18" s="150">
        <f>L18/L62*100</f>
        <v>6.036217303822937</v>
      </c>
      <c r="P18" s="156">
        <f>M18/M62*100</f>
        <v>6.529625151148731</v>
      </c>
      <c r="Q18" s="139" t="s">
        <v>2517</v>
      </c>
    </row>
    <row r="19" spans="1:17" ht="11.25" customHeight="1">
      <c r="A19" s="207">
        <v>10</v>
      </c>
      <c r="B19" s="198"/>
      <c r="C19" s="147">
        <f t="shared" si="0"/>
        <v>35</v>
      </c>
      <c r="D19" s="146">
        <v>17</v>
      </c>
      <c r="E19" s="146">
        <v>18</v>
      </c>
      <c r="F19" s="145"/>
      <c r="G19" s="145"/>
      <c r="H19" s="145"/>
      <c r="I19" s="198">
        <v>65</v>
      </c>
      <c r="J19" s="198"/>
      <c r="K19" s="155">
        <f t="shared" si="1"/>
        <v>49</v>
      </c>
      <c r="L19" s="157">
        <v>22</v>
      </c>
      <c r="M19" s="157">
        <v>27</v>
      </c>
      <c r="N19" s="145"/>
      <c r="O19" s="145"/>
      <c r="P19" s="153"/>
      <c r="Q19" s="139" t="s">
        <v>2517</v>
      </c>
    </row>
    <row r="20" spans="1:17" ht="11.25" customHeight="1">
      <c r="A20" s="207">
        <v>11</v>
      </c>
      <c r="B20" s="198"/>
      <c r="C20" s="147">
        <f t="shared" si="0"/>
        <v>37</v>
      </c>
      <c r="D20" s="146">
        <v>14</v>
      </c>
      <c r="E20" s="146">
        <v>23</v>
      </c>
      <c r="F20" s="145"/>
      <c r="G20" s="145"/>
      <c r="H20" s="145"/>
      <c r="I20" s="198">
        <v>66</v>
      </c>
      <c r="J20" s="198"/>
      <c r="K20" s="155">
        <f t="shared" si="1"/>
        <v>76</v>
      </c>
      <c r="L20" s="157">
        <v>31</v>
      </c>
      <c r="M20" s="157">
        <v>45</v>
      </c>
      <c r="N20" s="145"/>
      <c r="O20" s="145"/>
      <c r="P20" s="153"/>
      <c r="Q20" s="139" t="s">
        <v>2517</v>
      </c>
    </row>
    <row r="21" spans="1:17" ht="11.25" customHeight="1">
      <c r="A21" s="207">
        <v>12</v>
      </c>
      <c r="B21" s="198"/>
      <c r="C21" s="147">
        <f t="shared" si="0"/>
        <v>35</v>
      </c>
      <c r="D21" s="146">
        <v>17</v>
      </c>
      <c r="E21" s="146">
        <v>18</v>
      </c>
      <c r="F21" s="145"/>
      <c r="G21" s="145"/>
      <c r="H21" s="145"/>
      <c r="I21" s="198">
        <v>67</v>
      </c>
      <c r="J21" s="198"/>
      <c r="K21" s="155">
        <f t="shared" si="1"/>
        <v>41</v>
      </c>
      <c r="L21" s="157">
        <v>24</v>
      </c>
      <c r="M21" s="157">
        <v>17</v>
      </c>
      <c r="N21" s="145"/>
      <c r="O21" s="145"/>
      <c r="P21" s="153"/>
      <c r="Q21" s="139" t="s">
        <v>2517</v>
      </c>
    </row>
    <row r="22" spans="1:17" ht="11.25" customHeight="1">
      <c r="A22" s="207">
        <v>13</v>
      </c>
      <c r="B22" s="198"/>
      <c r="C22" s="147">
        <f t="shared" si="0"/>
        <v>46</v>
      </c>
      <c r="D22" s="146">
        <v>24</v>
      </c>
      <c r="E22" s="146">
        <v>22</v>
      </c>
      <c r="F22" s="145"/>
      <c r="G22" s="145"/>
      <c r="H22" s="145"/>
      <c r="I22" s="198">
        <v>68</v>
      </c>
      <c r="J22" s="198"/>
      <c r="K22" s="155">
        <f t="shared" si="1"/>
        <v>57</v>
      </c>
      <c r="L22" s="157">
        <v>20</v>
      </c>
      <c r="M22" s="157">
        <v>37</v>
      </c>
      <c r="N22" s="145"/>
      <c r="O22" s="145"/>
      <c r="P22" s="153"/>
      <c r="Q22" s="139" t="s">
        <v>2517</v>
      </c>
    </row>
    <row r="23" spans="1:17" ht="11.25" customHeight="1">
      <c r="A23" s="208">
        <v>14</v>
      </c>
      <c r="B23" s="209"/>
      <c r="C23" s="147">
        <f t="shared" si="0"/>
        <v>39</v>
      </c>
      <c r="D23" s="146">
        <v>20</v>
      </c>
      <c r="E23" s="146">
        <v>19</v>
      </c>
      <c r="F23" s="145"/>
      <c r="G23" s="145"/>
      <c r="H23" s="145"/>
      <c r="I23" s="209">
        <v>69</v>
      </c>
      <c r="J23" s="209"/>
      <c r="K23" s="155">
        <f t="shared" si="1"/>
        <v>59</v>
      </c>
      <c r="L23" s="157">
        <v>23</v>
      </c>
      <c r="M23" s="157">
        <v>36</v>
      </c>
      <c r="N23" s="145"/>
      <c r="O23" s="145"/>
      <c r="P23" s="153"/>
      <c r="Q23" s="139" t="s">
        <v>2517</v>
      </c>
    </row>
    <row r="24" spans="1:17" ht="11.25" customHeight="1">
      <c r="A24" s="210" t="s">
        <v>2531</v>
      </c>
      <c r="B24" s="201"/>
      <c r="C24" s="147">
        <f t="shared" si="0"/>
        <v>253</v>
      </c>
      <c r="D24" s="146">
        <f>SUM(D25:D29)</f>
        <v>123</v>
      </c>
      <c r="E24" s="146">
        <f>SUM(E25:E29)</f>
        <v>130</v>
      </c>
      <c r="F24" s="150">
        <f>C24/K62*100</f>
        <v>5.661221749832177</v>
      </c>
      <c r="G24" s="150">
        <f>D24/L62*100</f>
        <v>6.1871227364185115</v>
      </c>
      <c r="H24" s="150">
        <f>E24/M62*100</f>
        <v>5.239822652156389</v>
      </c>
      <c r="I24" s="201" t="s">
        <v>2530</v>
      </c>
      <c r="J24" s="201"/>
      <c r="K24" s="155">
        <f t="shared" si="1"/>
        <v>211</v>
      </c>
      <c r="L24" s="157">
        <f>SUM(L25:L29)</f>
        <v>87</v>
      </c>
      <c r="M24" s="157">
        <f>SUM(M25:M29)</f>
        <v>124</v>
      </c>
      <c r="N24" s="150">
        <f>K24/K62*100</f>
        <v>4.72141418661893</v>
      </c>
      <c r="O24" s="150">
        <f>L24/L62*100</f>
        <v>4.37625754527163</v>
      </c>
      <c r="P24" s="156">
        <f>M24/M62*100</f>
        <v>4.997984683595325</v>
      </c>
      <c r="Q24" s="139" t="s">
        <v>2517</v>
      </c>
    </row>
    <row r="25" spans="1:17" ht="11.25" customHeight="1">
      <c r="A25" s="207">
        <v>15</v>
      </c>
      <c r="B25" s="198"/>
      <c r="C25" s="147">
        <f t="shared" si="0"/>
        <v>46</v>
      </c>
      <c r="D25" s="146">
        <v>27</v>
      </c>
      <c r="E25" s="146">
        <v>19</v>
      </c>
      <c r="F25" s="145"/>
      <c r="G25" s="145"/>
      <c r="H25" s="145"/>
      <c r="I25" s="198">
        <v>70</v>
      </c>
      <c r="J25" s="198"/>
      <c r="K25" s="155">
        <f t="shared" si="1"/>
        <v>49</v>
      </c>
      <c r="L25" s="157">
        <v>16</v>
      </c>
      <c r="M25" s="157">
        <v>33</v>
      </c>
      <c r="N25" s="145"/>
      <c r="O25" s="145"/>
      <c r="P25" s="153"/>
      <c r="Q25" s="139" t="s">
        <v>2517</v>
      </c>
    </row>
    <row r="26" spans="1:17" ht="11.25" customHeight="1">
      <c r="A26" s="207">
        <v>16</v>
      </c>
      <c r="B26" s="198"/>
      <c r="C26" s="147">
        <f t="shared" si="0"/>
        <v>40</v>
      </c>
      <c r="D26" s="146">
        <v>19</v>
      </c>
      <c r="E26" s="146">
        <v>21</v>
      </c>
      <c r="F26" s="145"/>
      <c r="G26" s="145"/>
      <c r="H26" s="145"/>
      <c r="I26" s="198">
        <v>71</v>
      </c>
      <c r="J26" s="198"/>
      <c r="K26" s="155">
        <f t="shared" si="1"/>
        <v>48</v>
      </c>
      <c r="L26" s="157">
        <v>22</v>
      </c>
      <c r="M26" s="157">
        <v>26</v>
      </c>
      <c r="N26" s="145"/>
      <c r="O26" s="145"/>
      <c r="P26" s="153"/>
      <c r="Q26" s="139" t="s">
        <v>2517</v>
      </c>
    </row>
    <row r="27" spans="1:17" ht="11.25" customHeight="1">
      <c r="A27" s="207">
        <v>17</v>
      </c>
      <c r="B27" s="198"/>
      <c r="C27" s="147">
        <f t="shared" si="0"/>
        <v>67</v>
      </c>
      <c r="D27" s="146">
        <v>30</v>
      </c>
      <c r="E27" s="146">
        <v>37</v>
      </c>
      <c r="F27" s="145"/>
      <c r="G27" s="145"/>
      <c r="H27" s="145"/>
      <c r="I27" s="198">
        <v>72</v>
      </c>
      <c r="J27" s="198"/>
      <c r="K27" s="155">
        <f t="shared" si="1"/>
        <v>38</v>
      </c>
      <c r="L27" s="157">
        <v>17</v>
      </c>
      <c r="M27" s="157">
        <v>21</v>
      </c>
      <c r="N27" s="145"/>
      <c r="O27" s="145"/>
      <c r="P27" s="153"/>
      <c r="Q27" s="139" t="s">
        <v>2517</v>
      </c>
    </row>
    <row r="28" spans="1:17" ht="11.25" customHeight="1">
      <c r="A28" s="207">
        <v>18</v>
      </c>
      <c r="B28" s="198"/>
      <c r="C28" s="147">
        <f t="shared" si="0"/>
        <v>59</v>
      </c>
      <c r="D28" s="146">
        <v>25</v>
      </c>
      <c r="E28" s="146">
        <v>34</v>
      </c>
      <c r="F28" s="145"/>
      <c r="G28" s="145"/>
      <c r="H28" s="145"/>
      <c r="I28" s="198">
        <v>73</v>
      </c>
      <c r="J28" s="198"/>
      <c r="K28" s="155">
        <f t="shared" si="1"/>
        <v>31</v>
      </c>
      <c r="L28" s="157">
        <v>13</v>
      </c>
      <c r="M28" s="157">
        <v>18</v>
      </c>
      <c r="N28" s="145"/>
      <c r="O28" s="145"/>
      <c r="P28" s="153"/>
      <c r="Q28" s="139" t="s">
        <v>2517</v>
      </c>
    </row>
    <row r="29" spans="1:17" ht="11.25" customHeight="1">
      <c r="A29" s="211">
        <v>19</v>
      </c>
      <c r="B29" s="199"/>
      <c r="C29" s="147">
        <f t="shared" si="0"/>
        <v>41</v>
      </c>
      <c r="D29" s="146">
        <v>22</v>
      </c>
      <c r="E29" s="146">
        <v>19</v>
      </c>
      <c r="F29" s="152"/>
      <c r="G29" s="152"/>
      <c r="H29" s="152"/>
      <c r="I29" s="199">
        <v>74</v>
      </c>
      <c r="J29" s="199"/>
      <c r="K29" s="155">
        <f t="shared" si="1"/>
        <v>45</v>
      </c>
      <c r="L29" s="157">
        <v>19</v>
      </c>
      <c r="M29" s="157">
        <v>26</v>
      </c>
      <c r="N29" s="145"/>
      <c r="O29" s="145"/>
      <c r="P29" s="153"/>
      <c r="Q29" s="139" t="s">
        <v>2517</v>
      </c>
    </row>
    <row r="30" spans="1:17" ht="11.25" customHeight="1">
      <c r="A30" s="208" t="s">
        <v>2529</v>
      </c>
      <c r="B30" s="209"/>
      <c r="C30" s="147">
        <f t="shared" si="0"/>
        <v>321</v>
      </c>
      <c r="D30" s="146">
        <f>SUM(D31:D35)</f>
        <v>142</v>
      </c>
      <c r="E30" s="146">
        <f>SUM(E31:E35)</f>
        <v>179</v>
      </c>
      <c r="F30" s="150">
        <f>C30/K62*100</f>
        <v>7.18281494741553</v>
      </c>
      <c r="G30" s="150">
        <f>D30/L62*100</f>
        <v>7.142857142857142</v>
      </c>
      <c r="H30" s="150">
        <f>E30/M62*100</f>
        <v>7.214832728738411</v>
      </c>
      <c r="I30" s="209" t="s">
        <v>2528</v>
      </c>
      <c r="J30" s="209"/>
      <c r="K30" s="155">
        <f t="shared" si="1"/>
        <v>143</v>
      </c>
      <c r="L30" s="157">
        <f>SUM(L31:L35)</f>
        <v>56</v>
      </c>
      <c r="M30" s="157">
        <f>SUM(M31:M35)</f>
        <v>87</v>
      </c>
      <c r="N30" s="150">
        <f>K30/K62*100</f>
        <v>3.199820989035578</v>
      </c>
      <c r="O30" s="150">
        <f>L30/L62*100</f>
        <v>2.8169014084507045</v>
      </c>
      <c r="P30" s="156">
        <f>M30/M62*100</f>
        <v>3.506650544135429</v>
      </c>
      <c r="Q30" s="139" t="s">
        <v>2517</v>
      </c>
    </row>
    <row r="31" spans="1:17" ht="11.25" customHeight="1">
      <c r="A31" s="207">
        <v>20</v>
      </c>
      <c r="B31" s="198"/>
      <c r="C31" s="147">
        <f t="shared" si="0"/>
        <v>75</v>
      </c>
      <c r="D31" s="146">
        <v>29</v>
      </c>
      <c r="E31" s="146">
        <v>46</v>
      </c>
      <c r="F31" s="145"/>
      <c r="G31" s="145"/>
      <c r="H31" s="145"/>
      <c r="I31" s="198">
        <v>75</v>
      </c>
      <c r="J31" s="198"/>
      <c r="K31" s="155">
        <f t="shared" si="1"/>
        <v>37</v>
      </c>
      <c r="L31" s="157">
        <v>19</v>
      </c>
      <c r="M31" s="157">
        <v>18</v>
      </c>
      <c r="N31" s="145"/>
      <c r="O31" s="145"/>
      <c r="P31" s="153"/>
      <c r="Q31" s="139" t="s">
        <v>2517</v>
      </c>
    </row>
    <row r="32" spans="1:17" ht="11.25" customHeight="1">
      <c r="A32" s="207">
        <v>21</v>
      </c>
      <c r="B32" s="198"/>
      <c r="C32" s="147">
        <f t="shared" si="0"/>
        <v>74</v>
      </c>
      <c r="D32" s="146">
        <v>30</v>
      </c>
      <c r="E32" s="146">
        <v>44</v>
      </c>
      <c r="F32" s="145"/>
      <c r="G32" s="145"/>
      <c r="H32" s="145"/>
      <c r="I32" s="198">
        <v>76</v>
      </c>
      <c r="J32" s="198"/>
      <c r="K32" s="155">
        <f t="shared" si="1"/>
        <v>25</v>
      </c>
      <c r="L32" s="157">
        <v>10</v>
      </c>
      <c r="M32" s="157">
        <v>15</v>
      </c>
      <c r="N32" s="145"/>
      <c r="O32" s="145"/>
      <c r="P32" s="153"/>
      <c r="Q32" s="139" t="s">
        <v>2517</v>
      </c>
    </row>
    <row r="33" spans="1:17" ht="11.25" customHeight="1">
      <c r="A33" s="207">
        <v>22</v>
      </c>
      <c r="B33" s="198"/>
      <c r="C33" s="147">
        <f t="shared" si="0"/>
        <v>45</v>
      </c>
      <c r="D33" s="146">
        <v>11</v>
      </c>
      <c r="E33" s="146">
        <v>34</v>
      </c>
      <c r="F33" s="145"/>
      <c r="G33" s="145"/>
      <c r="H33" s="145"/>
      <c r="I33" s="198">
        <v>77</v>
      </c>
      <c r="J33" s="198"/>
      <c r="K33" s="155">
        <f t="shared" si="1"/>
        <v>28</v>
      </c>
      <c r="L33" s="157">
        <v>13</v>
      </c>
      <c r="M33" s="157">
        <v>15</v>
      </c>
      <c r="N33" s="145"/>
      <c r="O33" s="145"/>
      <c r="P33" s="153"/>
      <c r="Q33" s="139" t="s">
        <v>2517</v>
      </c>
    </row>
    <row r="34" spans="1:17" ht="11.25" customHeight="1">
      <c r="A34" s="207">
        <v>23</v>
      </c>
      <c r="B34" s="198"/>
      <c r="C34" s="147">
        <f t="shared" si="0"/>
        <v>70</v>
      </c>
      <c r="D34" s="146">
        <v>38</v>
      </c>
      <c r="E34" s="146">
        <v>32</v>
      </c>
      <c r="F34" s="145"/>
      <c r="G34" s="145"/>
      <c r="H34" s="145"/>
      <c r="I34" s="198">
        <v>78</v>
      </c>
      <c r="J34" s="198"/>
      <c r="K34" s="155">
        <f t="shared" si="1"/>
        <v>27</v>
      </c>
      <c r="L34" s="157">
        <v>8</v>
      </c>
      <c r="M34" s="157">
        <v>19</v>
      </c>
      <c r="N34" s="145"/>
      <c r="O34" s="145"/>
      <c r="P34" s="153"/>
      <c r="Q34" s="139" t="s">
        <v>2517</v>
      </c>
    </row>
    <row r="35" spans="1:17" ht="11.25" customHeight="1">
      <c r="A35" s="208">
        <v>24</v>
      </c>
      <c r="B35" s="209"/>
      <c r="C35" s="147">
        <f t="shared" si="0"/>
        <v>57</v>
      </c>
      <c r="D35" s="146">
        <v>34</v>
      </c>
      <c r="E35" s="146">
        <v>23</v>
      </c>
      <c r="F35" s="145"/>
      <c r="G35" s="145"/>
      <c r="H35" s="145"/>
      <c r="I35" s="209">
        <v>79</v>
      </c>
      <c r="J35" s="209"/>
      <c r="K35" s="155">
        <f t="shared" si="1"/>
        <v>26</v>
      </c>
      <c r="L35" s="157">
        <v>6</v>
      </c>
      <c r="M35" s="157">
        <v>20</v>
      </c>
      <c r="N35" s="145"/>
      <c r="O35" s="145"/>
      <c r="P35" s="153"/>
      <c r="Q35" s="139" t="s">
        <v>2517</v>
      </c>
    </row>
    <row r="36" spans="1:17" ht="11.25" customHeight="1">
      <c r="A36" s="210" t="s">
        <v>2527</v>
      </c>
      <c r="B36" s="201"/>
      <c r="C36" s="147">
        <f t="shared" si="0"/>
        <v>269</v>
      </c>
      <c r="D36" s="146">
        <f>SUM(D37:D41)</f>
        <v>142</v>
      </c>
      <c r="E36" s="146">
        <f>SUM(E37:E41)</f>
        <v>127</v>
      </c>
      <c r="F36" s="150">
        <f>C36/K62*100</f>
        <v>6.019243678675319</v>
      </c>
      <c r="G36" s="159">
        <f>D36/L62*100</f>
        <v>7.142857142857142</v>
      </c>
      <c r="H36" s="150">
        <f>E36/M62*100</f>
        <v>5.118903667875856</v>
      </c>
      <c r="I36" s="201" t="s">
        <v>2526</v>
      </c>
      <c r="J36" s="201"/>
      <c r="K36" s="155">
        <f t="shared" si="1"/>
        <v>85</v>
      </c>
      <c r="L36" s="157">
        <f>SUM(L37:L41)</f>
        <v>30</v>
      </c>
      <c r="M36" s="157">
        <f>SUM(M37:M41)</f>
        <v>55</v>
      </c>
      <c r="N36" s="150">
        <f>K36/K62*100</f>
        <v>1.9019914969791898</v>
      </c>
      <c r="O36" s="150">
        <f>L36/L62*100</f>
        <v>1.5090543259557343</v>
      </c>
      <c r="P36" s="156">
        <f>M36/M62*100</f>
        <v>2.2168480451430876</v>
      </c>
      <c r="Q36" s="139" t="s">
        <v>2517</v>
      </c>
    </row>
    <row r="37" spans="1:17" ht="11.25" customHeight="1">
      <c r="A37" s="207">
        <v>25</v>
      </c>
      <c r="B37" s="198"/>
      <c r="C37" s="147">
        <f t="shared" si="0"/>
        <v>66</v>
      </c>
      <c r="D37" s="146">
        <v>44</v>
      </c>
      <c r="E37" s="146">
        <v>22</v>
      </c>
      <c r="F37" s="145"/>
      <c r="G37" s="145"/>
      <c r="H37" s="145"/>
      <c r="I37" s="198">
        <v>80</v>
      </c>
      <c r="J37" s="198"/>
      <c r="K37" s="155">
        <f t="shared" si="1"/>
        <v>30</v>
      </c>
      <c r="L37" s="157">
        <v>10</v>
      </c>
      <c r="M37" s="157">
        <v>20</v>
      </c>
      <c r="N37" s="145"/>
      <c r="O37" s="145"/>
      <c r="P37" s="153"/>
      <c r="Q37" s="139" t="s">
        <v>2517</v>
      </c>
    </row>
    <row r="38" spans="1:17" ht="11.25" customHeight="1">
      <c r="A38" s="207">
        <v>26</v>
      </c>
      <c r="B38" s="198"/>
      <c r="C38" s="147">
        <f aca="true" t="shared" si="2" ref="C38:C69">D38+E38</f>
        <v>52</v>
      </c>
      <c r="D38" s="146">
        <v>22</v>
      </c>
      <c r="E38" s="146">
        <v>30</v>
      </c>
      <c r="F38" s="145"/>
      <c r="G38" s="145"/>
      <c r="H38" s="145"/>
      <c r="I38" s="198">
        <v>81</v>
      </c>
      <c r="J38" s="198"/>
      <c r="K38" s="155">
        <f aca="true" t="shared" si="3" ref="K38:K61">L38+M38</f>
        <v>12</v>
      </c>
      <c r="L38" s="157">
        <v>4</v>
      </c>
      <c r="M38" s="157">
        <v>8</v>
      </c>
      <c r="N38" s="145"/>
      <c r="O38" s="145"/>
      <c r="P38" s="153"/>
      <c r="Q38" s="139" t="s">
        <v>2517</v>
      </c>
    </row>
    <row r="39" spans="1:17" ht="11.25" customHeight="1">
      <c r="A39" s="207">
        <v>27</v>
      </c>
      <c r="B39" s="198"/>
      <c r="C39" s="147">
        <f t="shared" si="2"/>
        <v>55</v>
      </c>
      <c r="D39" s="146">
        <v>26</v>
      </c>
      <c r="E39" s="146">
        <v>29</v>
      </c>
      <c r="F39" s="145"/>
      <c r="G39" s="145"/>
      <c r="H39" s="145"/>
      <c r="I39" s="198">
        <v>82</v>
      </c>
      <c r="J39" s="198"/>
      <c r="K39" s="155">
        <f t="shared" si="3"/>
        <v>12</v>
      </c>
      <c r="L39" s="157">
        <v>2</v>
      </c>
      <c r="M39" s="157">
        <v>10</v>
      </c>
      <c r="N39" s="145"/>
      <c r="O39" s="145"/>
      <c r="P39" s="153"/>
      <c r="Q39" s="139" t="s">
        <v>2517</v>
      </c>
    </row>
    <row r="40" spans="1:17" ht="11.25" customHeight="1">
      <c r="A40" s="207">
        <v>28</v>
      </c>
      <c r="B40" s="198"/>
      <c r="C40" s="147">
        <f t="shared" si="2"/>
        <v>47</v>
      </c>
      <c r="D40" s="146">
        <v>23</v>
      </c>
      <c r="E40" s="146">
        <v>24</v>
      </c>
      <c r="F40" s="145"/>
      <c r="G40" s="145"/>
      <c r="H40" s="145"/>
      <c r="I40" s="198">
        <v>83</v>
      </c>
      <c r="J40" s="198"/>
      <c r="K40" s="155">
        <f t="shared" si="3"/>
        <v>19</v>
      </c>
      <c r="L40" s="157">
        <v>8</v>
      </c>
      <c r="M40" s="157">
        <v>11</v>
      </c>
      <c r="N40" s="145"/>
      <c r="O40" s="145"/>
      <c r="P40" s="153"/>
      <c r="Q40" s="139" t="s">
        <v>2517</v>
      </c>
    </row>
    <row r="41" spans="1:17" ht="11.25" customHeight="1">
      <c r="A41" s="211">
        <v>29</v>
      </c>
      <c r="B41" s="199"/>
      <c r="C41" s="147">
        <f t="shared" si="2"/>
        <v>49</v>
      </c>
      <c r="D41" s="146">
        <v>27</v>
      </c>
      <c r="E41" s="146">
        <v>22</v>
      </c>
      <c r="F41" s="152"/>
      <c r="G41" s="152"/>
      <c r="H41" s="152"/>
      <c r="I41" s="199">
        <v>84</v>
      </c>
      <c r="J41" s="199"/>
      <c r="K41" s="155">
        <f t="shared" si="3"/>
        <v>12</v>
      </c>
      <c r="L41" s="157">
        <v>6</v>
      </c>
      <c r="M41" s="157">
        <v>6</v>
      </c>
      <c r="N41" s="152"/>
      <c r="O41" s="152"/>
      <c r="P41" s="151"/>
      <c r="Q41" s="139" t="s">
        <v>2517</v>
      </c>
    </row>
    <row r="42" spans="1:17" ht="11.25" customHeight="1">
      <c r="A42" s="208" t="s">
        <v>2525</v>
      </c>
      <c r="B42" s="209"/>
      <c r="C42" s="147">
        <f t="shared" si="2"/>
        <v>263</v>
      </c>
      <c r="D42" s="146">
        <f>SUM(D43:D47)</f>
        <v>122</v>
      </c>
      <c r="E42" s="146">
        <f>SUM(E43:E47)</f>
        <v>141</v>
      </c>
      <c r="F42" s="150">
        <f>C42/K62*100</f>
        <v>5.884985455359141</v>
      </c>
      <c r="G42" s="150">
        <f>D42/L62*100</f>
        <v>6.1368209255533195</v>
      </c>
      <c r="H42" s="150">
        <f>E42/M62*100</f>
        <v>5.683192261185006</v>
      </c>
      <c r="I42" s="209" t="s">
        <v>2524</v>
      </c>
      <c r="J42" s="209"/>
      <c r="K42" s="155">
        <f t="shared" si="3"/>
        <v>42</v>
      </c>
      <c r="L42" s="157">
        <f>SUM(L43:L47)</f>
        <v>13</v>
      </c>
      <c r="M42" s="157">
        <f>SUM(M43:M47)</f>
        <v>29</v>
      </c>
      <c r="N42" s="150">
        <f>K42/K62*100</f>
        <v>0.9398075632132469</v>
      </c>
      <c r="O42" s="150">
        <f>L42/L62*100</f>
        <v>0.653923541247485</v>
      </c>
      <c r="P42" s="156">
        <f>M42/M62*100</f>
        <v>1.1688835147118097</v>
      </c>
      <c r="Q42" s="139" t="s">
        <v>2517</v>
      </c>
    </row>
    <row r="43" spans="1:17" ht="11.25" customHeight="1">
      <c r="A43" s="207">
        <v>30</v>
      </c>
      <c r="B43" s="198"/>
      <c r="C43" s="147">
        <f t="shared" si="2"/>
        <v>62</v>
      </c>
      <c r="D43" s="146">
        <v>21</v>
      </c>
      <c r="E43" s="146">
        <v>41</v>
      </c>
      <c r="F43" s="145"/>
      <c r="G43" s="145"/>
      <c r="H43" s="145"/>
      <c r="I43" s="198">
        <v>85</v>
      </c>
      <c r="J43" s="198"/>
      <c r="K43" s="155">
        <f t="shared" si="3"/>
        <v>4</v>
      </c>
      <c r="L43" s="157">
        <v>2</v>
      </c>
      <c r="M43" s="157">
        <v>2</v>
      </c>
      <c r="N43" s="145"/>
      <c r="O43" s="145"/>
      <c r="P43" s="153"/>
      <c r="Q43" s="139" t="s">
        <v>2517</v>
      </c>
    </row>
    <row r="44" spans="1:17" ht="11.25" customHeight="1">
      <c r="A44" s="207">
        <v>31</v>
      </c>
      <c r="B44" s="198"/>
      <c r="C44" s="147">
        <f t="shared" si="2"/>
        <v>52</v>
      </c>
      <c r="D44" s="146">
        <v>31</v>
      </c>
      <c r="E44" s="146">
        <v>21</v>
      </c>
      <c r="F44" s="145"/>
      <c r="G44" s="145"/>
      <c r="H44" s="145"/>
      <c r="I44" s="198">
        <v>86</v>
      </c>
      <c r="J44" s="198"/>
      <c r="K44" s="155">
        <f t="shared" si="3"/>
        <v>10</v>
      </c>
      <c r="L44" s="157">
        <v>3</v>
      </c>
      <c r="M44" s="157">
        <v>7</v>
      </c>
      <c r="N44" s="145"/>
      <c r="O44" s="145"/>
      <c r="P44" s="153"/>
      <c r="Q44" s="139" t="s">
        <v>2517</v>
      </c>
    </row>
    <row r="45" spans="1:17" ht="11.25" customHeight="1">
      <c r="A45" s="207">
        <v>32</v>
      </c>
      <c r="B45" s="198"/>
      <c r="C45" s="147">
        <f t="shared" si="2"/>
        <v>46</v>
      </c>
      <c r="D45" s="146">
        <v>24</v>
      </c>
      <c r="E45" s="146">
        <v>22</v>
      </c>
      <c r="F45" s="145"/>
      <c r="G45" s="145"/>
      <c r="H45" s="145"/>
      <c r="I45" s="198">
        <v>87</v>
      </c>
      <c r="J45" s="198"/>
      <c r="K45" s="155">
        <f t="shared" si="3"/>
        <v>8</v>
      </c>
      <c r="L45" s="157">
        <v>2</v>
      </c>
      <c r="M45" s="157">
        <v>6</v>
      </c>
      <c r="N45" s="145"/>
      <c r="O45" s="145"/>
      <c r="P45" s="153"/>
      <c r="Q45" s="139" t="s">
        <v>2517</v>
      </c>
    </row>
    <row r="46" spans="1:17" ht="11.25" customHeight="1">
      <c r="A46" s="207">
        <v>33</v>
      </c>
      <c r="B46" s="198"/>
      <c r="C46" s="147">
        <f t="shared" si="2"/>
        <v>49</v>
      </c>
      <c r="D46" s="146">
        <v>20</v>
      </c>
      <c r="E46" s="146">
        <v>29</v>
      </c>
      <c r="F46" s="145"/>
      <c r="G46" s="145"/>
      <c r="H46" s="145"/>
      <c r="I46" s="198">
        <v>88</v>
      </c>
      <c r="J46" s="198"/>
      <c r="K46" s="155">
        <f t="shared" si="3"/>
        <v>13</v>
      </c>
      <c r="L46" s="157">
        <v>4</v>
      </c>
      <c r="M46" s="157">
        <v>9</v>
      </c>
      <c r="N46" s="145"/>
      <c r="O46" s="145"/>
      <c r="P46" s="153"/>
      <c r="Q46" s="139" t="s">
        <v>2517</v>
      </c>
    </row>
    <row r="47" spans="1:17" ht="11.25" customHeight="1">
      <c r="A47" s="208">
        <v>34</v>
      </c>
      <c r="B47" s="209"/>
      <c r="C47" s="147">
        <f t="shared" si="2"/>
        <v>54</v>
      </c>
      <c r="D47" s="146">
        <v>26</v>
      </c>
      <c r="E47" s="146">
        <v>28</v>
      </c>
      <c r="F47" s="145"/>
      <c r="G47" s="145"/>
      <c r="H47" s="145"/>
      <c r="I47" s="209">
        <v>89</v>
      </c>
      <c r="J47" s="209"/>
      <c r="K47" s="155">
        <f t="shared" si="3"/>
        <v>7</v>
      </c>
      <c r="L47" s="157">
        <v>2</v>
      </c>
      <c r="M47" s="157">
        <v>5</v>
      </c>
      <c r="N47" s="145"/>
      <c r="O47" s="145"/>
      <c r="P47" s="153"/>
      <c r="Q47" s="139" t="s">
        <v>2517</v>
      </c>
    </row>
    <row r="48" spans="1:17" ht="11.25" customHeight="1">
      <c r="A48" s="210" t="s">
        <v>2523</v>
      </c>
      <c r="B48" s="201"/>
      <c r="C48" s="147">
        <f t="shared" si="2"/>
        <v>308</v>
      </c>
      <c r="D48" s="146">
        <f>SUM(D49:D53)</f>
        <v>154</v>
      </c>
      <c r="E48" s="146">
        <f>SUM(E49:E53)</f>
        <v>154</v>
      </c>
      <c r="F48" s="150">
        <f>C48/K62*100</f>
        <v>6.891922130230476</v>
      </c>
      <c r="G48" s="150">
        <f>D48/L62*100</f>
        <v>7.746478873239436</v>
      </c>
      <c r="H48" s="150">
        <f>E48/M62*100</f>
        <v>6.207174526400645</v>
      </c>
      <c r="I48" s="201" t="s">
        <v>2522</v>
      </c>
      <c r="J48" s="201"/>
      <c r="K48" s="155">
        <f t="shared" si="3"/>
        <v>10</v>
      </c>
      <c r="L48" s="157">
        <f>SUM(L49:L53)</f>
        <v>2</v>
      </c>
      <c r="M48" s="157">
        <f>SUM(M49:M53)</f>
        <v>8</v>
      </c>
      <c r="N48" s="150">
        <f>K48/K62*100</f>
        <v>0.22376370552696354</v>
      </c>
      <c r="O48" s="150">
        <f>L48/L62*100</f>
        <v>0.1006036217303823</v>
      </c>
      <c r="P48" s="156">
        <f>M48/M62*100</f>
        <v>0.32245062474808545</v>
      </c>
      <c r="Q48" s="139" t="s">
        <v>2517</v>
      </c>
    </row>
    <row r="49" spans="1:17" ht="11.25" customHeight="1">
      <c r="A49" s="207">
        <v>35</v>
      </c>
      <c r="B49" s="198"/>
      <c r="C49" s="147">
        <f t="shared" si="2"/>
        <v>56</v>
      </c>
      <c r="D49" s="146">
        <v>31</v>
      </c>
      <c r="E49" s="146">
        <v>25</v>
      </c>
      <c r="F49" s="145"/>
      <c r="G49" s="145"/>
      <c r="H49" s="145"/>
      <c r="I49" s="198">
        <v>90</v>
      </c>
      <c r="J49" s="198"/>
      <c r="K49" s="155">
        <f t="shared" si="3"/>
        <v>4</v>
      </c>
      <c r="L49" s="157">
        <v>0</v>
      </c>
      <c r="M49" s="157">
        <v>4</v>
      </c>
      <c r="N49" s="145"/>
      <c r="O49" s="145"/>
      <c r="P49" s="153"/>
      <c r="Q49" s="139" t="s">
        <v>2517</v>
      </c>
    </row>
    <row r="50" spans="1:17" ht="11.25" customHeight="1">
      <c r="A50" s="207">
        <v>36</v>
      </c>
      <c r="B50" s="198"/>
      <c r="C50" s="147">
        <f t="shared" si="2"/>
        <v>55</v>
      </c>
      <c r="D50" s="146">
        <v>24</v>
      </c>
      <c r="E50" s="146">
        <v>31</v>
      </c>
      <c r="F50" s="145"/>
      <c r="G50" s="145"/>
      <c r="H50" s="145"/>
      <c r="I50" s="198">
        <v>91</v>
      </c>
      <c r="J50" s="198"/>
      <c r="K50" s="155">
        <f t="shared" si="3"/>
        <v>0</v>
      </c>
      <c r="L50" s="157">
        <v>0</v>
      </c>
      <c r="M50" s="157">
        <v>0</v>
      </c>
      <c r="N50" s="145"/>
      <c r="O50" s="145"/>
      <c r="P50" s="153"/>
      <c r="Q50" s="139" t="s">
        <v>2517</v>
      </c>
    </row>
    <row r="51" spans="1:17" ht="11.25" customHeight="1">
      <c r="A51" s="207">
        <v>37</v>
      </c>
      <c r="B51" s="198"/>
      <c r="C51" s="147">
        <f t="shared" si="2"/>
        <v>58</v>
      </c>
      <c r="D51" s="146">
        <v>26</v>
      </c>
      <c r="E51" s="146">
        <v>32</v>
      </c>
      <c r="F51" s="145"/>
      <c r="G51" s="145"/>
      <c r="H51" s="145"/>
      <c r="I51" s="198">
        <v>92</v>
      </c>
      <c r="J51" s="198"/>
      <c r="K51" s="155">
        <f t="shared" si="3"/>
        <v>0</v>
      </c>
      <c r="L51" s="157">
        <v>0</v>
      </c>
      <c r="M51" s="157">
        <v>0</v>
      </c>
      <c r="N51" s="145"/>
      <c r="O51" s="145"/>
      <c r="P51" s="153"/>
      <c r="Q51" s="139" t="s">
        <v>2517</v>
      </c>
    </row>
    <row r="52" spans="1:17" ht="11.25" customHeight="1">
      <c r="A52" s="207">
        <v>38</v>
      </c>
      <c r="B52" s="198"/>
      <c r="C52" s="147">
        <f t="shared" si="2"/>
        <v>67</v>
      </c>
      <c r="D52" s="146">
        <v>31</v>
      </c>
      <c r="E52" s="146">
        <v>36</v>
      </c>
      <c r="F52" s="145"/>
      <c r="G52" s="145"/>
      <c r="H52" s="145"/>
      <c r="I52" s="198">
        <v>93</v>
      </c>
      <c r="J52" s="198"/>
      <c r="K52" s="155">
        <f t="shared" si="3"/>
        <v>4</v>
      </c>
      <c r="L52" s="157">
        <v>1</v>
      </c>
      <c r="M52" s="157">
        <v>3</v>
      </c>
      <c r="N52" s="145"/>
      <c r="O52" s="145"/>
      <c r="P52" s="153"/>
      <c r="Q52" s="139" t="s">
        <v>2517</v>
      </c>
    </row>
    <row r="53" spans="1:17" ht="11.25" customHeight="1">
      <c r="A53" s="211">
        <v>39</v>
      </c>
      <c r="B53" s="199"/>
      <c r="C53" s="147">
        <f t="shared" si="2"/>
        <v>72</v>
      </c>
      <c r="D53" s="146">
        <v>42</v>
      </c>
      <c r="E53" s="146">
        <v>30</v>
      </c>
      <c r="F53" s="152"/>
      <c r="G53" s="152"/>
      <c r="H53" s="152"/>
      <c r="I53" s="199">
        <v>94</v>
      </c>
      <c r="J53" s="199"/>
      <c r="K53" s="155">
        <f t="shared" si="3"/>
        <v>2</v>
      </c>
      <c r="L53" s="157">
        <v>1</v>
      </c>
      <c r="M53" s="157">
        <v>1</v>
      </c>
      <c r="N53" s="145"/>
      <c r="O53" s="145"/>
      <c r="P53" s="153"/>
      <c r="Q53" s="139" t="s">
        <v>2517</v>
      </c>
    </row>
    <row r="54" spans="1:17" ht="11.25" customHeight="1">
      <c r="A54" s="208" t="s">
        <v>2521</v>
      </c>
      <c r="B54" s="209"/>
      <c r="C54" s="147">
        <f t="shared" si="2"/>
        <v>414</v>
      </c>
      <c r="D54" s="146">
        <f>SUM(D55:D59)</f>
        <v>196</v>
      </c>
      <c r="E54" s="146">
        <f>SUM(E55:E59)</f>
        <v>218</v>
      </c>
      <c r="F54" s="150">
        <f>C54/K62*100</f>
        <v>9.26381740881629</v>
      </c>
      <c r="G54" s="150">
        <f>D54/L62*100</f>
        <v>9.859154929577464</v>
      </c>
      <c r="H54" s="150">
        <f>E54/M62*100</f>
        <v>8.786779524385329</v>
      </c>
      <c r="I54" s="209" t="s">
        <v>2520</v>
      </c>
      <c r="J54" s="209"/>
      <c r="K54" s="155">
        <f t="shared" si="3"/>
        <v>2</v>
      </c>
      <c r="L54" s="157">
        <f>SUM(L55:L59)</f>
        <v>0</v>
      </c>
      <c r="M54" s="157">
        <f>SUM(M55:M59)</f>
        <v>2</v>
      </c>
      <c r="N54" s="150">
        <f>K54/K62*100</f>
        <v>0.0447527411053927</v>
      </c>
      <c r="O54" s="150">
        <f>L54/L62*100</f>
        <v>0</v>
      </c>
      <c r="P54" s="156">
        <f>M54/M62*100</f>
        <v>0.08061265618702136</v>
      </c>
      <c r="Q54" s="139" t="s">
        <v>2517</v>
      </c>
    </row>
    <row r="55" spans="1:17" ht="11.25" customHeight="1">
      <c r="A55" s="207">
        <v>40</v>
      </c>
      <c r="B55" s="198"/>
      <c r="C55" s="147">
        <f t="shared" si="2"/>
        <v>56</v>
      </c>
      <c r="D55" s="146">
        <v>31</v>
      </c>
      <c r="E55" s="146">
        <v>25</v>
      </c>
      <c r="F55" s="145"/>
      <c r="G55" s="145"/>
      <c r="H55" s="145"/>
      <c r="I55" s="198">
        <v>95</v>
      </c>
      <c r="J55" s="198"/>
      <c r="K55" s="155">
        <f t="shared" si="3"/>
        <v>0</v>
      </c>
      <c r="L55" s="157">
        <v>0</v>
      </c>
      <c r="M55" s="157">
        <v>0</v>
      </c>
      <c r="N55" s="145"/>
      <c r="O55" s="145"/>
      <c r="P55" s="153"/>
      <c r="Q55" s="139" t="s">
        <v>2517</v>
      </c>
    </row>
    <row r="56" spans="1:17" ht="11.25" customHeight="1">
      <c r="A56" s="207">
        <v>41</v>
      </c>
      <c r="B56" s="198"/>
      <c r="C56" s="147">
        <f t="shared" si="2"/>
        <v>73</v>
      </c>
      <c r="D56" s="146">
        <v>29</v>
      </c>
      <c r="E56" s="146">
        <v>44</v>
      </c>
      <c r="F56" s="145"/>
      <c r="G56" s="145"/>
      <c r="H56" s="145"/>
      <c r="I56" s="198">
        <v>96</v>
      </c>
      <c r="J56" s="198"/>
      <c r="K56" s="155">
        <f t="shared" si="3"/>
        <v>1</v>
      </c>
      <c r="L56" s="158">
        <v>0</v>
      </c>
      <c r="M56" s="157">
        <v>1</v>
      </c>
      <c r="N56" s="145"/>
      <c r="O56" s="145"/>
      <c r="P56" s="153"/>
      <c r="Q56" s="139" t="s">
        <v>2517</v>
      </c>
    </row>
    <row r="57" spans="1:17" ht="11.25" customHeight="1">
      <c r="A57" s="207">
        <v>42</v>
      </c>
      <c r="B57" s="198"/>
      <c r="C57" s="147">
        <f t="shared" si="2"/>
        <v>90</v>
      </c>
      <c r="D57" s="146">
        <v>40</v>
      </c>
      <c r="E57" s="146">
        <v>50</v>
      </c>
      <c r="F57" s="145"/>
      <c r="G57" s="145"/>
      <c r="H57" s="145"/>
      <c r="I57" s="198">
        <v>97</v>
      </c>
      <c r="J57" s="198"/>
      <c r="K57" s="155">
        <f t="shared" si="3"/>
        <v>1</v>
      </c>
      <c r="L57" s="157">
        <v>0</v>
      </c>
      <c r="M57" s="157">
        <v>1</v>
      </c>
      <c r="N57" s="145"/>
      <c r="O57" s="145"/>
      <c r="P57" s="153"/>
      <c r="Q57" s="139" t="s">
        <v>2517</v>
      </c>
    </row>
    <row r="58" spans="1:17" ht="11.25" customHeight="1">
      <c r="A58" s="207">
        <v>43</v>
      </c>
      <c r="B58" s="198"/>
      <c r="C58" s="147">
        <f t="shared" si="2"/>
        <v>94</v>
      </c>
      <c r="D58" s="146">
        <v>49</v>
      </c>
      <c r="E58" s="146">
        <v>45</v>
      </c>
      <c r="F58" s="145"/>
      <c r="G58" s="145"/>
      <c r="H58" s="145"/>
      <c r="I58" s="198">
        <v>98</v>
      </c>
      <c r="J58" s="198"/>
      <c r="K58" s="155">
        <f t="shared" si="3"/>
        <v>0</v>
      </c>
      <c r="L58" s="157">
        <v>0</v>
      </c>
      <c r="M58" s="157">
        <v>0</v>
      </c>
      <c r="N58" s="145"/>
      <c r="O58" s="145"/>
      <c r="P58" s="153"/>
      <c r="Q58" s="139" t="s">
        <v>2517</v>
      </c>
    </row>
    <row r="59" spans="1:17" ht="11.25" customHeight="1">
      <c r="A59" s="208">
        <v>44</v>
      </c>
      <c r="B59" s="209"/>
      <c r="C59" s="147">
        <f t="shared" si="2"/>
        <v>101</v>
      </c>
      <c r="D59" s="146">
        <v>47</v>
      </c>
      <c r="E59" s="146">
        <v>54</v>
      </c>
      <c r="F59" s="145"/>
      <c r="G59" s="145"/>
      <c r="H59" s="145"/>
      <c r="I59" s="209">
        <v>99</v>
      </c>
      <c r="J59" s="209"/>
      <c r="K59" s="155">
        <f t="shared" si="3"/>
        <v>0</v>
      </c>
      <c r="L59" s="157">
        <v>0</v>
      </c>
      <c r="M59" s="157">
        <v>0</v>
      </c>
      <c r="N59" s="145"/>
      <c r="O59" s="145"/>
      <c r="P59" s="153"/>
      <c r="Q59" s="139" t="s">
        <v>2517</v>
      </c>
    </row>
    <row r="60" spans="1:17" ht="11.25" customHeight="1">
      <c r="A60" s="210" t="s">
        <v>2519</v>
      </c>
      <c r="B60" s="201"/>
      <c r="C60" s="147">
        <f t="shared" si="2"/>
        <v>369</v>
      </c>
      <c r="D60" s="146">
        <f>SUM(D61:D65)</f>
        <v>154</v>
      </c>
      <c r="E60" s="146">
        <f>SUM(E61:E65)</f>
        <v>215</v>
      </c>
      <c r="F60" s="150">
        <f>C60/K62*100</f>
        <v>8.256880733944955</v>
      </c>
      <c r="G60" s="150">
        <f>D60/L62*100</f>
        <v>7.746478873239436</v>
      </c>
      <c r="H60" s="150">
        <f>E60/M62*100</f>
        <v>8.665860540104795</v>
      </c>
      <c r="I60" s="201" t="s">
        <v>2545</v>
      </c>
      <c r="J60" s="201"/>
      <c r="K60" s="155">
        <f t="shared" si="3"/>
        <v>0</v>
      </c>
      <c r="L60" s="158">
        <v>0</v>
      </c>
      <c r="M60" s="157">
        <v>0</v>
      </c>
      <c r="N60" s="150">
        <f>K60/K62*100</f>
        <v>0</v>
      </c>
      <c r="O60" s="150">
        <f>L60/L62*100</f>
        <v>0</v>
      </c>
      <c r="P60" s="156">
        <f>M60/M62*100</f>
        <v>0</v>
      </c>
      <c r="Q60" s="139" t="s">
        <v>2517</v>
      </c>
    </row>
    <row r="61" spans="1:16" ht="11.25" customHeight="1">
      <c r="A61" s="207">
        <v>45</v>
      </c>
      <c r="B61" s="198"/>
      <c r="C61" s="147">
        <f t="shared" si="2"/>
        <v>62</v>
      </c>
      <c r="D61" s="146">
        <v>29</v>
      </c>
      <c r="E61" s="146">
        <v>33</v>
      </c>
      <c r="F61" s="145"/>
      <c r="G61" s="145"/>
      <c r="H61" s="145"/>
      <c r="I61" s="215" t="s">
        <v>2516</v>
      </c>
      <c r="J61" s="215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207">
        <v>46</v>
      </c>
      <c r="B62" s="198"/>
      <c r="C62" s="147">
        <f t="shared" si="2"/>
        <v>79</v>
      </c>
      <c r="D62" s="146">
        <v>31</v>
      </c>
      <c r="E62" s="146">
        <v>48</v>
      </c>
      <c r="F62" s="145"/>
      <c r="G62" s="145"/>
      <c r="H62" s="145"/>
      <c r="I62" s="209" t="s">
        <v>2515</v>
      </c>
      <c r="J62" s="209"/>
      <c r="K62" s="183">
        <f>SUM(K66:K71)+K61</f>
        <v>4469</v>
      </c>
      <c r="L62" s="183">
        <f>SUM(L66:L71)+L61</f>
        <v>1988</v>
      </c>
      <c r="M62" s="183">
        <f>SUM(M66:M71)+M61</f>
        <v>2481</v>
      </c>
      <c r="N62" s="145"/>
      <c r="O62" s="145"/>
      <c r="P62" s="153"/>
    </row>
    <row r="63" spans="1:16" ht="11.25" customHeight="1">
      <c r="A63" s="207">
        <v>47</v>
      </c>
      <c r="B63" s="198"/>
      <c r="C63" s="147">
        <f t="shared" si="2"/>
        <v>70</v>
      </c>
      <c r="D63" s="146">
        <v>30</v>
      </c>
      <c r="E63" s="146">
        <v>40</v>
      </c>
      <c r="F63" s="145"/>
      <c r="G63" s="145"/>
      <c r="H63" s="145"/>
      <c r="I63" s="209"/>
      <c r="J63" s="209"/>
      <c r="K63" s="185"/>
      <c r="L63" s="185"/>
      <c r="M63" s="185"/>
      <c r="N63" s="145"/>
      <c r="O63" s="145"/>
      <c r="P63" s="153"/>
    </row>
    <row r="64" spans="1:16" ht="11.25" customHeight="1">
      <c r="A64" s="207">
        <v>48</v>
      </c>
      <c r="B64" s="198"/>
      <c r="C64" s="147">
        <f t="shared" si="2"/>
        <v>79</v>
      </c>
      <c r="D64" s="146">
        <v>29</v>
      </c>
      <c r="E64" s="146">
        <v>50</v>
      </c>
      <c r="F64" s="145"/>
      <c r="G64" s="145"/>
      <c r="H64" s="145"/>
      <c r="I64" s="209" t="s">
        <v>2514</v>
      </c>
      <c r="J64" s="209"/>
      <c r="K64" s="188">
        <v>43.3</v>
      </c>
      <c r="L64" s="188">
        <v>41.6</v>
      </c>
      <c r="M64" s="188">
        <v>44.7</v>
      </c>
      <c r="N64" s="145"/>
      <c r="O64" s="145"/>
      <c r="P64" s="153"/>
    </row>
    <row r="65" spans="1:16" ht="11.25" customHeight="1">
      <c r="A65" s="211">
        <v>49</v>
      </c>
      <c r="B65" s="199"/>
      <c r="C65" s="147">
        <f t="shared" si="2"/>
        <v>79</v>
      </c>
      <c r="D65" s="146">
        <v>35</v>
      </c>
      <c r="E65" s="146">
        <v>44</v>
      </c>
      <c r="F65" s="145"/>
      <c r="G65" s="145"/>
      <c r="H65" s="145"/>
      <c r="I65" s="199"/>
      <c r="J65" s="199"/>
      <c r="K65" s="189"/>
      <c r="L65" s="189"/>
      <c r="M65" s="189"/>
      <c r="N65" s="152"/>
      <c r="O65" s="152"/>
      <c r="P65" s="151"/>
    </row>
    <row r="66" spans="1:16" ht="11.25" customHeight="1">
      <c r="A66" s="208" t="s">
        <v>2513</v>
      </c>
      <c r="B66" s="209"/>
      <c r="C66" s="147">
        <f t="shared" si="2"/>
        <v>351</v>
      </c>
      <c r="D66" s="146">
        <f>SUM(D67:D71)</f>
        <v>143</v>
      </c>
      <c r="E66" s="146">
        <f>SUM(E67:E71)</f>
        <v>208</v>
      </c>
      <c r="F66" s="150">
        <f>C66/K62*100</f>
        <v>7.85410606399642</v>
      </c>
      <c r="G66" s="150">
        <f>D66/L62*100</f>
        <v>7.1931589537223335</v>
      </c>
      <c r="H66" s="150">
        <f>E66/M62*100</f>
        <v>8.383716243450221</v>
      </c>
      <c r="I66" s="149"/>
      <c r="J66" s="201" t="s">
        <v>2512</v>
      </c>
      <c r="K66" s="186">
        <f>C6+C12+C18</f>
        <v>446</v>
      </c>
      <c r="L66" s="186">
        <f>D6+D12+D18</f>
        <v>218</v>
      </c>
      <c r="M66" s="186">
        <f>E6+E12+E18</f>
        <v>228</v>
      </c>
      <c r="N66" s="190">
        <f>(K66/K62)*100</f>
        <v>9.979861266502574</v>
      </c>
      <c r="O66" s="190">
        <f>(L66/L62)*100</f>
        <v>10.96579476861167</v>
      </c>
      <c r="P66" s="193">
        <f>(M66/M62)*100</f>
        <v>9.189842805320435</v>
      </c>
    </row>
    <row r="67" spans="1:16" ht="11.25" customHeight="1">
      <c r="A67" s="207">
        <v>50</v>
      </c>
      <c r="B67" s="198"/>
      <c r="C67" s="147">
        <f t="shared" si="2"/>
        <v>78</v>
      </c>
      <c r="D67" s="146">
        <v>32</v>
      </c>
      <c r="E67" s="146">
        <v>46</v>
      </c>
      <c r="F67" s="145"/>
      <c r="G67" s="145"/>
      <c r="H67" s="145"/>
      <c r="I67" s="144" t="s">
        <v>2511</v>
      </c>
      <c r="J67" s="199"/>
      <c r="K67" s="187"/>
      <c r="L67" s="187"/>
      <c r="M67" s="187"/>
      <c r="N67" s="192"/>
      <c r="O67" s="192"/>
      <c r="P67" s="194"/>
    </row>
    <row r="68" spans="1:16" ht="11.25" customHeight="1">
      <c r="A68" s="207">
        <v>51</v>
      </c>
      <c r="B68" s="198"/>
      <c r="C68" s="147">
        <f t="shared" si="2"/>
        <v>58</v>
      </c>
      <c r="D68" s="146">
        <v>20</v>
      </c>
      <c r="E68" s="146">
        <v>38</v>
      </c>
      <c r="F68" s="145"/>
      <c r="G68" s="145"/>
      <c r="H68" s="145"/>
      <c r="I68" s="148"/>
      <c r="J68" s="201" t="s">
        <v>2510</v>
      </c>
      <c r="K68" s="186">
        <f>C24+C30+C36+C42+C48+C54+C60+C66+K6+K12</f>
        <v>3248</v>
      </c>
      <c r="L68" s="186">
        <f>D24+D30+D36+D42+D48+D54+D60+D66+L6+L12</f>
        <v>1462</v>
      </c>
      <c r="M68" s="186">
        <f>E24+E30+E36+E42+E48+E54+E60+E66+M6+M12</f>
        <v>1786</v>
      </c>
      <c r="N68" s="190">
        <f>(K68/K62)*100</f>
        <v>72.67845155515775</v>
      </c>
      <c r="O68" s="190">
        <f>(L68/L62)*100</f>
        <v>73.54124748490946</v>
      </c>
      <c r="P68" s="193">
        <f>(M68/M62)*100</f>
        <v>71.98710197501008</v>
      </c>
    </row>
    <row r="69" spans="1:16" ht="11.25" customHeight="1">
      <c r="A69" s="207">
        <v>52</v>
      </c>
      <c r="B69" s="198"/>
      <c r="C69" s="147">
        <f t="shared" si="2"/>
        <v>48</v>
      </c>
      <c r="D69" s="146">
        <v>20</v>
      </c>
      <c r="E69" s="146">
        <v>28</v>
      </c>
      <c r="F69" s="145"/>
      <c r="G69" s="145"/>
      <c r="H69" s="145"/>
      <c r="I69" s="148"/>
      <c r="J69" s="199"/>
      <c r="K69" s="187"/>
      <c r="L69" s="187"/>
      <c r="M69" s="187"/>
      <c r="N69" s="192"/>
      <c r="O69" s="192"/>
      <c r="P69" s="194"/>
    </row>
    <row r="70" spans="1:16" ht="11.25" customHeight="1">
      <c r="A70" s="207">
        <v>53</v>
      </c>
      <c r="B70" s="198"/>
      <c r="C70" s="147">
        <f>D70+E70</f>
        <v>82</v>
      </c>
      <c r="D70" s="146">
        <v>32</v>
      </c>
      <c r="E70" s="146">
        <v>50</v>
      </c>
      <c r="F70" s="145"/>
      <c r="G70" s="145"/>
      <c r="H70" s="145"/>
      <c r="I70" s="144" t="s">
        <v>2509</v>
      </c>
      <c r="J70" s="209" t="s">
        <v>2508</v>
      </c>
      <c r="K70" s="183">
        <f>K18+K24+K30+K36+K42+K48+K54+K60</f>
        <v>775</v>
      </c>
      <c r="L70" s="183">
        <f>L18+L24+L30+L36+L42+L48+L54+L60</f>
        <v>308</v>
      </c>
      <c r="M70" s="183">
        <f>M18+M24+M30+M36+M42+M48+M54+M60</f>
        <v>467</v>
      </c>
      <c r="N70" s="190">
        <f>(K70/K62)*100</f>
        <v>17.341687178339672</v>
      </c>
      <c r="O70" s="190">
        <f>(L70/L62)*100</f>
        <v>15.492957746478872</v>
      </c>
      <c r="P70" s="193">
        <f>(M70/M62)*100</f>
        <v>18.823055219669488</v>
      </c>
    </row>
    <row r="71" spans="1:16" ht="11.25" customHeight="1" thickBot="1">
      <c r="A71" s="212">
        <v>54</v>
      </c>
      <c r="B71" s="213"/>
      <c r="C71" s="143">
        <f>D71+E71</f>
        <v>85</v>
      </c>
      <c r="D71" s="143">
        <v>39</v>
      </c>
      <c r="E71" s="143">
        <v>46</v>
      </c>
      <c r="F71" s="142"/>
      <c r="G71" s="142"/>
      <c r="H71" s="142"/>
      <c r="I71" s="141"/>
      <c r="J71" s="213"/>
      <c r="K71" s="184"/>
      <c r="L71" s="184"/>
      <c r="M71" s="184"/>
      <c r="N71" s="191"/>
      <c r="O71" s="191"/>
      <c r="P71" s="195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1300</v>
      </c>
      <c r="F1" s="168" t="s">
        <v>2544</v>
      </c>
      <c r="G1" s="168" t="s">
        <v>2543</v>
      </c>
      <c r="H1" s="167"/>
      <c r="I1" s="166"/>
      <c r="J1" s="166"/>
      <c r="K1" s="166"/>
    </row>
    <row r="2" spans="14:16" ht="13.5">
      <c r="N2" s="214"/>
      <c r="O2" s="214"/>
      <c r="P2" s="214"/>
    </row>
    <row r="3" spans="2:16" ht="14.25" thickBot="1">
      <c r="B3" s="165"/>
      <c r="C3" s="164" t="s">
        <v>2547</v>
      </c>
      <c r="P3" s="163" t="s">
        <v>2541</v>
      </c>
    </row>
    <row r="4" spans="1:16" ht="13.5">
      <c r="A4" s="202" t="s">
        <v>2540</v>
      </c>
      <c r="B4" s="196"/>
      <c r="C4" s="196" t="s">
        <v>2539</v>
      </c>
      <c r="D4" s="196"/>
      <c r="E4" s="196"/>
      <c r="F4" s="197" t="s">
        <v>2538</v>
      </c>
      <c r="G4" s="197"/>
      <c r="H4" s="197"/>
      <c r="I4" s="196" t="s">
        <v>2540</v>
      </c>
      <c r="J4" s="196"/>
      <c r="K4" s="196" t="s">
        <v>2539</v>
      </c>
      <c r="L4" s="196"/>
      <c r="M4" s="196"/>
      <c r="N4" s="197" t="s">
        <v>2538</v>
      </c>
      <c r="O4" s="197"/>
      <c r="P4" s="200"/>
    </row>
    <row r="5" spans="1:16" ht="13.5">
      <c r="A5" s="203"/>
      <c r="B5" s="204"/>
      <c r="C5" s="162" t="s">
        <v>2499</v>
      </c>
      <c r="D5" s="162" t="s">
        <v>2468</v>
      </c>
      <c r="E5" s="162" t="s">
        <v>2467</v>
      </c>
      <c r="F5" s="161" t="s">
        <v>2499</v>
      </c>
      <c r="G5" s="161" t="s">
        <v>2468</v>
      </c>
      <c r="H5" s="161" t="s">
        <v>2467</v>
      </c>
      <c r="I5" s="204"/>
      <c r="J5" s="204"/>
      <c r="K5" s="162" t="s">
        <v>2499</v>
      </c>
      <c r="L5" s="162" t="s">
        <v>2468</v>
      </c>
      <c r="M5" s="162" t="s">
        <v>2467</v>
      </c>
      <c r="N5" s="161" t="s">
        <v>2499</v>
      </c>
      <c r="O5" s="161" t="s">
        <v>2468</v>
      </c>
      <c r="P5" s="160" t="s">
        <v>2467</v>
      </c>
    </row>
    <row r="6" spans="1:17" ht="11.25" customHeight="1">
      <c r="A6" s="205" t="s">
        <v>2537</v>
      </c>
      <c r="B6" s="206"/>
      <c r="C6" s="147">
        <f aca="true" t="shared" si="0" ref="C6:C37">D6+E6</f>
        <v>218</v>
      </c>
      <c r="D6" s="146">
        <f>SUM(D7:D11)</f>
        <v>117</v>
      </c>
      <c r="E6" s="146">
        <f>SUM(E7:E11)</f>
        <v>101</v>
      </c>
      <c r="F6" s="150">
        <f>C6/K62*100</f>
        <v>3.2905660377358488</v>
      </c>
      <c r="G6" s="150">
        <f>D6/L62*100</f>
        <v>3.8793103448275863</v>
      </c>
      <c r="H6" s="150">
        <f>E6/M62*100</f>
        <v>2.798559157661402</v>
      </c>
      <c r="I6" s="201" t="s">
        <v>2536</v>
      </c>
      <c r="J6" s="201"/>
      <c r="K6" s="155">
        <f aca="true" t="shared" si="1" ref="K6:K37">L6+M6</f>
        <v>531</v>
      </c>
      <c r="L6" s="157">
        <f>SUM(L7:L11)</f>
        <v>244</v>
      </c>
      <c r="M6" s="157">
        <f>SUM(M7:M11)</f>
        <v>287</v>
      </c>
      <c r="N6" s="150">
        <f>K6/K62*100</f>
        <v>8.015094339622642</v>
      </c>
      <c r="O6" s="150">
        <f>L6/L62*100</f>
        <v>8.090185676392574</v>
      </c>
      <c r="P6" s="156">
        <f>M6/M62*100</f>
        <v>7.952341368800221</v>
      </c>
      <c r="Q6" s="139" t="s">
        <v>2517</v>
      </c>
    </row>
    <row r="7" spans="1:17" ht="11.25" customHeight="1">
      <c r="A7" s="207">
        <v>0</v>
      </c>
      <c r="B7" s="198"/>
      <c r="C7" s="147">
        <f t="shared" si="0"/>
        <v>42</v>
      </c>
      <c r="D7" s="146">
        <v>27</v>
      </c>
      <c r="E7" s="146">
        <v>15</v>
      </c>
      <c r="F7" s="145"/>
      <c r="G7" s="145"/>
      <c r="H7" s="145"/>
      <c r="I7" s="198">
        <v>55</v>
      </c>
      <c r="J7" s="198"/>
      <c r="K7" s="155">
        <f t="shared" si="1"/>
        <v>118</v>
      </c>
      <c r="L7" s="157">
        <v>58</v>
      </c>
      <c r="M7" s="157">
        <v>60</v>
      </c>
      <c r="N7" s="145"/>
      <c r="O7" s="145"/>
      <c r="P7" s="153"/>
      <c r="Q7" s="139" t="s">
        <v>2517</v>
      </c>
    </row>
    <row r="8" spans="1:17" ht="11.25" customHeight="1">
      <c r="A8" s="207">
        <v>1</v>
      </c>
      <c r="B8" s="198"/>
      <c r="C8" s="147">
        <f t="shared" si="0"/>
        <v>35</v>
      </c>
      <c r="D8" s="146">
        <v>15</v>
      </c>
      <c r="E8" s="146">
        <v>20</v>
      </c>
      <c r="F8" s="145"/>
      <c r="G8" s="145"/>
      <c r="H8" s="145"/>
      <c r="I8" s="198">
        <v>56</v>
      </c>
      <c r="J8" s="198"/>
      <c r="K8" s="155">
        <f t="shared" si="1"/>
        <v>100</v>
      </c>
      <c r="L8" s="157">
        <v>46</v>
      </c>
      <c r="M8" s="157">
        <v>54</v>
      </c>
      <c r="N8" s="145"/>
      <c r="O8" s="145"/>
      <c r="P8" s="153"/>
      <c r="Q8" s="139" t="s">
        <v>2517</v>
      </c>
    </row>
    <row r="9" spans="1:17" ht="11.25" customHeight="1">
      <c r="A9" s="207">
        <v>2</v>
      </c>
      <c r="B9" s="198"/>
      <c r="C9" s="147">
        <f t="shared" si="0"/>
        <v>48</v>
      </c>
      <c r="D9" s="146">
        <v>26</v>
      </c>
      <c r="E9" s="146">
        <v>22</v>
      </c>
      <c r="F9" s="145"/>
      <c r="G9" s="145"/>
      <c r="H9" s="145"/>
      <c r="I9" s="198">
        <v>57</v>
      </c>
      <c r="J9" s="198"/>
      <c r="K9" s="155">
        <f t="shared" si="1"/>
        <v>110</v>
      </c>
      <c r="L9" s="157">
        <v>53</v>
      </c>
      <c r="M9" s="157">
        <v>57</v>
      </c>
      <c r="N9" s="145"/>
      <c r="O9" s="145"/>
      <c r="P9" s="153"/>
      <c r="Q9" s="139" t="s">
        <v>2517</v>
      </c>
    </row>
    <row r="10" spans="1:17" ht="11.25" customHeight="1">
      <c r="A10" s="207">
        <v>3</v>
      </c>
      <c r="B10" s="198"/>
      <c r="C10" s="147">
        <f t="shared" si="0"/>
        <v>49</v>
      </c>
      <c r="D10" s="146">
        <v>21</v>
      </c>
      <c r="E10" s="146">
        <v>28</v>
      </c>
      <c r="F10" s="145"/>
      <c r="G10" s="145"/>
      <c r="H10" s="145"/>
      <c r="I10" s="198">
        <v>58</v>
      </c>
      <c r="J10" s="198"/>
      <c r="K10" s="155">
        <f t="shared" si="1"/>
        <v>95</v>
      </c>
      <c r="L10" s="157">
        <v>36</v>
      </c>
      <c r="M10" s="157">
        <v>59</v>
      </c>
      <c r="N10" s="145"/>
      <c r="O10" s="145"/>
      <c r="P10" s="153"/>
      <c r="Q10" s="139" t="s">
        <v>2517</v>
      </c>
    </row>
    <row r="11" spans="1:17" ht="11.25" customHeight="1">
      <c r="A11" s="208">
        <v>4</v>
      </c>
      <c r="B11" s="209"/>
      <c r="C11" s="147">
        <f t="shared" si="0"/>
        <v>44</v>
      </c>
      <c r="D11" s="146">
        <v>28</v>
      </c>
      <c r="E11" s="146">
        <v>16</v>
      </c>
      <c r="F11" s="145"/>
      <c r="G11" s="145"/>
      <c r="H11" s="145"/>
      <c r="I11" s="209">
        <v>59</v>
      </c>
      <c r="J11" s="209"/>
      <c r="K11" s="155">
        <f t="shared" si="1"/>
        <v>108</v>
      </c>
      <c r="L11" s="157">
        <v>51</v>
      </c>
      <c r="M11" s="157">
        <v>57</v>
      </c>
      <c r="N11" s="145"/>
      <c r="O11" s="145"/>
      <c r="P11" s="153"/>
      <c r="Q11" s="139" t="s">
        <v>2517</v>
      </c>
    </row>
    <row r="12" spans="1:17" ht="11.25" customHeight="1">
      <c r="A12" s="210" t="s">
        <v>2535</v>
      </c>
      <c r="B12" s="201"/>
      <c r="C12" s="147">
        <f t="shared" si="0"/>
        <v>287</v>
      </c>
      <c r="D12" s="146">
        <f>SUM(D13:D17)</f>
        <v>142</v>
      </c>
      <c r="E12" s="146">
        <f>SUM(E13:E17)</f>
        <v>145</v>
      </c>
      <c r="F12" s="150">
        <f>C12/K62*100</f>
        <v>4.332075471698113</v>
      </c>
      <c r="G12" s="150">
        <f>D12/L62*100</f>
        <v>4.708222811671088</v>
      </c>
      <c r="H12" s="150">
        <f>E12/M62*100</f>
        <v>4.01773344416736</v>
      </c>
      <c r="I12" s="201" t="s">
        <v>2534</v>
      </c>
      <c r="J12" s="201"/>
      <c r="K12" s="155">
        <f t="shared" si="1"/>
        <v>469</v>
      </c>
      <c r="L12" s="157">
        <f>SUM(L13:L17)</f>
        <v>205</v>
      </c>
      <c r="M12" s="157">
        <f>SUM(M13:M17)</f>
        <v>264</v>
      </c>
      <c r="N12" s="150">
        <f>K12/K62*100</f>
        <v>7.079245283018867</v>
      </c>
      <c r="O12" s="150">
        <f>L12/L62*100</f>
        <v>6.79708222811671</v>
      </c>
      <c r="P12" s="156">
        <f>M12/M62*100</f>
        <v>7.315045719035744</v>
      </c>
      <c r="Q12" s="139" t="s">
        <v>2517</v>
      </c>
    </row>
    <row r="13" spans="1:17" ht="11.25" customHeight="1">
      <c r="A13" s="207">
        <v>5</v>
      </c>
      <c r="B13" s="198"/>
      <c r="C13" s="147">
        <f t="shared" si="0"/>
        <v>72</v>
      </c>
      <c r="D13" s="146">
        <v>36</v>
      </c>
      <c r="E13" s="146">
        <v>36</v>
      </c>
      <c r="F13" s="145"/>
      <c r="G13" s="145"/>
      <c r="H13" s="145"/>
      <c r="I13" s="198">
        <v>60</v>
      </c>
      <c r="J13" s="198"/>
      <c r="K13" s="155">
        <f t="shared" si="1"/>
        <v>107</v>
      </c>
      <c r="L13" s="157">
        <v>54</v>
      </c>
      <c r="M13" s="157">
        <v>53</v>
      </c>
      <c r="N13" s="145"/>
      <c r="O13" s="145"/>
      <c r="P13" s="153"/>
      <c r="Q13" s="139" t="s">
        <v>2517</v>
      </c>
    </row>
    <row r="14" spans="1:17" ht="11.25" customHeight="1">
      <c r="A14" s="207">
        <v>6</v>
      </c>
      <c r="B14" s="198"/>
      <c r="C14" s="147">
        <f t="shared" si="0"/>
        <v>43</v>
      </c>
      <c r="D14" s="146">
        <v>20</v>
      </c>
      <c r="E14" s="146">
        <v>23</v>
      </c>
      <c r="F14" s="145"/>
      <c r="G14" s="145"/>
      <c r="H14" s="145"/>
      <c r="I14" s="198">
        <v>61</v>
      </c>
      <c r="J14" s="198"/>
      <c r="K14" s="155">
        <f t="shared" si="1"/>
        <v>103</v>
      </c>
      <c r="L14" s="157">
        <v>45</v>
      </c>
      <c r="M14" s="157">
        <v>58</v>
      </c>
      <c r="N14" s="145"/>
      <c r="O14" s="145"/>
      <c r="P14" s="153"/>
      <c r="Q14" s="139" t="s">
        <v>2517</v>
      </c>
    </row>
    <row r="15" spans="1:17" ht="11.25" customHeight="1">
      <c r="A15" s="207">
        <v>7</v>
      </c>
      <c r="B15" s="198"/>
      <c r="C15" s="147">
        <f t="shared" si="0"/>
        <v>53</v>
      </c>
      <c r="D15" s="146">
        <v>32</v>
      </c>
      <c r="E15" s="146">
        <v>21</v>
      </c>
      <c r="F15" s="145"/>
      <c r="G15" s="145"/>
      <c r="H15" s="145"/>
      <c r="I15" s="198">
        <v>62</v>
      </c>
      <c r="J15" s="198"/>
      <c r="K15" s="155">
        <f t="shared" si="1"/>
        <v>86</v>
      </c>
      <c r="L15" s="157">
        <v>33</v>
      </c>
      <c r="M15" s="157">
        <v>53</v>
      </c>
      <c r="N15" s="145"/>
      <c r="O15" s="145"/>
      <c r="P15" s="153"/>
      <c r="Q15" s="139" t="s">
        <v>2517</v>
      </c>
    </row>
    <row r="16" spans="1:17" ht="11.25" customHeight="1">
      <c r="A16" s="207">
        <v>8</v>
      </c>
      <c r="B16" s="198"/>
      <c r="C16" s="147">
        <f t="shared" si="0"/>
        <v>59</v>
      </c>
      <c r="D16" s="146">
        <v>25</v>
      </c>
      <c r="E16" s="146">
        <v>34</v>
      </c>
      <c r="F16" s="145"/>
      <c r="G16" s="145"/>
      <c r="H16" s="145"/>
      <c r="I16" s="198">
        <v>63</v>
      </c>
      <c r="J16" s="198"/>
      <c r="K16" s="155">
        <f t="shared" si="1"/>
        <v>87</v>
      </c>
      <c r="L16" s="157">
        <v>40</v>
      </c>
      <c r="M16" s="157">
        <v>47</v>
      </c>
      <c r="N16" s="145"/>
      <c r="O16" s="145"/>
      <c r="P16" s="153"/>
      <c r="Q16" s="139" t="s">
        <v>2517</v>
      </c>
    </row>
    <row r="17" spans="1:17" ht="11.25" customHeight="1">
      <c r="A17" s="211">
        <v>9</v>
      </c>
      <c r="B17" s="199"/>
      <c r="C17" s="147">
        <f t="shared" si="0"/>
        <v>60</v>
      </c>
      <c r="D17" s="146">
        <v>29</v>
      </c>
      <c r="E17" s="146">
        <v>31</v>
      </c>
      <c r="F17" s="152"/>
      <c r="G17" s="152"/>
      <c r="H17" s="152"/>
      <c r="I17" s="199">
        <v>64</v>
      </c>
      <c r="J17" s="199"/>
      <c r="K17" s="155">
        <f t="shared" si="1"/>
        <v>86</v>
      </c>
      <c r="L17" s="157">
        <v>33</v>
      </c>
      <c r="M17" s="157">
        <v>53</v>
      </c>
      <c r="N17" s="145"/>
      <c r="O17" s="145"/>
      <c r="P17" s="153"/>
      <c r="Q17" s="139" t="s">
        <v>2517</v>
      </c>
    </row>
    <row r="18" spans="1:17" ht="11.25" customHeight="1">
      <c r="A18" s="208" t="s">
        <v>2533</v>
      </c>
      <c r="B18" s="209"/>
      <c r="C18" s="147">
        <f t="shared" si="0"/>
        <v>295</v>
      </c>
      <c r="D18" s="146">
        <f>SUM(D19:D23)</f>
        <v>154</v>
      </c>
      <c r="E18" s="146">
        <f>SUM(E19:E23)</f>
        <v>141</v>
      </c>
      <c r="F18" s="150">
        <f>C18/K62*100</f>
        <v>4.452830188679245</v>
      </c>
      <c r="G18" s="150">
        <f>D18/L62*100</f>
        <v>5.106100795755968</v>
      </c>
      <c r="H18" s="150">
        <f>E18/M62*100</f>
        <v>3.906899418121363</v>
      </c>
      <c r="I18" s="209" t="s">
        <v>2532</v>
      </c>
      <c r="J18" s="209"/>
      <c r="K18" s="155">
        <f t="shared" si="1"/>
        <v>417</v>
      </c>
      <c r="L18" s="157">
        <f>SUM(L19:L23)</f>
        <v>173</v>
      </c>
      <c r="M18" s="157">
        <f>SUM(M19:M23)</f>
        <v>244</v>
      </c>
      <c r="N18" s="150">
        <f>K18/K62*100</f>
        <v>6.294339622641509</v>
      </c>
      <c r="O18" s="150">
        <f>L18/L62*100</f>
        <v>5.736074270557029</v>
      </c>
      <c r="P18" s="156">
        <f>M18/M62*100</f>
        <v>6.760875588805764</v>
      </c>
      <c r="Q18" s="139" t="s">
        <v>2517</v>
      </c>
    </row>
    <row r="19" spans="1:17" ht="11.25" customHeight="1">
      <c r="A19" s="207">
        <v>10</v>
      </c>
      <c r="B19" s="198"/>
      <c r="C19" s="147">
        <f t="shared" si="0"/>
        <v>52</v>
      </c>
      <c r="D19" s="146">
        <v>24</v>
      </c>
      <c r="E19" s="146">
        <v>28</v>
      </c>
      <c r="F19" s="145"/>
      <c r="G19" s="145"/>
      <c r="H19" s="145"/>
      <c r="I19" s="198">
        <v>65</v>
      </c>
      <c r="J19" s="198"/>
      <c r="K19" s="155">
        <f t="shared" si="1"/>
        <v>97</v>
      </c>
      <c r="L19" s="157">
        <v>50</v>
      </c>
      <c r="M19" s="157">
        <v>47</v>
      </c>
      <c r="N19" s="145"/>
      <c r="O19" s="145"/>
      <c r="P19" s="153"/>
      <c r="Q19" s="139" t="s">
        <v>2517</v>
      </c>
    </row>
    <row r="20" spans="1:17" ht="11.25" customHeight="1">
      <c r="A20" s="207">
        <v>11</v>
      </c>
      <c r="B20" s="198"/>
      <c r="C20" s="147">
        <f t="shared" si="0"/>
        <v>58</v>
      </c>
      <c r="D20" s="146">
        <v>34</v>
      </c>
      <c r="E20" s="146">
        <v>24</v>
      </c>
      <c r="F20" s="145"/>
      <c r="G20" s="145"/>
      <c r="H20" s="145"/>
      <c r="I20" s="198">
        <v>66</v>
      </c>
      <c r="J20" s="198"/>
      <c r="K20" s="155">
        <f t="shared" si="1"/>
        <v>79</v>
      </c>
      <c r="L20" s="157">
        <v>34</v>
      </c>
      <c r="M20" s="157">
        <v>45</v>
      </c>
      <c r="N20" s="145"/>
      <c r="O20" s="145"/>
      <c r="P20" s="153"/>
      <c r="Q20" s="139" t="s">
        <v>2517</v>
      </c>
    </row>
    <row r="21" spans="1:17" ht="11.25" customHeight="1">
      <c r="A21" s="207">
        <v>12</v>
      </c>
      <c r="B21" s="198"/>
      <c r="C21" s="147">
        <f t="shared" si="0"/>
        <v>57</v>
      </c>
      <c r="D21" s="146">
        <v>27</v>
      </c>
      <c r="E21" s="146">
        <v>30</v>
      </c>
      <c r="F21" s="145"/>
      <c r="G21" s="145"/>
      <c r="H21" s="145"/>
      <c r="I21" s="198">
        <v>67</v>
      </c>
      <c r="J21" s="198"/>
      <c r="K21" s="155">
        <f t="shared" si="1"/>
        <v>85</v>
      </c>
      <c r="L21" s="157">
        <v>31</v>
      </c>
      <c r="M21" s="157">
        <v>54</v>
      </c>
      <c r="N21" s="145"/>
      <c r="O21" s="145"/>
      <c r="P21" s="153"/>
      <c r="Q21" s="139" t="s">
        <v>2517</v>
      </c>
    </row>
    <row r="22" spans="1:17" ht="11.25" customHeight="1">
      <c r="A22" s="207">
        <v>13</v>
      </c>
      <c r="B22" s="198"/>
      <c r="C22" s="147">
        <f t="shared" si="0"/>
        <v>62</v>
      </c>
      <c r="D22" s="146">
        <v>32</v>
      </c>
      <c r="E22" s="146">
        <v>30</v>
      </c>
      <c r="F22" s="145"/>
      <c r="G22" s="145"/>
      <c r="H22" s="145"/>
      <c r="I22" s="198">
        <v>68</v>
      </c>
      <c r="J22" s="198"/>
      <c r="K22" s="155">
        <f t="shared" si="1"/>
        <v>78</v>
      </c>
      <c r="L22" s="157">
        <v>26</v>
      </c>
      <c r="M22" s="157">
        <v>52</v>
      </c>
      <c r="N22" s="145"/>
      <c r="O22" s="145"/>
      <c r="P22" s="153"/>
      <c r="Q22" s="139" t="s">
        <v>2517</v>
      </c>
    </row>
    <row r="23" spans="1:17" ht="11.25" customHeight="1">
      <c r="A23" s="208">
        <v>14</v>
      </c>
      <c r="B23" s="209"/>
      <c r="C23" s="147">
        <f t="shared" si="0"/>
        <v>66</v>
      </c>
      <c r="D23" s="146">
        <v>37</v>
      </c>
      <c r="E23" s="146">
        <v>29</v>
      </c>
      <c r="F23" s="145"/>
      <c r="G23" s="145"/>
      <c r="H23" s="145"/>
      <c r="I23" s="209">
        <v>69</v>
      </c>
      <c r="J23" s="209"/>
      <c r="K23" s="155">
        <f t="shared" si="1"/>
        <v>78</v>
      </c>
      <c r="L23" s="157">
        <v>32</v>
      </c>
      <c r="M23" s="157">
        <v>46</v>
      </c>
      <c r="N23" s="145"/>
      <c r="O23" s="145"/>
      <c r="P23" s="153"/>
      <c r="Q23" s="139" t="s">
        <v>2517</v>
      </c>
    </row>
    <row r="24" spans="1:17" ht="11.25" customHeight="1">
      <c r="A24" s="210" t="s">
        <v>2531</v>
      </c>
      <c r="B24" s="201"/>
      <c r="C24" s="147">
        <f t="shared" si="0"/>
        <v>390</v>
      </c>
      <c r="D24" s="146">
        <f>SUM(D25:D29)</f>
        <v>205</v>
      </c>
      <c r="E24" s="146">
        <f>SUM(E25:E29)</f>
        <v>185</v>
      </c>
      <c r="F24" s="150">
        <f>C24/K62*100</f>
        <v>5.886792452830188</v>
      </c>
      <c r="G24" s="150">
        <f>D24/L62*100</f>
        <v>6.79708222811671</v>
      </c>
      <c r="H24" s="150">
        <f>E24/M62*100</f>
        <v>5.126073704627321</v>
      </c>
      <c r="I24" s="201" t="s">
        <v>2530</v>
      </c>
      <c r="J24" s="201"/>
      <c r="K24" s="155">
        <f t="shared" si="1"/>
        <v>289</v>
      </c>
      <c r="L24" s="157">
        <f>SUM(L25:L29)</f>
        <v>129</v>
      </c>
      <c r="M24" s="157">
        <f>SUM(M25:M29)</f>
        <v>160</v>
      </c>
      <c r="N24" s="150">
        <f>K24/K62*100</f>
        <v>4.362264150943396</v>
      </c>
      <c r="O24" s="150">
        <f>L24/L62*100</f>
        <v>4.277188328912467</v>
      </c>
      <c r="P24" s="156">
        <f>M24/M62*100</f>
        <v>4.433361041839845</v>
      </c>
      <c r="Q24" s="139" t="s">
        <v>2517</v>
      </c>
    </row>
    <row r="25" spans="1:17" ht="11.25" customHeight="1">
      <c r="A25" s="207">
        <v>15</v>
      </c>
      <c r="B25" s="198"/>
      <c r="C25" s="147">
        <f t="shared" si="0"/>
        <v>74</v>
      </c>
      <c r="D25" s="146">
        <v>44</v>
      </c>
      <c r="E25" s="146">
        <v>30</v>
      </c>
      <c r="F25" s="145"/>
      <c r="G25" s="145"/>
      <c r="H25" s="145"/>
      <c r="I25" s="198">
        <v>70</v>
      </c>
      <c r="J25" s="198"/>
      <c r="K25" s="155">
        <f t="shared" si="1"/>
        <v>72</v>
      </c>
      <c r="L25" s="157">
        <v>37</v>
      </c>
      <c r="M25" s="157">
        <v>35</v>
      </c>
      <c r="N25" s="145"/>
      <c r="O25" s="145"/>
      <c r="P25" s="153"/>
      <c r="Q25" s="139" t="s">
        <v>2517</v>
      </c>
    </row>
    <row r="26" spans="1:17" ht="11.25" customHeight="1">
      <c r="A26" s="207">
        <v>16</v>
      </c>
      <c r="B26" s="198"/>
      <c r="C26" s="147">
        <f t="shared" si="0"/>
        <v>88</v>
      </c>
      <c r="D26" s="146">
        <v>46</v>
      </c>
      <c r="E26" s="146">
        <v>42</v>
      </c>
      <c r="F26" s="145"/>
      <c r="G26" s="145"/>
      <c r="H26" s="145"/>
      <c r="I26" s="198">
        <v>71</v>
      </c>
      <c r="J26" s="198"/>
      <c r="K26" s="155">
        <f t="shared" si="1"/>
        <v>61</v>
      </c>
      <c r="L26" s="157">
        <v>27</v>
      </c>
      <c r="M26" s="157">
        <v>34</v>
      </c>
      <c r="N26" s="145"/>
      <c r="O26" s="145"/>
      <c r="P26" s="153"/>
      <c r="Q26" s="139" t="s">
        <v>2517</v>
      </c>
    </row>
    <row r="27" spans="1:17" ht="11.25" customHeight="1">
      <c r="A27" s="207">
        <v>17</v>
      </c>
      <c r="B27" s="198"/>
      <c r="C27" s="147">
        <f t="shared" si="0"/>
        <v>72</v>
      </c>
      <c r="D27" s="146">
        <v>38</v>
      </c>
      <c r="E27" s="146">
        <v>34</v>
      </c>
      <c r="F27" s="145"/>
      <c r="G27" s="145"/>
      <c r="H27" s="145"/>
      <c r="I27" s="198">
        <v>72</v>
      </c>
      <c r="J27" s="198"/>
      <c r="K27" s="155">
        <f t="shared" si="1"/>
        <v>54</v>
      </c>
      <c r="L27" s="157">
        <v>20</v>
      </c>
      <c r="M27" s="157">
        <v>34</v>
      </c>
      <c r="N27" s="145"/>
      <c r="O27" s="145"/>
      <c r="P27" s="153"/>
      <c r="Q27" s="139" t="s">
        <v>2517</v>
      </c>
    </row>
    <row r="28" spans="1:17" ht="11.25" customHeight="1">
      <c r="A28" s="207">
        <v>18</v>
      </c>
      <c r="B28" s="198"/>
      <c r="C28" s="147">
        <f t="shared" si="0"/>
        <v>80</v>
      </c>
      <c r="D28" s="146">
        <v>47</v>
      </c>
      <c r="E28" s="146">
        <v>33</v>
      </c>
      <c r="F28" s="145"/>
      <c r="G28" s="145"/>
      <c r="H28" s="145"/>
      <c r="I28" s="198">
        <v>73</v>
      </c>
      <c r="J28" s="198"/>
      <c r="K28" s="155">
        <f t="shared" si="1"/>
        <v>50</v>
      </c>
      <c r="L28" s="157">
        <v>20</v>
      </c>
      <c r="M28" s="157">
        <v>30</v>
      </c>
      <c r="N28" s="145"/>
      <c r="O28" s="145"/>
      <c r="P28" s="153"/>
      <c r="Q28" s="139" t="s">
        <v>2517</v>
      </c>
    </row>
    <row r="29" spans="1:17" ht="11.25" customHeight="1">
      <c r="A29" s="211">
        <v>19</v>
      </c>
      <c r="B29" s="199"/>
      <c r="C29" s="147">
        <f t="shared" si="0"/>
        <v>76</v>
      </c>
      <c r="D29" s="146">
        <v>30</v>
      </c>
      <c r="E29" s="146">
        <v>46</v>
      </c>
      <c r="F29" s="152"/>
      <c r="G29" s="152"/>
      <c r="H29" s="152"/>
      <c r="I29" s="199">
        <v>74</v>
      </c>
      <c r="J29" s="199"/>
      <c r="K29" s="155">
        <f t="shared" si="1"/>
        <v>52</v>
      </c>
      <c r="L29" s="157">
        <v>25</v>
      </c>
      <c r="M29" s="157">
        <v>27</v>
      </c>
      <c r="N29" s="145"/>
      <c r="O29" s="145"/>
      <c r="P29" s="153"/>
      <c r="Q29" s="139" t="s">
        <v>2517</v>
      </c>
    </row>
    <row r="30" spans="1:17" ht="11.25" customHeight="1">
      <c r="A30" s="208" t="s">
        <v>2529</v>
      </c>
      <c r="B30" s="209"/>
      <c r="C30" s="147">
        <f t="shared" si="0"/>
        <v>416</v>
      </c>
      <c r="D30" s="146">
        <f>SUM(D31:D35)</f>
        <v>162</v>
      </c>
      <c r="E30" s="146">
        <f>SUM(E31:E35)</f>
        <v>254</v>
      </c>
      <c r="F30" s="150">
        <f>C30/K62*100</f>
        <v>6.279245283018868</v>
      </c>
      <c r="G30" s="150">
        <f>D30/L62*100</f>
        <v>5.371352785145889</v>
      </c>
      <c r="H30" s="150">
        <f>E30/M62*100</f>
        <v>7.037960653920754</v>
      </c>
      <c r="I30" s="209" t="s">
        <v>2528</v>
      </c>
      <c r="J30" s="209"/>
      <c r="K30" s="155">
        <f t="shared" si="1"/>
        <v>245</v>
      </c>
      <c r="L30" s="157">
        <f>SUM(L31:L35)</f>
        <v>105</v>
      </c>
      <c r="M30" s="157">
        <f>SUM(M31:M35)</f>
        <v>140</v>
      </c>
      <c r="N30" s="150">
        <f>K30/K62*100</f>
        <v>3.69811320754717</v>
      </c>
      <c r="O30" s="150">
        <f>L30/L62*100</f>
        <v>3.4814323607427053</v>
      </c>
      <c r="P30" s="156">
        <f>M30/M62*100</f>
        <v>3.8791909116098644</v>
      </c>
      <c r="Q30" s="139" t="s">
        <v>2517</v>
      </c>
    </row>
    <row r="31" spans="1:17" ht="11.25" customHeight="1">
      <c r="A31" s="207">
        <v>20</v>
      </c>
      <c r="B31" s="198"/>
      <c r="C31" s="147">
        <f t="shared" si="0"/>
        <v>85</v>
      </c>
      <c r="D31" s="146">
        <v>33</v>
      </c>
      <c r="E31" s="146">
        <v>52</v>
      </c>
      <c r="F31" s="145"/>
      <c r="G31" s="145"/>
      <c r="H31" s="145"/>
      <c r="I31" s="198">
        <v>75</v>
      </c>
      <c r="J31" s="198"/>
      <c r="K31" s="155">
        <f t="shared" si="1"/>
        <v>61</v>
      </c>
      <c r="L31" s="157">
        <v>27</v>
      </c>
      <c r="M31" s="157">
        <v>34</v>
      </c>
      <c r="N31" s="145"/>
      <c r="O31" s="145"/>
      <c r="P31" s="153"/>
      <c r="Q31" s="139" t="s">
        <v>2517</v>
      </c>
    </row>
    <row r="32" spans="1:17" ht="11.25" customHeight="1">
      <c r="A32" s="207">
        <v>21</v>
      </c>
      <c r="B32" s="198"/>
      <c r="C32" s="147">
        <f t="shared" si="0"/>
        <v>96</v>
      </c>
      <c r="D32" s="146">
        <v>38</v>
      </c>
      <c r="E32" s="146">
        <v>58</v>
      </c>
      <c r="F32" s="145"/>
      <c r="G32" s="145"/>
      <c r="H32" s="145"/>
      <c r="I32" s="198">
        <v>76</v>
      </c>
      <c r="J32" s="198"/>
      <c r="K32" s="155">
        <f t="shared" si="1"/>
        <v>55</v>
      </c>
      <c r="L32" s="157">
        <v>23</v>
      </c>
      <c r="M32" s="157">
        <v>32</v>
      </c>
      <c r="N32" s="145"/>
      <c r="O32" s="145"/>
      <c r="P32" s="153"/>
      <c r="Q32" s="139" t="s">
        <v>2517</v>
      </c>
    </row>
    <row r="33" spans="1:17" ht="11.25" customHeight="1">
      <c r="A33" s="207">
        <v>22</v>
      </c>
      <c r="B33" s="198"/>
      <c r="C33" s="147">
        <f t="shared" si="0"/>
        <v>74</v>
      </c>
      <c r="D33" s="146">
        <v>22</v>
      </c>
      <c r="E33" s="146">
        <v>52</v>
      </c>
      <c r="F33" s="145"/>
      <c r="G33" s="145"/>
      <c r="H33" s="145"/>
      <c r="I33" s="198">
        <v>77</v>
      </c>
      <c r="J33" s="198"/>
      <c r="K33" s="155">
        <f t="shared" si="1"/>
        <v>52</v>
      </c>
      <c r="L33" s="157">
        <v>23</v>
      </c>
      <c r="M33" s="157">
        <v>29</v>
      </c>
      <c r="N33" s="145"/>
      <c r="O33" s="145"/>
      <c r="P33" s="153"/>
      <c r="Q33" s="139" t="s">
        <v>2517</v>
      </c>
    </row>
    <row r="34" spans="1:17" ht="11.25" customHeight="1">
      <c r="A34" s="207">
        <v>23</v>
      </c>
      <c r="B34" s="198"/>
      <c r="C34" s="147">
        <f t="shared" si="0"/>
        <v>84</v>
      </c>
      <c r="D34" s="146">
        <v>42</v>
      </c>
      <c r="E34" s="146">
        <v>42</v>
      </c>
      <c r="F34" s="145"/>
      <c r="G34" s="145"/>
      <c r="H34" s="145"/>
      <c r="I34" s="198">
        <v>78</v>
      </c>
      <c r="J34" s="198"/>
      <c r="K34" s="155">
        <f t="shared" si="1"/>
        <v>38</v>
      </c>
      <c r="L34" s="157">
        <v>19</v>
      </c>
      <c r="M34" s="157">
        <v>19</v>
      </c>
      <c r="N34" s="145"/>
      <c r="O34" s="145"/>
      <c r="P34" s="153"/>
      <c r="Q34" s="139" t="s">
        <v>2517</v>
      </c>
    </row>
    <row r="35" spans="1:17" ht="11.25" customHeight="1">
      <c r="A35" s="208">
        <v>24</v>
      </c>
      <c r="B35" s="209"/>
      <c r="C35" s="147">
        <f t="shared" si="0"/>
        <v>77</v>
      </c>
      <c r="D35" s="146">
        <v>27</v>
      </c>
      <c r="E35" s="146">
        <v>50</v>
      </c>
      <c r="F35" s="145"/>
      <c r="G35" s="145"/>
      <c r="H35" s="145"/>
      <c r="I35" s="209">
        <v>79</v>
      </c>
      <c r="J35" s="209"/>
      <c r="K35" s="155">
        <f t="shared" si="1"/>
        <v>39</v>
      </c>
      <c r="L35" s="157">
        <v>13</v>
      </c>
      <c r="M35" s="157">
        <v>26</v>
      </c>
      <c r="N35" s="145"/>
      <c r="O35" s="145"/>
      <c r="P35" s="153"/>
      <c r="Q35" s="139" t="s">
        <v>2517</v>
      </c>
    </row>
    <row r="36" spans="1:17" ht="11.25" customHeight="1">
      <c r="A36" s="210" t="s">
        <v>2527</v>
      </c>
      <c r="B36" s="201"/>
      <c r="C36" s="147">
        <f t="shared" si="0"/>
        <v>399</v>
      </c>
      <c r="D36" s="146">
        <f>SUM(D37:D41)</f>
        <v>179</v>
      </c>
      <c r="E36" s="146">
        <f>SUM(E37:E41)</f>
        <v>220</v>
      </c>
      <c r="F36" s="150">
        <f>C36/K62*100</f>
        <v>6.022641509433963</v>
      </c>
      <c r="G36" s="159">
        <f>D36/L62*100</f>
        <v>5.935013262599469</v>
      </c>
      <c r="H36" s="150">
        <f>E36/M62*100</f>
        <v>6.095871432529787</v>
      </c>
      <c r="I36" s="201" t="s">
        <v>2526</v>
      </c>
      <c r="J36" s="201"/>
      <c r="K36" s="155">
        <f t="shared" si="1"/>
        <v>128</v>
      </c>
      <c r="L36" s="157">
        <f>SUM(L37:L41)</f>
        <v>51</v>
      </c>
      <c r="M36" s="157">
        <f>SUM(M37:M41)</f>
        <v>77</v>
      </c>
      <c r="N36" s="150">
        <f>K36/K62*100</f>
        <v>1.9320754716981132</v>
      </c>
      <c r="O36" s="150">
        <f>L36/L62*100</f>
        <v>1.6909814323607428</v>
      </c>
      <c r="P36" s="156">
        <f>M36/M62*100</f>
        <v>2.1335550013854254</v>
      </c>
      <c r="Q36" s="139" t="s">
        <v>2517</v>
      </c>
    </row>
    <row r="37" spans="1:17" ht="11.25" customHeight="1">
      <c r="A37" s="207">
        <v>25</v>
      </c>
      <c r="B37" s="198"/>
      <c r="C37" s="147">
        <f t="shared" si="0"/>
        <v>100</v>
      </c>
      <c r="D37" s="146">
        <v>43</v>
      </c>
      <c r="E37" s="146">
        <v>57</v>
      </c>
      <c r="F37" s="145"/>
      <c r="G37" s="145"/>
      <c r="H37" s="145"/>
      <c r="I37" s="198">
        <v>80</v>
      </c>
      <c r="J37" s="198"/>
      <c r="K37" s="155">
        <f t="shared" si="1"/>
        <v>31</v>
      </c>
      <c r="L37" s="157">
        <v>11</v>
      </c>
      <c r="M37" s="157">
        <v>20</v>
      </c>
      <c r="N37" s="145"/>
      <c r="O37" s="145"/>
      <c r="P37" s="153"/>
      <c r="Q37" s="139" t="s">
        <v>2517</v>
      </c>
    </row>
    <row r="38" spans="1:17" ht="11.25" customHeight="1">
      <c r="A38" s="207">
        <v>26</v>
      </c>
      <c r="B38" s="198"/>
      <c r="C38" s="147">
        <f aca="true" t="shared" si="2" ref="C38:C69">D38+E38</f>
        <v>73</v>
      </c>
      <c r="D38" s="146">
        <v>38</v>
      </c>
      <c r="E38" s="146">
        <v>35</v>
      </c>
      <c r="F38" s="145"/>
      <c r="G38" s="145"/>
      <c r="H38" s="145"/>
      <c r="I38" s="198">
        <v>81</v>
      </c>
      <c r="J38" s="198"/>
      <c r="K38" s="155">
        <f aca="true" t="shared" si="3" ref="K38:K61">L38+M38</f>
        <v>27</v>
      </c>
      <c r="L38" s="157">
        <v>8</v>
      </c>
      <c r="M38" s="157">
        <v>19</v>
      </c>
      <c r="N38" s="145"/>
      <c r="O38" s="145"/>
      <c r="P38" s="153"/>
      <c r="Q38" s="139" t="s">
        <v>2517</v>
      </c>
    </row>
    <row r="39" spans="1:17" ht="11.25" customHeight="1">
      <c r="A39" s="207">
        <v>27</v>
      </c>
      <c r="B39" s="198"/>
      <c r="C39" s="147">
        <f t="shared" si="2"/>
        <v>67</v>
      </c>
      <c r="D39" s="146">
        <v>29</v>
      </c>
      <c r="E39" s="146">
        <v>38</v>
      </c>
      <c r="F39" s="145"/>
      <c r="G39" s="145"/>
      <c r="H39" s="145"/>
      <c r="I39" s="198">
        <v>82</v>
      </c>
      <c r="J39" s="198"/>
      <c r="K39" s="155">
        <f t="shared" si="3"/>
        <v>28</v>
      </c>
      <c r="L39" s="157">
        <v>13</v>
      </c>
      <c r="M39" s="157">
        <v>15</v>
      </c>
      <c r="N39" s="145"/>
      <c r="O39" s="145"/>
      <c r="P39" s="153"/>
      <c r="Q39" s="139" t="s">
        <v>2517</v>
      </c>
    </row>
    <row r="40" spans="1:17" ht="11.25" customHeight="1">
      <c r="A40" s="207">
        <v>28</v>
      </c>
      <c r="B40" s="198"/>
      <c r="C40" s="147">
        <f t="shared" si="2"/>
        <v>81</v>
      </c>
      <c r="D40" s="146">
        <v>35</v>
      </c>
      <c r="E40" s="146">
        <v>46</v>
      </c>
      <c r="F40" s="145"/>
      <c r="G40" s="145"/>
      <c r="H40" s="145"/>
      <c r="I40" s="198">
        <v>83</v>
      </c>
      <c r="J40" s="198"/>
      <c r="K40" s="155">
        <f t="shared" si="3"/>
        <v>25</v>
      </c>
      <c r="L40" s="157">
        <v>11</v>
      </c>
      <c r="M40" s="157">
        <v>14</v>
      </c>
      <c r="N40" s="145"/>
      <c r="O40" s="145"/>
      <c r="P40" s="153"/>
      <c r="Q40" s="139" t="s">
        <v>2517</v>
      </c>
    </row>
    <row r="41" spans="1:17" ht="11.25" customHeight="1">
      <c r="A41" s="211">
        <v>29</v>
      </c>
      <c r="B41" s="199"/>
      <c r="C41" s="147">
        <f t="shared" si="2"/>
        <v>78</v>
      </c>
      <c r="D41" s="146">
        <v>34</v>
      </c>
      <c r="E41" s="146">
        <v>44</v>
      </c>
      <c r="F41" s="152"/>
      <c r="G41" s="152"/>
      <c r="H41" s="152"/>
      <c r="I41" s="199">
        <v>84</v>
      </c>
      <c r="J41" s="199"/>
      <c r="K41" s="155">
        <f t="shared" si="3"/>
        <v>17</v>
      </c>
      <c r="L41" s="157">
        <v>8</v>
      </c>
      <c r="M41" s="157">
        <v>9</v>
      </c>
      <c r="N41" s="152"/>
      <c r="O41" s="152"/>
      <c r="P41" s="151"/>
      <c r="Q41" s="139" t="s">
        <v>2517</v>
      </c>
    </row>
    <row r="42" spans="1:17" ht="11.25" customHeight="1">
      <c r="A42" s="208" t="s">
        <v>2525</v>
      </c>
      <c r="B42" s="209"/>
      <c r="C42" s="147">
        <f t="shared" si="2"/>
        <v>388</v>
      </c>
      <c r="D42" s="146">
        <f>SUM(D43:D47)</f>
        <v>178</v>
      </c>
      <c r="E42" s="146">
        <f>SUM(E43:E47)</f>
        <v>210</v>
      </c>
      <c r="F42" s="150">
        <f>C42/K62*100</f>
        <v>5.856603773584905</v>
      </c>
      <c r="G42" s="150">
        <f>D42/L62*100</f>
        <v>5.901856763925729</v>
      </c>
      <c r="H42" s="150">
        <f>E42/M62*100</f>
        <v>5.818786367414797</v>
      </c>
      <c r="I42" s="209" t="s">
        <v>2524</v>
      </c>
      <c r="J42" s="209"/>
      <c r="K42" s="155">
        <f t="shared" si="3"/>
        <v>58</v>
      </c>
      <c r="L42" s="157">
        <f>SUM(L43:L47)</f>
        <v>18</v>
      </c>
      <c r="M42" s="157">
        <f>SUM(M43:M47)</f>
        <v>40</v>
      </c>
      <c r="N42" s="150">
        <f>K42/K62*100</f>
        <v>0.8754716981132076</v>
      </c>
      <c r="O42" s="150">
        <f>L42/L62*100</f>
        <v>0.5968169761273209</v>
      </c>
      <c r="P42" s="156">
        <f>M42/M62*100</f>
        <v>1.1083402604599613</v>
      </c>
      <c r="Q42" s="139" t="s">
        <v>2517</v>
      </c>
    </row>
    <row r="43" spans="1:17" ht="11.25" customHeight="1">
      <c r="A43" s="207">
        <v>30</v>
      </c>
      <c r="B43" s="198"/>
      <c r="C43" s="147">
        <f t="shared" si="2"/>
        <v>71</v>
      </c>
      <c r="D43" s="146">
        <v>29</v>
      </c>
      <c r="E43" s="146">
        <v>42</v>
      </c>
      <c r="F43" s="145"/>
      <c r="G43" s="145"/>
      <c r="H43" s="145"/>
      <c r="I43" s="198">
        <v>85</v>
      </c>
      <c r="J43" s="198"/>
      <c r="K43" s="155">
        <f t="shared" si="3"/>
        <v>12</v>
      </c>
      <c r="L43" s="157">
        <v>4</v>
      </c>
      <c r="M43" s="157">
        <v>8</v>
      </c>
      <c r="N43" s="145"/>
      <c r="O43" s="145"/>
      <c r="P43" s="153"/>
      <c r="Q43" s="139" t="s">
        <v>2517</v>
      </c>
    </row>
    <row r="44" spans="1:17" ht="11.25" customHeight="1">
      <c r="A44" s="207">
        <v>31</v>
      </c>
      <c r="B44" s="198"/>
      <c r="C44" s="147">
        <f t="shared" si="2"/>
        <v>87</v>
      </c>
      <c r="D44" s="146">
        <v>37</v>
      </c>
      <c r="E44" s="146">
        <v>50</v>
      </c>
      <c r="F44" s="145"/>
      <c r="G44" s="145"/>
      <c r="H44" s="145"/>
      <c r="I44" s="198">
        <v>86</v>
      </c>
      <c r="J44" s="198"/>
      <c r="K44" s="155">
        <f t="shared" si="3"/>
        <v>20</v>
      </c>
      <c r="L44" s="157">
        <v>8</v>
      </c>
      <c r="M44" s="157">
        <v>12</v>
      </c>
      <c r="N44" s="145"/>
      <c r="O44" s="145"/>
      <c r="P44" s="153"/>
      <c r="Q44" s="139" t="s">
        <v>2517</v>
      </c>
    </row>
    <row r="45" spans="1:17" ht="11.25" customHeight="1">
      <c r="A45" s="207">
        <v>32</v>
      </c>
      <c r="B45" s="198"/>
      <c r="C45" s="147">
        <f t="shared" si="2"/>
        <v>75</v>
      </c>
      <c r="D45" s="146">
        <v>29</v>
      </c>
      <c r="E45" s="146">
        <v>46</v>
      </c>
      <c r="F45" s="145"/>
      <c r="G45" s="145"/>
      <c r="H45" s="145"/>
      <c r="I45" s="198">
        <v>87</v>
      </c>
      <c r="J45" s="198"/>
      <c r="K45" s="155">
        <f t="shared" si="3"/>
        <v>13</v>
      </c>
      <c r="L45" s="157">
        <v>2</v>
      </c>
      <c r="M45" s="157">
        <v>11</v>
      </c>
      <c r="N45" s="145"/>
      <c r="O45" s="145"/>
      <c r="P45" s="153"/>
      <c r="Q45" s="139" t="s">
        <v>2517</v>
      </c>
    </row>
    <row r="46" spans="1:17" ht="11.25" customHeight="1">
      <c r="A46" s="207">
        <v>33</v>
      </c>
      <c r="B46" s="198"/>
      <c r="C46" s="147">
        <f t="shared" si="2"/>
        <v>73</v>
      </c>
      <c r="D46" s="146">
        <v>33</v>
      </c>
      <c r="E46" s="146">
        <v>40</v>
      </c>
      <c r="F46" s="145"/>
      <c r="G46" s="145"/>
      <c r="H46" s="145"/>
      <c r="I46" s="198">
        <v>88</v>
      </c>
      <c r="J46" s="198"/>
      <c r="K46" s="155">
        <f t="shared" si="3"/>
        <v>4</v>
      </c>
      <c r="L46" s="157">
        <v>0</v>
      </c>
      <c r="M46" s="157">
        <v>4</v>
      </c>
      <c r="N46" s="145"/>
      <c r="O46" s="145"/>
      <c r="P46" s="153"/>
      <c r="Q46" s="139" t="s">
        <v>2517</v>
      </c>
    </row>
    <row r="47" spans="1:17" ht="11.25" customHeight="1">
      <c r="A47" s="208">
        <v>34</v>
      </c>
      <c r="B47" s="209"/>
      <c r="C47" s="147">
        <f t="shared" si="2"/>
        <v>82</v>
      </c>
      <c r="D47" s="146">
        <v>50</v>
      </c>
      <c r="E47" s="146">
        <v>32</v>
      </c>
      <c r="F47" s="145"/>
      <c r="G47" s="145"/>
      <c r="H47" s="145"/>
      <c r="I47" s="209">
        <v>89</v>
      </c>
      <c r="J47" s="209"/>
      <c r="K47" s="155">
        <f t="shared" si="3"/>
        <v>9</v>
      </c>
      <c r="L47" s="157">
        <v>4</v>
      </c>
      <c r="M47" s="157">
        <v>5</v>
      </c>
      <c r="N47" s="145"/>
      <c r="O47" s="145"/>
      <c r="P47" s="153"/>
      <c r="Q47" s="139" t="s">
        <v>2517</v>
      </c>
    </row>
    <row r="48" spans="1:17" ht="11.25" customHeight="1">
      <c r="A48" s="210" t="s">
        <v>2523</v>
      </c>
      <c r="B48" s="201"/>
      <c r="C48" s="147">
        <f t="shared" si="2"/>
        <v>465</v>
      </c>
      <c r="D48" s="146">
        <f>SUM(D49:D53)</f>
        <v>219</v>
      </c>
      <c r="E48" s="146">
        <f>SUM(E49:E53)</f>
        <v>246</v>
      </c>
      <c r="F48" s="150">
        <f>C48/K62*100</f>
        <v>7.018867924528302</v>
      </c>
      <c r="G48" s="150">
        <f>D48/L62*100</f>
        <v>7.2612732095490715</v>
      </c>
      <c r="H48" s="150">
        <f>E48/M62*100</f>
        <v>6.816292601828762</v>
      </c>
      <c r="I48" s="201" t="s">
        <v>2522</v>
      </c>
      <c r="J48" s="201"/>
      <c r="K48" s="155">
        <f t="shared" si="3"/>
        <v>15</v>
      </c>
      <c r="L48" s="157">
        <f>SUM(L49:L53)</f>
        <v>5</v>
      </c>
      <c r="M48" s="157">
        <f>SUM(M49:M53)</f>
        <v>10</v>
      </c>
      <c r="N48" s="150">
        <f>K48/K62*100</f>
        <v>0.22641509433962265</v>
      </c>
      <c r="O48" s="150">
        <f>L48/L62*100</f>
        <v>0.16578249336870027</v>
      </c>
      <c r="P48" s="156">
        <f>M48/M62*100</f>
        <v>0.2770850651149903</v>
      </c>
      <c r="Q48" s="139" t="s">
        <v>2517</v>
      </c>
    </row>
    <row r="49" spans="1:17" ht="11.25" customHeight="1">
      <c r="A49" s="207">
        <v>35</v>
      </c>
      <c r="B49" s="198"/>
      <c r="C49" s="147">
        <f t="shared" si="2"/>
        <v>72</v>
      </c>
      <c r="D49" s="146">
        <v>32</v>
      </c>
      <c r="E49" s="146">
        <v>40</v>
      </c>
      <c r="F49" s="145"/>
      <c r="G49" s="145"/>
      <c r="H49" s="145"/>
      <c r="I49" s="198">
        <v>90</v>
      </c>
      <c r="J49" s="198"/>
      <c r="K49" s="155">
        <f t="shared" si="3"/>
        <v>7</v>
      </c>
      <c r="L49" s="157">
        <v>2</v>
      </c>
      <c r="M49" s="157">
        <v>5</v>
      </c>
      <c r="N49" s="145"/>
      <c r="O49" s="145"/>
      <c r="P49" s="153"/>
      <c r="Q49" s="139" t="s">
        <v>2517</v>
      </c>
    </row>
    <row r="50" spans="1:17" ht="11.25" customHeight="1">
      <c r="A50" s="207">
        <v>36</v>
      </c>
      <c r="B50" s="198"/>
      <c r="C50" s="147">
        <f t="shared" si="2"/>
        <v>97</v>
      </c>
      <c r="D50" s="146">
        <v>50</v>
      </c>
      <c r="E50" s="146">
        <v>47</v>
      </c>
      <c r="F50" s="145"/>
      <c r="G50" s="145"/>
      <c r="H50" s="145"/>
      <c r="I50" s="198">
        <v>91</v>
      </c>
      <c r="J50" s="198"/>
      <c r="K50" s="155">
        <f t="shared" si="3"/>
        <v>4</v>
      </c>
      <c r="L50" s="157">
        <v>2</v>
      </c>
      <c r="M50" s="157">
        <v>2</v>
      </c>
      <c r="N50" s="145"/>
      <c r="O50" s="145"/>
      <c r="P50" s="153"/>
      <c r="Q50" s="139" t="s">
        <v>2517</v>
      </c>
    </row>
    <row r="51" spans="1:17" ht="11.25" customHeight="1">
      <c r="A51" s="207">
        <v>37</v>
      </c>
      <c r="B51" s="198"/>
      <c r="C51" s="147">
        <f t="shared" si="2"/>
        <v>86</v>
      </c>
      <c r="D51" s="146">
        <v>39</v>
      </c>
      <c r="E51" s="146">
        <v>47</v>
      </c>
      <c r="F51" s="145"/>
      <c r="G51" s="145"/>
      <c r="H51" s="145"/>
      <c r="I51" s="198">
        <v>92</v>
      </c>
      <c r="J51" s="198"/>
      <c r="K51" s="155">
        <f t="shared" si="3"/>
        <v>3</v>
      </c>
      <c r="L51" s="157">
        <v>1</v>
      </c>
      <c r="M51" s="157">
        <v>2</v>
      </c>
      <c r="N51" s="145"/>
      <c r="O51" s="145"/>
      <c r="P51" s="153"/>
      <c r="Q51" s="139" t="s">
        <v>2517</v>
      </c>
    </row>
    <row r="52" spans="1:17" ht="11.25" customHeight="1">
      <c r="A52" s="207">
        <v>38</v>
      </c>
      <c r="B52" s="198"/>
      <c r="C52" s="147">
        <f t="shared" si="2"/>
        <v>91</v>
      </c>
      <c r="D52" s="146">
        <v>44</v>
      </c>
      <c r="E52" s="146">
        <v>47</v>
      </c>
      <c r="F52" s="145"/>
      <c r="G52" s="145"/>
      <c r="H52" s="145"/>
      <c r="I52" s="198">
        <v>93</v>
      </c>
      <c r="J52" s="198"/>
      <c r="K52" s="155">
        <f t="shared" si="3"/>
        <v>1</v>
      </c>
      <c r="L52" s="157">
        <v>0</v>
      </c>
      <c r="M52" s="157">
        <v>1</v>
      </c>
      <c r="N52" s="145"/>
      <c r="O52" s="145"/>
      <c r="P52" s="153"/>
      <c r="Q52" s="139" t="s">
        <v>2517</v>
      </c>
    </row>
    <row r="53" spans="1:17" ht="11.25" customHeight="1">
      <c r="A53" s="211">
        <v>39</v>
      </c>
      <c r="B53" s="199"/>
      <c r="C53" s="147">
        <f t="shared" si="2"/>
        <v>119</v>
      </c>
      <c r="D53" s="146">
        <v>54</v>
      </c>
      <c r="E53" s="146">
        <v>65</v>
      </c>
      <c r="F53" s="152"/>
      <c r="G53" s="152"/>
      <c r="H53" s="152"/>
      <c r="I53" s="199">
        <v>94</v>
      </c>
      <c r="J53" s="199"/>
      <c r="K53" s="155">
        <f t="shared" si="3"/>
        <v>0</v>
      </c>
      <c r="L53" s="157">
        <v>0</v>
      </c>
      <c r="M53" s="157">
        <v>0</v>
      </c>
      <c r="N53" s="145"/>
      <c r="O53" s="145"/>
      <c r="P53" s="153"/>
      <c r="Q53" s="139" t="s">
        <v>2517</v>
      </c>
    </row>
    <row r="54" spans="1:17" ht="11.25" customHeight="1">
      <c r="A54" s="208" t="s">
        <v>2521</v>
      </c>
      <c r="B54" s="209"/>
      <c r="C54" s="147">
        <f t="shared" si="2"/>
        <v>567</v>
      </c>
      <c r="D54" s="146">
        <f>SUM(D55:D59)</f>
        <v>262</v>
      </c>
      <c r="E54" s="146">
        <f>SUM(E55:E59)</f>
        <v>305</v>
      </c>
      <c r="F54" s="150">
        <f>C54/K62*100</f>
        <v>8.558490566037735</v>
      </c>
      <c r="G54" s="150">
        <f>D54/L62*100</f>
        <v>8.687002652519894</v>
      </c>
      <c r="H54" s="150">
        <f>E54/M62*100</f>
        <v>8.451094486007204</v>
      </c>
      <c r="I54" s="209" t="s">
        <v>2520</v>
      </c>
      <c r="J54" s="209"/>
      <c r="K54" s="155">
        <f t="shared" si="3"/>
        <v>2</v>
      </c>
      <c r="L54" s="157">
        <f>SUM(L55:L59)</f>
        <v>0</v>
      </c>
      <c r="M54" s="157">
        <f>SUM(M55:M59)</f>
        <v>2</v>
      </c>
      <c r="N54" s="150">
        <f>K54/K62*100</f>
        <v>0.03018867924528302</v>
      </c>
      <c r="O54" s="150">
        <f>L54/L62*100</f>
        <v>0</v>
      </c>
      <c r="P54" s="156">
        <f>M54/M62*100</f>
        <v>0.05541701302299806</v>
      </c>
      <c r="Q54" s="139" t="s">
        <v>2517</v>
      </c>
    </row>
    <row r="55" spans="1:17" ht="11.25" customHeight="1">
      <c r="A55" s="207">
        <v>40</v>
      </c>
      <c r="B55" s="198"/>
      <c r="C55" s="147">
        <f t="shared" si="2"/>
        <v>101</v>
      </c>
      <c r="D55" s="146">
        <v>43</v>
      </c>
      <c r="E55" s="146">
        <v>58</v>
      </c>
      <c r="F55" s="145"/>
      <c r="G55" s="145"/>
      <c r="H55" s="145"/>
      <c r="I55" s="198">
        <v>95</v>
      </c>
      <c r="J55" s="198"/>
      <c r="K55" s="155">
        <f t="shared" si="3"/>
        <v>2</v>
      </c>
      <c r="L55" s="157">
        <v>0</v>
      </c>
      <c r="M55" s="157">
        <v>2</v>
      </c>
      <c r="N55" s="145"/>
      <c r="O55" s="145"/>
      <c r="P55" s="153"/>
      <c r="Q55" s="139" t="s">
        <v>2517</v>
      </c>
    </row>
    <row r="56" spans="1:17" ht="11.25" customHeight="1">
      <c r="A56" s="207">
        <v>41</v>
      </c>
      <c r="B56" s="198"/>
      <c r="C56" s="147">
        <f t="shared" si="2"/>
        <v>129</v>
      </c>
      <c r="D56" s="146">
        <v>64</v>
      </c>
      <c r="E56" s="146">
        <v>65</v>
      </c>
      <c r="F56" s="145"/>
      <c r="G56" s="145"/>
      <c r="H56" s="145"/>
      <c r="I56" s="198">
        <v>96</v>
      </c>
      <c r="J56" s="198"/>
      <c r="K56" s="155">
        <f t="shared" si="3"/>
        <v>0</v>
      </c>
      <c r="L56" s="158">
        <v>0</v>
      </c>
      <c r="M56" s="157">
        <v>0</v>
      </c>
      <c r="N56" s="145"/>
      <c r="O56" s="145"/>
      <c r="P56" s="153"/>
      <c r="Q56" s="139" t="s">
        <v>2517</v>
      </c>
    </row>
    <row r="57" spans="1:17" ht="11.25" customHeight="1">
      <c r="A57" s="207">
        <v>42</v>
      </c>
      <c r="B57" s="198"/>
      <c r="C57" s="147">
        <f t="shared" si="2"/>
        <v>123</v>
      </c>
      <c r="D57" s="146">
        <v>57</v>
      </c>
      <c r="E57" s="146">
        <v>66</v>
      </c>
      <c r="F57" s="145"/>
      <c r="G57" s="145"/>
      <c r="H57" s="145"/>
      <c r="I57" s="198">
        <v>97</v>
      </c>
      <c r="J57" s="198"/>
      <c r="K57" s="155">
        <f t="shared" si="3"/>
        <v>0</v>
      </c>
      <c r="L57" s="157">
        <v>0</v>
      </c>
      <c r="M57" s="157">
        <v>0</v>
      </c>
      <c r="N57" s="145"/>
      <c r="O57" s="145"/>
      <c r="P57" s="153"/>
      <c r="Q57" s="139" t="s">
        <v>2517</v>
      </c>
    </row>
    <row r="58" spans="1:17" ht="11.25" customHeight="1">
      <c r="A58" s="207">
        <v>43</v>
      </c>
      <c r="B58" s="198"/>
      <c r="C58" s="147">
        <f t="shared" si="2"/>
        <v>116</v>
      </c>
      <c r="D58" s="146">
        <v>54</v>
      </c>
      <c r="E58" s="146">
        <v>62</v>
      </c>
      <c r="F58" s="145"/>
      <c r="G58" s="145"/>
      <c r="H58" s="145"/>
      <c r="I58" s="198">
        <v>98</v>
      </c>
      <c r="J58" s="198"/>
      <c r="K58" s="155">
        <f t="shared" si="3"/>
        <v>0</v>
      </c>
      <c r="L58" s="157">
        <v>0</v>
      </c>
      <c r="M58" s="157">
        <v>0</v>
      </c>
      <c r="N58" s="145"/>
      <c r="O58" s="145"/>
      <c r="P58" s="153"/>
      <c r="Q58" s="139" t="s">
        <v>2517</v>
      </c>
    </row>
    <row r="59" spans="1:17" ht="11.25" customHeight="1">
      <c r="A59" s="208">
        <v>44</v>
      </c>
      <c r="B59" s="209"/>
      <c r="C59" s="147">
        <f t="shared" si="2"/>
        <v>98</v>
      </c>
      <c r="D59" s="146">
        <v>44</v>
      </c>
      <c r="E59" s="146">
        <v>54</v>
      </c>
      <c r="F59" s="145"/>
      <c r="G59" s="145"/>
      <c r="H59" s="145"/>
      <c r="I59" s="209">
        <v>99</v>
      </c>
      <c r="J59" s="209"/>
      <c r="K59" s="155">
        <f t="shared" si="3"/>
        <v>0</v>
      </c>
      <c r="L59" s="157">
        <v>0</v>
      </c>
      <c r="M59" s="157">
        <v>0</v>
      </c>
      <c r="N59" s="145"/>
      <c r="O59" s="145"/>
      <c r="P59" s="153"/>
      <c r="Q59" s="139" t="s">
        <v>2517</v>
      </c>
    </row>
    <row r="60" spans="1:17" ht="11.25" customHeight="1">
      <c r="A60" s="210" t="s">
        <v>2519</v>
      </c>
      <c r="B60" s="201"/>
      <c r="C60" s="147">
        <f t="shared" si="2"/>
        <v>531</v>
      </c>
      <c r="D60" s="146">
        <f>SUM(D61:D65)</f>
        <v>245</v>
      </c>
      <c r="E60" s="146">
        <f>SUM(E61:E65)</f>
        <v>286</v>
      </c>
      <c r="F60" s="150">
        <f>C60/K62*100</f>
        <v>8.015094339622642</v>
      </c>
      <c r="G60" s="150">
        <f>D60/L62*100</f>
        <v>8.123342175066313</v>
      </c>
      <c r="H60" s="150">
        <f>E60/M62*100</f>
        <v>7.924632862288723</v>
      </c>
      <c r="I60" s="201" t="s">
        <v>2518</v>
      </c>
      <c r="J60" s="201"/>
      <c r="K60" s="155">
        <f t="shared" si="3"/>
        <v>0</v>
      </c>
      <c r="L60" s="158">
        <v>0</v>
      </c>
      <c r="M60" s="157">
        <v>0</v>
      </c>
      <c r="N60" s="150">
        <f>K60/K62*100</f>
        <v>0</v>
      </c>
      <c r="O60" s="150">
        <f>L60/L62*100</f>
        <v>0</v>
      </c>
      <c r="P60" s="156">
        <f>M60/M62*100</f>
        <v>0</v>
      </c>
      <c r="Q60" s="139" t="s">
        <v>2517</v>
      </c>
    </row>
    <row r="61" spans="1:16" ht="11.25" customHeight="1">
      <c r="A61" s="207">
        <v>45</v>
      </c>
      <c r="B61" s="198"/>
      <c r="C61" s="147">
        <f t="shared" si="2"/>
        <v>104</v>
      </c>
      <c r="D61" s="146">
        <v>48</v>
      </c>
      <c r="E61" s="146">
        <v>56</v>
      </c>
      <c r="F61" s="145"/>
      <c r="G61" s="145"/>
      <c r="H61" s="145"/>
      <c r="I61" s="215" t="s">
        <v>2516</v>
      </c>
      <c r="J61" s="215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207">
        <v>46</v>
      </c>
      <c r="B62" s="198"/>
      <c r="C62" s="147">
        <f t="shared" si="2"/>
        <v>109</v>
      </c>
      <c r="D62" s="146">
        <v>48</v>
      </c>
      <c r="E62" s="146">
        <v>61</v>
      </c>
      <c r="F62" s="145"/>
      <c r="G62" s="145"/>
      <c r="H62" s="145"/>
      <c r="I62" s="209" t="s">
        <v>2515</v>
      </c>
      <c r="J62" s="209"/>
      <c r="K62" s="183">
        <f>SUM(K66:K71)+K61</f>
        <v>6625</v>
      </c>
      <c r="L62" s="183">
        <f>SUM(L66:L71)+L61</f>
        <v>3016</v>
      </c>
      <c r="M62" s="183">
        <f>SUM(M66:M71)+M61</f>
        <v>3609</v>
      </c>
      <c r="N62" s="145"/>
      <c r="O62" s="145"/>
      <c r="P62" s="153"/>
    </row>
    <row r="63" spans="1:16" ht="11.25" customHeight="1">
      <c r="A63" s="207">
        <v>47</v>
      </c>
      <c r="B63" s="198"/>
      <c r="C63" s="147">
        <f t="shared" si="2"/>
        <v>111</v>
      </c>
      <c r="D63" s="146">
        <v>59</v>
      </c>
      <c r="E63" s="146">
        <v>52</v>
      </c>
      <c r="F63" s="145"/>
      <c r="G63" s="145"/>
      <c r="H63" s="145"/>
      <c r="I63" s="209"/>
      <c r="J63" s="209"/>
      <c r="K63" s="185"/>
      <c r="L63" s="185"/>
      <c r="M63" s="185"/>
      <c r="N63" s="145"/>
      <c r="O63" s="145"/>
      <c r="P63" s="153"/>
    </row>
    <row r="64" spans="1:16" ht="11.25" customHeight="1">
      <c r="A64" s="207">
        <v>48</v>
      </c>
      <c r="B64" s="198"/>
      <c r="C64" s="147">
        <f t="shared" si="2"/>
        <v>100</v>
      </c>
      <c r="D64" s="146">
        <v>43</v>
      </c>
      <c r="E64" s="146">
        <v>57</v>
      </c>
      <c r="F64" s="145"/>
      <c r="G64" s="145"/>
      <c r="H64" s="145"/>
      <c r="I64" s="209" t="s">
        <v>2514</v>
      </c>
      <c r="J64" s="209"/>
      <c r="K64" s="188">
        <v>42.5</v>
      </c>
      <c r="L64" s="188">
        <v>41.3</v>
      </c>
      <c r="M64" s="188">
        <v>43.5</v>
      </c>
      <c r="N64" s="145"/>
      <c r="O64" s="145"/>
      <c r="P64" s="153"/>
    </row>
    <row r="65" spans="1:16" ht="11.25" customHeight="1">
      <c r="A65" s="211">
        <v>49</v>
      </c>
      <c r="B65" s="199"/>
      <c r="C65" s="147">
        <f t="shared" si="2"/>
        <v>107</v>
      </c>
      <c r="D65" s="146">
        <v>47</v>
      </c>
      <c r="E65" s="146">
        <v>60</v>
      </c>
      <c r="F65" s="145"/>
      <c r="G65" s="145"/>
      <c r="H65" s="145"/>
      <c r="I65" s="199"/>
      <c r="J65" s="199"/>
      <c r="K65" s="189"/>
      <c r="L65" s="189"/>
      <c r="M65" s="189"/>
      <c r="N65" s="152"/>
      <c r="O65" s="152"/>
      <c r="P65" s="151"/>
    </row>
    <row r="66" spans="1:16" ht="11.25" customHeight="1">
      <c r="A66" s="208" t="s">
        <v>2513</v>
      </c>
      <c r="B66" s="209"/>
      <c r="C66" s="147">
        <f t="shared" si="2"/>
        <v>515</v>
      </c>
      <c r="D66" s="146">
        <f>SUM(D67:D71)</f>
        <v>223</v>
      </c>
      <c r="E66" s="146">
        <f>SUM(E67:E71)</f>
        <v>292</v>
      </c>
      <c r="F66" s="150">
        <f>C66/K62*100</f>
        <v>7.773584905660377</v>
      </c>
      <c r="G66" s="150">
        <f>D66/L62*100</f>
        <v>7.393899204244033</v>
      </c>
      <c r="H66" s="150">
        <f>E66/M62*100</f>
        <v>8.090883901357717</v>
      </c>
      <c r="I66" s="149"/>
      <c r="J66" s="201" t="s">
        <v>2512</v>
      </c>
      <c r="K66" s="186">
        <f>C6+C12+C18</f>
        <v>800</v>
      </c>
      <c r="L66" s="186">
        <f>D6+D12+D18</f>
        <v>413</v>
      </c>
      <c r="M66" s="186">
        <f>E6+E12+E18</f>
        <v>387</v>
      </c>
      <c r="N66" s="190">
        <f>(K66/K62)*100</f>
        <v>12.075471698113208</v>
      </c>
      <c r="O66" s="190">
        <f>(L66/L62)*100</f>
        <v>13.693633952254642</v>
      </c>
      <c r="P66" s="193">
        <f>(M66/M62)*100</f>
        <v>10.723192019950124</v>
      </c>
    </row>
    <row r="67" spans="1:16" ht="11.25" customHeight="1">
      <c r="A67" s="207">
        <v>50</v>
      </c>
      <c r="B67" s="198"/>
      <c r="C67" s="147">
        <f t="shared" si="2"/>
        <v>93</v>
      </c>
      <c r="D67" s="146">
        <v>46</v>
      </c>
      <c r="E67" s="146">
        <v>47</v>
      </c>
      <c r="F67" s="145"/>
      <c r="G67" s="145"/>
      <c r="H67" s="145"/>
      <c r="I67" s="144" t="s">
        <v>2511</v>
      </c>
      <c r="J67" s="199"/>
      <c r="K67" s="187"/>
      <c r="L67" s="187"/>
      <c r="M67" s="187"/>
      <c r="N67" s="192"/>
      <c r="O67" s="192"/>
      <c r="P67" s="194"/>
    </row>
    <row r="68" spans="1:16" ht="11.25" customHeight="1">
      <c r="A68" s="207">
        <v>51</v>
      </c>
      <c r="B68" s="198"/>
      <c r="C68" s="147">
        <f t="shared" si="2"/>
        <v>96</v>
      </c>
      <c r="D68" s="146">
        <v>42</v>
      </c>
      <c r="E68" s="146">
        <v>54</v>
      </c>
      <c r="F68" s="145"/>
      <c r="G68" s="145"/>
      <c r="H68" s="145"/>
      <c r="I68" s="148"/>
      <c r="J68" s="201" t="s">
        <v>2510</v>
      </c>
      <c r="K68" s="186">
        <f>C24+C30+C36+C42+C48+C54+C60+C66+K6+K12</f>
        <v>4671</v>
      </c>
      <c r="L68" s="186">
        <f>D24+D30+D36+D42+D48+D54+D60+D66+L6+L12</f>
        <v>2122</v>
      </c>
      <c r="M68" s="186">
        <f>E24+E30+E36+E42+E48+E54+E60+E66+M6+M12</f>
        <v>2549</v>
      </c>
      <c r="N68" s="190">
        <f>(K68/K62)*100</f>
        <v>70.5056603773585</v>
      </c>
      <c r="O68" s="190">
        <f>(L68/L62)*100</f>
        <v>70.35809018567639</v>
      </c>
      <c r="P68" s="193">
        <f>(M68/M62)*100</f>
        <v>70.62898309781103</v>
      </c>
    </row>
    <row r="69" spans="1:16" ht="11.25" customHeight="1">
      <c r="A69" s="207">
        <v>52</v>
      </c>
      <c r="B69" s="198"/>
      <c r="C69" s="147">
        <f t="shared" si="2"/>
        <v>103</v>
      </c>
      <c r="D69" s="146">
        <v>44</v>
      </c>
      <c r="E69" s="146">
        <v>59</v>
      </c>
      <c r="F69" s="145"/>
      <c r="G69" s="145"/>
      <c r="H69" s="145"/>
      <c r="I69" s="148"/>
      <c r="J69" s="199"/>
      <c r="K69" s="187"/>
      <c r="L69" s="187"/>
      <c r="M69" s="187"/>
      <c r="N69" s="192"/>
      <c r="O69" s="192"/>
      <c r="P69" s="194"/>
    </row>
    <row r="70" spans="1:16" ht="11.25" customHeight="1">
      <c r="A70" s="207">
        <v>53</v>
      </c>
      <c r="B70" s="198"/>
      <c r="C70" s="147">
        <f>D70+E70</f>
        <v>106</v>
      </c>
      <c r="D70" s="146">
        <v>48</v>
      </c>
      <c r="E70" s="146">
        <v>58</v>
      </c>
      <c r="F70" s="145"/>
      <c r="G70" s="145"/>
      <c r="H70" s="145"/>
      <c r="I70" s="144" t="s">
        <v>2509</v>
      </c>
      <c r="J70" s="209" t="s">
        <v>2508</v>
      </c>
      <c r="K70" s="183">
        <f>K18+K24+K30+K36+K42+K48+K54+K60</f>
        <v>1154</v>
      </c>
      <c r="L70" s="183">
        <f>L18+L24+L30+L36+L42+L48+L54+L60</f>
        <v>481</v>
      </c>
      <c r="M70" s="183">
        <f>M18+M24+M30+M36+M42+M48+M54+M60</f>
        <v>673</v>
      </c>
      <c r="N70" s="190">
        <f>(K70/K62)*100</f>
        <v>17.418867924528303</v>
      </c>
      <c r="O70" s="190">
        <f>(L70/L62)*100</f>
        <v>15.948275862068966</v>
      </c>
      <c r="P70" s="193">
        <f>(M70/M62)*100</f>
        <v>18.647824882238847</v>
      </c>
    </row>
    <row r="71" spans="1:16" ht="11.25" customHeight="1" thickBot="1">
      <c r="A71" s="212">
        <v>54</v>
      </c>
      <c r="B71" s="213"/>
      <c r="C71" s="143">
        <f>D71+E71</f>
        <v>117</v>
      </c>
      <c r="D71" s="143">
        <v>43</v>
      </c>
      <c r="E71" s="143">
        <v>74</v>
      </c>
      <c r="F71" s="142"/>
      <c r="G71" s="142"/>
      <c r="H71" s="142"/>
      <c r="I71" s="141"/>
      <c r="J71" s="213"/>
      <c r="K71" s="184"/>
      <c r="L71" s="184"/>
      <c r="M71" s="184"/>
      <c r="N71" s="191"/>
      <c r="O71" s="191"/>
      <c r="P71" s="195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1300</v>
      </c>
      <c r="F1" s="168" t="s">
        <v>2544</v>
      </c>
      <c r="G1" s="168" t="s">
        <v>2543</v>
      </c>
      <c r="H1" s="167"/>
      <c r="I1" s="166"/>
      <c r="J1" s="166"/>
      <c r="K1" s="166"/>
    </row>
    <row r="2" spans="14:16" ht="13.5">
      <c r="N2" s="214"/>
      <c r="O2" s="214"/>
      <c r="P2" s="214"/>
    </row>
    <row r="3" spans="2:16" ht="14.25" thickBot="1">
      <c r="B3" s="165"/>
      <c r="C3" s="164" t="s">
        <v>2548</v>
      </c>
      <c r="P3" s="163" t="s">
        <v>2541</v>
      </c>
    </row>
    <row r="4" spans="1:16" ht="13.5">
      <c r="A4" s="202" t="s">
        <v>2540</v>
      </c>
      <c r="B4" s="196"/>
      <c r="C4" s="196" t="s">
        <v>2539</v>
      </c>
      <c r="D4" s="196"/>
      <c r="E4" s="196"/>
      <c r="F4" s="197" t="s">
        <v>2538</v>
      </c>
      <c r="G4" s="197"/>
      <c r="H4" s="197"/>
      <c r="I4" s="196" t="s">
        <v>2540</v>
      </c>
      <c r="J4" s="196"/>
      <c r="K4" s="196" t="s">
        <v>2539</v>
      </c>
      <c r="L4" s="196"/>
      <c r="M4" s="196"/>
      <c r="N4" s="197" t="s">
        <v>2538</v>
      </c>
      <c r="O4" s="197"/>
      <c r="P4" s="200"/>
    </row>
    <row r="5" spans="1:16" ht="13.5">
      <c r="A5" s="203"/>
      <c r="B5" s="204"/>
      <c r="C5" s="162" t="s">
        <v>2499</v>
      </c>
      <c r="D5" s="162" t="s">
        <v>2468</v>
      </c>
      <c r="E5" s="162" t="s">
        <v>2467</v>
      </c>
      <c r="F5" s="161" t="s">
        <v>2499</v>
      </c>
      <c r="G5" s="161" t="s">
        <v>2468</v>
      </c>
      <c r="H5" s="161" t="s">
        <v>2467</v>
      </c>
      <c r="I5" s="204"/>
      <c r="J5" s="204"/>
      <c r="K5" s="162" t="s">
        <v>2499</v>
      </c>
      <c r="L5" s="162" t="s">
        <v>2468</v>
      </c>
      <c r="M5" s="162" t="s">
        <v>2467</v>
      </c>
      <c r="N5" s="161" t="s">
        <v>2499</v>
      </c>
      <c r="O5" s="161" t="s">
        <v>2468</v>
      </c>
      <c r="P5" s="160" t="s">
        <v>2467</v>
      </c>
    </row>
    <row r="6" spans="1:17" ht="11.25" customHeight="1">
      <c r="A6" s="205" t="s">
        <v>2537</v>
      </c>
      <c r="B6" s="206"/>
      <c r="C6" s="147">
        <f aca="true" t="shared" si="0" ref="C6:C37">D6+E6</f>
        <v>2536</v>
      </c>
      <c r="D6" s="146">
        <f>SUM(D7:D11)</f>
        <v>1331</v>
      </c>
      <c r="E6" s="146">
        <f>SUM(E7:E11)</f>
        <v>1205</v>
      </c>
      <c r="F6" s="150">
        <f>C6/K62*100</f>
        <v>4.731784681406848</v>
      </c>
      <c r="G6" s="150">
        <f>D6/L62*100</f>
        <v>5.247181266261925</v>
      </c>
      <c r="H6" s="150">
        <f>E6/M62*100</f>
        <v>4.268659888766871</v>
      </c>
      <c r="I6" s="201" t="s">
        <v>2536</v>
      </c>
      <c r="J6" s="201"/>
      <c r="K6" s="155">
        <f aca="true" t="shared" si="1" ref="K6:K37">L6+M6</f>
        <v>3497</v>
      </c>
      <c r="L6" s="157">
        <f>SUM(L7:L11)</f>
        <v>1709</v>
      </c>
      <c r="M6" s="157">
        <f>SUM(M7:M11)</f>
        <v>1788</v>
      </c>
      <c r="N6" s="150">
        <f>K6/K62*100</f>
        <v>6.524862393880026</v>
      </c>
      <c r="O6" s="150">
        <f>L6/L62*100</f>
        <v>6.737364976740519</v>
      </c>
      <c r="P6" s="156">
        <f>M6/M62*100</f>
        <v>6.333911934535406</v>
      </c>
      <c r="Q6" s="139" t="s">
        <v>2517</v>
      </c>
    </row>
    <row r="7" spans="1:17" ht="11.25" customHeight="1">
      <c r="A7" s="207">
        <v>0</v>
      </c>
      <c r="B7" s="198"/>
      <c r="C7" s="147">
        <f t="shared" si="0"/>
        <v>496</v>
      </c>
      <c r="D7" s="146">
        <v>248</v>
      </c>
      <c r="E7" s="146">
        <v>248</v>
      </c>
      <c r="F7" s="145"/>
      <c r="G7" s="145"/>
      <c r="H7" s="145"/>
      <c r="I7" s="198">
        <v>55</v>
      </c>
      <c r="J7" s="198"/>
      <c r="K7" s="155">
        <f t="shared" si="1"/>
        <v>784</v>
      </c>
      <c r="L7" s="157">
        <v>399</v>
      </c>
      <c r="M7" s="157">
        <v>385</v>
      </c>
      <c r="N7" s="145"/>
      <c r="O7" s="145"/>
      <c r="P7" s="153"/>
      <c r="Q7" s="139" t="s">
        <v>2517</v>
      </c>
    </row>
    <row r="8" spans="1:17" ht="11.25" customHeight="1">
      <c r="A8" s="207">
        <v>1</v>
      </c>
      <c r="B8" s="198"/>
      <c r="C8" s="147">
        <f t="shared" si="0"/>
        <v>521</v>
      </c>
      <c r="D8" s="146">
        <v>258</v>
      </c>
      <c r="E8" s="146">
        <v>263</v>
      </c>
      <c r="F8" s="145"/>
      <c r="G8" s="145"/>
      <c r="H8" s="145"/>
      <c r="I8" s="198">
        <v>56</v>
      </c>
      <c r="J8" s="198"/>
      <c r="K8" s="155">
        <f t="shared" si="1"/>
        <v>671</v>
      </c>
      <c r="L8" s="157">
        <v>332</v>
      </c>
      <c r="M8" s="157">
        <v>339</v>
      </c>
      <c r="N8" s="145"/>
      <c r="O8" s="145"/>
      <c r="P8" s="153"/>
      <c r="Q8" s="139" t="s">
        <v>2517</v>
      </c>
    </row>
    <row r="9" spans="1:17" ht="11.25" customHeight="1">
      <c r="A9" s="207">
        <v>2</v>
      </c>
      <c r="B9" s="198"/>
      <c r="C9" s="147">
        <f t="shared" si="0"/>
        <v>487</v>
      </c>
      <c r="D9" s="146">
        <v>264</v>
      </c>
      <c r="E9" s="146">
        <v>223</v>
      </c>
      <c r="F9" s="145"/>
      <c r="G9" s="145"/>
      <c r="H9" s="145"/>
      <c r="I9" s="198">
        <v>57</v>
      </c>
      <c r="J9" s="198"/>
      <c r="K9" s="155">
        <f t="shared" si="1"/>
        <v>676</v>
      </c>
      <c r="L9" s="157">
        <v>332</v>
      </c>
      <c r="M9" s="157">
        <v>344</v>
      </c>
      <c r="N9" s="145"/>
      <c r="O9" s="145"/>
      <c r="P9" s="153"/>
      <c r="Q9" s="139" t="s">
        <v>2517</v>
      </c>
    </row>
    <row r="10" spans="1:17" ht="11.25" customHeight="1">
      <c r="A10" s="207">
        <v>3</v>
      </c>
      <c r="B10" s="198"/>
      <c r="C10" s="147">
        <f t="shared" si="0"/>
        <v>522</v>
      </c>
      <c r="D10" s="146">
        <v>280</v>
      </c>
      <c r="E10" s="146">
        <v>242</v>
      </c>
      <c r="F10" s="145"/>
      <c r="G10" s="145"/>
      <c r="H10" s="145"/>
      <c r="I10" s="198">
        <v>58</v>
      </c>
      <c r="J10" s="198"/>
      <c r="K10" s="155">
        <f t="shared" si="1"/>
        <v>731</v>
      </c>
      <c r="L10" s="157">
        <v>351</v>
      </c>
      <c r="M10" s="157">
        <v>380</v>
      </c>
      <c r="N10" s="145"/>
      <c r="O10" s="145"/>
      <c r="P10" s="153"/>
      <c r="Q10" s="139" t="s">
        <v>2517</v>
      </c>
    </row>
    <row r="11" spans="1:17" ht="11.25" customHeight="1">
      <c r="A11" s="208">
        <v>4</v>
      </c>
      <c r="B11" s="209"/>
      <c r="C11" s="147">
        <f t="shared" si="0"/>
        <v>510</v>
      </c>
      <c r="D11" s="146">
        <v>281</v>
      </c>
      <c r="E11" s="146">
        <v>229</v>
      </c>
      <c r="F11" s="145"/>
      <c r="G11" s="145"/>
      <c r="H11" s="145"/>
      <c r="I11" s="209">
        <v>59</v>
      </c>
      <c r="J11" s="209"/>
      <c r="K11" s="155">
        <f t="shared" si="1"/>
        <v>635</v>
      </c>
      <c r="L11" s="157">
        <v>295</v>
      </c>
      <c r="M11" s="157">
        <v>340</v>
      </c>
      <c r="N11" s="145"/>
      <c r="O11" s="145"/>
      <c r="P11" s="153"/>
      <c r="Q11" s="139" t="s">
        <v>2517</v>
      </c>
    </row>
    <row r="12" spans="1:17" ht="11.25" customHeight="1">
      <c r="A12" s="210" t="s">
        <v>2535</v>
      </c>
      <c r="B12" s="201"/>
      <c r="C12" s="147">
        <f t="shared" si="0"/>
        <v>2749</v>
      </c>
      <c r="D12" s="146">
        <f>SUM(D13:D17)</f>
        <v>1440</v>
      </c>
      <c r="E12" s="146">
        <f>SUM(E13:E17)</f>
        <v>1309</v>
      </c>
      <c r="F12" s="150">
        <f>C12/K62*100</f>
        <v>5.1292098143483535</v>
      </c>
      <c r="G12" s="150">
        <f>D12/L62*100</f>
        <v>5.676890325632736</v>
      </c>
      <c r="H12" s="150">
        <f>E12/M62*100</f>
        <v>4.637075348046335</v>
      </c>
      <c r="I12" s="201" t="s">
        <v>2534</v>
      </c>
      <c r="J12" s="201"/>
      <c r="K12" s="155">
        <f t="shared" si="1"/>
        <v>3118</v>
      </c>
      <c r="L12" s="157">
        <f>SUM(L13:L17)</f>
        <v>1457</v>
      </c>
      <c r="M12" s="157">
        <f>SUM(M13:M17)</f>
        <v>1661</v>
      </c>
      <c r="N12" s="150">
        <f>K12/K62*100</f>
        <v>5.817706875641385</v>
      </c>
      <c r="O12" s="150">
        <f>L12/L62*100</f>
        <v>5.74390916975479</v>
      </c>
      <c r="P12" s="156">
        <f>M12/M62*100</f>
        <v>5.884019979453754</v>
      </c>
      <c r="Q12" s="139" t="s">
        <v>2517</v>
      </c>
    </row>
    <row r="13" spans="1:17" ht="11.25" customHeight="1">
      <c r="A13" s="207">
        <v>5</v>
      </c>
      <c r="B13" s="198"/>
      <c r="C13" s="147">
        <f t="shared" si="0"/>
        <v>510</v>
      </c>
      <c r="D13" s="146">
        <v>272</v>
      </c>
      <c r="E13" s="146">
        <v>238</v>
      </c>
      <c r="F13" s="145"/>
      <c r="G13" s="145"/>
      <c r="H13" s="145"/>
      <c r="I13" s="198">
        <v>60</v>
      </c>
      <c r="J13" s="198"/>
      <c r="K13" s="155">
        <f t="shared" si="1"/>
        <v>665</v>
      </c>
      <c r="L13" s="157">
        <v>311</v>
      </c>
      <c r="M13" s="157">
        <v>354</v>
      </c>
      <c r="N13" s="145"/>
      <c r="O13" s="145"/>
      <c r="P13" s="153"/>
      <c r="Q13" s="139" t="s">
        <v>2517</v>
      </c>
    </row>
    <row r="14" spans="1:17" ht="11.25" customHeight="1">
      <c r="A14" s="207">
        <v>6</v>
      </c>
      <c r="B14" s="198"/>
      <c r="C14" s="147">
        <f t="shared" si="0"/>
        <v>512</v>
      </c>
      <c r="D14" s="146">
        <v>255</v>
      </c>
      <c r="E14" s="146">
        <v>257</v>
      </c>
      <c r="F14" s="145"/>
      <c r="G14" s="145"/>
      <c r="H14" s="145"/>
      <c r="I14" s="198">
        <v>61</v>
      </c>
      <c r="J14" s="198"/>
      <c r="K14" s="155">
        <f t="shared" si="1"/>
        <v>592</v>
      </c>
      <c r="L14" s="157">
        <v>260</v>
      </c>
      <c r="M14" s="157">
        <v>332</v>
      </c>
      <c r="N14" s="145"/>
      <c r="O14" s="145"/>
      <c r="P14" s="153"/>
      <c r="Q14" s="139" t="s">
        <v>2517</v>
      </c>
    </row>
    <row r="15" spans="1:17" ht="11.25" customHeight="1">
      <c r="A15" s="207">
        <v>7</v>
      </c>
      <c r="B15" s="198"/>
      <c r="C15" s="147">
        <f t="shared" si="0"/>
        <v>562</v>
      </c>
      <c r="D15" s="146">
        <v>312</v>
      </c>
      <c r="E15" s="146">
        <v>250</v>
      </c>
      <c r="F15" s="145"/>
      <c r="G15" s="145"/>
      <c r="H15" s="145"/>
      <c r="I15" s="198">
        <v>62</v>
      </c>
      <c r="J15" s="198"/>
      <c r="K15" s="155">
        <f t="shared" si="1"/>
        <v>670</v>
      </c>
      <c r="L15" s="157">
        <v>333</v>
      </c>
      <c r="M15" s="157">
        <v>337</v>
      </c>
      <c r="N15" s="145"/>
      <c r="O15" s="145"/>
      <c r="P15" s="153"/>
      <c r="Q15" s="139" t="s">
        <v>2517</v>
      </c>
    </row>
    <row r="16" spans="1:17" ht="11.25" customHeight="1">
      <c r="A16" s="207">
        <v>8</v>
      </c>
      <c r="B16" s="198"/>
      <c r="C16" s="147">
        <f t="shared" si="0"/>
        <v>588</v>
      </c>
      <c r="D16" s="146">
        <v>308</v>
      </c>
      <c r="E16" s="146">
        <v>280</v>
      </c>
      <c r="F16" s="145"/>
      <c r="G16" s="145"/>
      <c r="H16" s="145"/>
      <c r="I16" s="198">
        <v>63</v>
      </c>
      <c r="J16" s="198"/>
      <c r="K16" s="155">
        <f t="shared" si="1"/>
        <v>617</v>
      </c>
      <c r="L16" s="157">
        <v>300</v>
      </c>
      <c r="M16" s="157">
        <v>317</v>
      </c>
      <c r="N16" s="145"/>
      <c r="O16" s="145"/>
      <c r="P16" s="153"/>
      <c r="Q16" s="139" t="s">
        <v>2517</v>
      </c>
    </row>
    <row r="17" spans="1:17" ht="11.25" customHeight="1">
      <c r="A17" s="211">
        <v>9</v>
      </c>
      <c r="B17" s="199"/>
      <c r="C17" s="147">
        <f t="shared" si="0"/>
        <v>577</v>
      </c>
      <c r="D17" s="146">
        <v>293</v>
      </c>
      <c r="E17" s="146">
        <v>284</v>
      </c>
      <c r="F17" s="152"/>
      <c r="G17" s="152"/>
      <c r="H17" s="152"/>
      <c r="I17" s="199">
        <v>64</v>
      </c>
      <c r="J17" s="199"/>
      <c r="K17" s="155">
        <f t="shared" si="1"/>
        <v>574</v>
      </c>
      <c r="L17" s="157">
        <v>253</v>
      </c>
      <c r="M17" s="157">
        <v>321</v>
      </c>
      <c r="N17" s="145"/>
      <c r="O17" s="145"/>
      <c r="P17" s="153"/>
      <c r="Q17" s="139" t="s">
        <v>2517</v>
      </c>
    </row>
    <row r="18" spans="1:17" ht="11.25" customHeight="1">
      <c r="A18" s="208" t="s">
        <v>2533</v>
      </c>
      <c r="B18" s="209"/>
      <c r="C18" s="147">
        <f t="shared" si="0"/>
        <v>3473</v>
      </c>
      <c r="D18" s="146">
        <f>SUM(D19:D23)</f>
        <v>1771</v>
      </c>
      <c r="E18" s="146">
        <f>SUM(E19:E23)</f>
        <v>1702</v>
      </c>
      <c r="F18" s="150">
        <f>C18/K62*100</f>
        <v>6.480082097210562</v>
      </c>
      <c r="G18" s="150">
        <f>D18/L62*100</f>
        <v>6.981786643538595</v>
      </c>
      <c r="H18" s="150">
        <f>E18/M62*100</f>
        <v>6.029260689362004</v>
      </c>
      <c r="I18" s="209" t="s">
        <v>2532</v>
      </c>
      <c r="J18" s="209"/>
      <c r="K18" s="155">
        <f t="shared" si="1"/>
        <v>2457</v>
      </c>
      <c r="L18" s="157">
        <f>SUM(L19:L23)</f>
        <v>1115</v>
      </c>
      <c r="M18" s="157">
        <f>SUM(M19:M23)</f>
        <v>1342</v>
      </c>
      <c r="N18" s="150">
        <f>K18/K62*100</f>
        <v>4.5843828715365245</v>
      </c>
      <c r="O18" s="150">
        <f>L18/L62*100</f>
        <v>4.395647717417015</v>
      </c>
      <c r="P18" s="156">
        <f>M18/M62*100</f>
        <v>4.75397640724078</v>
      </c>
      <c r="Q18" s="139" t="s">
        <v>2517</v>
      </c>
    </row>
    <row r="19" spans="1:17" ht="11.25" customHeight="1">
      <c r="A19" s="207">
        <v>10</v>
      </c>
      <c r="B19" s="198"/>
      <c r="C19" s="147">
        <f t="shared" si="0"/>
        <v>645</v>
      </c>
      <c r="D19" s="146">
        <v>312</v>
      </c>
      <c r="E19" s="146">
        <v>333</v>
      </c>
      <c r="F19" s="145"/>
      <c r="G19" s="145"/>
      <c r="H19" s="145"/>
      <c r="I19" s="198">
        <v>65</v>
      </c>
      <c r="J19" s="198"/>
      <c r="K19" s="155">
        <f t="shared" si="1"/>
        <v>549</v>
      </c>
      <c r="L19" s="157">
        <v>262</v>
      </c>
      <c r="M19" s="157">
        <v>287</v>
      </c>
      <c r="N19" s="145"/>
      <c r="O19" s="145"/>
      <c r="P19" s="153"/>
      <c r="Q19" s="139" t="s">
        <v>2517</v>
      </c>
    </row>
    <row r="20" spans="1:17" ht="11.25" customHeight="1">
      <c r="A20" s="207">
        <v>11</v>
      </c>
      <c r="B20" s="198"/>
      <c r="C20" s="147">
        <f t="shared" si="0"/>
        <v>649</v>
      </c>
      <c r="D20" s="146">
        <v>334</v>
      </c>
      <c r="E20" s="146">
        <v>315</v>
      </c>
      <c r="F20" s="145"/>
      <c r="G20" s="145"/>
      <c r="H20" s="145"/>
      <c r="I20" s="198">
        <v>66</v>
      </c>
      <c r="J20" s="198"/>
      <c r="K20" s="155">
        <f t="shared" si="1"/>
        <v>519</v>
      </c>
      <c r="L20" s="157">
        <v>233</v>
      </c>
      <c r="M20" s="157">
        <v>286</v>
      </c>
      <c r="N20" s="145"/>
      <c r="O20" s="145"/>
      <c r="P20" s="153"/>
      <c r="Q20" s="139" t="s">
        <v>2517</v>
      </c>
    </row>
    <row r="21" spans="1:17" ht="11.25" customHeight="1">
      <c r="A21" s="207">
        <v>12</v>
      </c>
      <c r="B21" s="198"/>
      <c r="C21" s="147">
        <f t="shared" si="0"/>
        <v>723</v>
      </c>
      <c r="D21" s="146">
        <v>376</v>
      </c>
      <c r="E21" s="146">
        <v>347</v>
      </c>
      <c r="F21" s="145"/>
      <c r="G21" s="145"/>
      <c r="H21" s="145"/>
      <c r="I21" s="198">
        <v>67</v>
      </c>
      <c r="J21" s="198"/>
      <c r="K21" s="155">
        <f t="shared" si="1"/>
        <v>496</v>
      </c>
      <c r="L21" s="157">
        <v>224</v>
      </c>
      <c r="M21" s="157">
        <v>272</v>
      </c>
      <c r="N21" s="145"/>
      <c r="O21" s="145"/>
      <c r="P21" s="153"/>
      <c r="Q21" s="139" t="s">
        <v>2517</v>
      </c>
    </row>
    <row r="22" spans="1:17" ht="11.25" customHeight="1">
      <c r="A22" s="207">
        <v>13</v>
      </c>
      <c r="B22" s="198"/>
      <c r="C22" s="147">
        <f t="shared" si="0"/>
        <v>729</v>
      </c>
      <c r="D22" s="146">
        <v>377</v>
      </c>
      <c r="E22" s="146">
        <v>352</v>
      </c>
      <c r="F22" s="145"/>
      <c r="G22" s="145"/>
      <c r="H22" s="145"/>
      <c r="I22" s="198">
        <v>68</v>
      </c>
      <c r="J22" s="198"/>
      <c r="K22" s="155">
        <f t="shared" si="1"/>
        <v>451</v>
      </c>
      <c r="L22" s="157">
        <v>192</v>
      </c>
      <c r="M22" s="157">
        <v>259</v>
      </c>
      <c r="N22" s="145"/>
      <c r="O22" s="145"/>
      <c r="P22" s="153"/>
      <c r="Q22" s="139" t="s">
        <v>2517</v>
      </c>
    </row>
    <row r="23" spans="1:17" ht="11.25" customHeight="1">
      <c r="A23" s="208">
        <v>14</v>
      </c>
      <c r="B23" s="209"/>
      <c r="C23" s="147">
        <f t="shared" si="0"/>
        <v>727</v>
      </c>
      <c r="D23" s="146">
        <v>372</v>
      </c>
      <c r="E23" s="146">
        <v>355</v>
      </c>
      <c r="F23" s="145"/>
      <c r="G23" s="145"/>
      <c r="H23" s="145"/>
      <c r="I23" s="209">
        <v>69</v>
      </c>
      <c r="J23" s="209"/>
      <c r="K23" s="155">
        <f t="shared" si="1"/>
        <v>442</v>
      </c>
      <c r="L23" s="157">
        <v>204</v>
      </c>
      <c r="M23" s="157">
        <v>238</v>
      </c>
      <c r="N23" s="145"/>
      <c r="O23" s="145"/>
      <c r="P23" s="153"/>
      <c r="Q23" s="139" t="s">
        <v>2517</v>
      </c>
    </row>
    <row r="24" spans="1:17" ht="11.25" customHeight="1">
      <c r="A24" s="210" t="s">
        <v>2531</v>
      </c>
      <c r="B24" s="201"/>
      <c r="C24" s="147">
        <f t="shared" si="0"/>
        <v>3927</v>
      </c>
      <c r="D24" s="146">
        <f>SUM(D25:D29)</f>
        <v>1965</v>
      </c>
      <c r="E24" s="146">
        <f>SUM(E25:E29)</f>
        <v>1962</v>
      </c>
      <c r="F24" s="150">
        <f>C24/K62*100</f>
        <v>7.327176042541282</v>
      </c>
      <c r="G24" s="150">
        <f>D24/L62*100</f>
        <v>7.746589923519672</v>
      </c>
      <c r="H24" s="150">
        <f>E24/M62*100</f>
        <v>6.950299337560664</v>
      </c>
      <c r="I24" s="201" t="s">
        <v>2530</v>
      </c>
      <c r="J24" s="201"/>
      <c r="K24" s="155">
        <f t="shared" si="1"/>
        <v>1749</v>
      </c>
      <c r="L24" s="157">
        <f>SUM(L25:L29)</f>
        <v>738</v>
      </c>
      <c r="M24" s="157">
        <f>SUM(M25:M29)</f>
        <v>1011</v>
      </c>
      <c r="N24" s="150">
        <f>K24/K62*100</f>
        <v>3.263364119787294</v>
      </c>
      <c r="O24" s="150">
        <f>L24/L62*100</f>
        <v>2.9094062918867776</v>
      </c>
      <c r="P24" s="156">
        <f>M24/M62*100</f>
        <v>3.581423358957101</v>
      </c>
      <c r="Q24" s="139" t="s">
        <v>2517</v>
      </c>
    </row>
    <row r="25" spans="1:17" ht="11.25" customHeight="1">
      <c r="A25" s="207">
        <v>15</v>
      </c>
      <c r="B25" s="198"/>
      <c r="C25" s="147">
        <f t="shared" si="0"/>
        <v>736</v>
      </c>
      <c r="D25" s="146">
        <v>348</v>
      </c>
      <c r="E25" s="146">
        <v>388</v>
      </c>
      <c r="F25" s="145"/>
      <c r="G25" s="145"/>
      <c r="H25" s="145"/>
      <c r="I25" s="198">
        <v>70</v>
      </c>
      <c r="J25" s="198"/>
      <c r="K25" s="155">
        <f t="shared" si="1"/>
        <v>409</v>
      </c>
      <c r="L25" s="157">
        <v>147</v>
      </c>
      <c r="M25" s="157">
        <v>262</v>
      </c>
      <c r="N25" s="145"/>
      <c r="O25" s="145"/>
      <c r="P25" s="153"/>
      <c r="Q25" s="139" t="s">
        <v>2517</v>
      </c>
    </row>
    <row r="26" spans="1:17" ht="11.25" customHeight="1">
      <c r="A26" s="207">
        <v>16</v>
      </c>
      <c r="B26" s="198"/>
      <c r="C26" s="147">
        <f t="shared" si="0"/>
        <v>863</v>
      </c>
      <c r="D26" s="146">
        <v>449</v>
      </c>
      <c r="E26" s="146">
        <v>414</v>
      </c>
      <c r="F26" s="145"/>
      <c r="G26" s="145"/>
      <c r="H26" s="145"/>
      <c r="I26" s="198">
        <v>71</v>
      </c>
      <c r="J26" s="198"/>
      <c r="K26" s="155">
        <f t="shared" si="1"/>
        <v>355</v>
      </c>
      <c r="L26" s="157">
        <v>152</v>
      </c>
      <c r="M26" s="157">
        <v>203</v>
      </c>
      <c r="N26" s="145"/>
      <c r="O26" s="145"/>
      <c r="P26" s="153"/>
      <c r="Q26" s="139" t="s">
        <v>2517</v>
      </c>
    </row>
    <row r="27" spans="1:17" ht="11.25" customHeight="1">
      <c r="A27" s="207">
        <v>17</v>
      </c>
      <c r="B27" s="198"/>
      <c r="C27" s="147">
        <f t="shared" si="0"/>
        <v>825</v>
      </c>
      <c r="D27" s="146">
        <v>428</v>
      </c>
      <c r="E27" s="146">
        <v>397</v>
      </c>
      <c r="F27" s="145"/>
      <c r="G27" s="145"/>
      <c r="H27" s="145"/>
      <c r="I27" s="198">
        <v>72</v>
      </c>
      <c r="J27" s="198"/>
      <c r="K27" s="155">
        <f t="shared" si="1"/>
        <v>333</v>
      </c>
      <c r="L27" s="157">
        <v>155</v>
      </c>
      <c r="M27" s="157">
        <v>178</v>
      </c>
      <c r="N27" s="145"/>
      <c r="O27" s="145"/>
      <c r="P27" s="153"/>
      <c r="Q27" s="139" t="s">
        <v>2517</v>
      </c>
    </row>
    <row r="28" spans="1:17" ht="11.25" customHeight="1">
      <c r="A28" s="207">
        <v>18</v>
      </c>
      <c r="B28" s="198"/>
      <c r="C28" s="147">
        <f t="shared" si="0"/>
        <v>813</v>
      </c>
      <c r="D28" s="146">
        <v>426</v>
      </c>
      <c r="E28" s="146">
        <v>387</v>
      </c>
      <c r="F28" s="145"/>
      <c r="G28" s="145"/>
      <c r="H28" s="145"/>
      <c r="I28" s="198">
        <v>73</v>
      </c>
      <c r="J28" s="198"/>
      <c r="K28" s="155">
        <f t="shared" si="1"/>
        <v>354</v>
      </c>
      <c r="L28" s="157">
        <v>162</v>
      </c>
      <c r="M28" s="157">
        <v>192</v>
      </c>
      <c r="N28" s="145"/>
      <c r="O28" s="145"/>
      <c r="P28" s="153"/>
      <c r="Q28" s="139" t="s">
        <v>2517</v>
      </c>
    </row>
    <row r="29" spans="1:17" ht="11.25" customHeight="1">
      <c r="A29" s="211">
        <v>19</v>
      </c>
      <c r="B29" s="199"/>
      <c r="C29" s="147">
        <f t="shared" si="0"/>
        <v>690</v>
      </c>
      <c r="D29" s="146">
        <v>314</v>
      </c>
      <c r="E29" s="146">
        <v>376</v>
      </c>
      <c r="F29" s="152"/>
      <c r="G29" s="152"/>
      <c r="H29" s="152"/>
      <c r="I29" s="199">
        <v>74</v>
      </c>
      <c r="J29" s="199"/>
      <c r="K29" s="155">
        <f t="shared" si="1"/>
        <v>298</v>
      </c>
      <c r="L29" s="157">
        <v>122</v>
      </c>
      <c r="M29" s="157">
        <v>176</v>
      </c>
      <c r="N29" s="145"/>
      <c r="O29" s="145"/>
      <c r="P29" s="153"/>
      <c r="Q29" s="139" t="s">
        <v>2517</v>
      </c>
    </row>
    <row r="30" spans="1:17" ht="11.25" customHeight="1">
      <c r="A30" s="208" t="s">
        <v>2529</v>
      </c>
      <c r="B30" s="209"/>
      <c r="C30" s="147">
        <f t="shared" si="0"/>
        <v>3611</v>
      </c>
      <c r="D30" s="146">
        <f>SUM(D31:D35)</f>
        <v>1546</v>
      </c>
      <c r="E30" s="146">
        <f>SUM(E31:E35)</f>
        <v>2065</v>
      </c>
      <c r="F30" s="150">
        <f>C30/K62*100</f>
        <v>6.737568803059987</v>
      </c>
      <c r="G30" s="150">
        <f>D30/L62*100</f>
        <v>6.09477253015848</v>
      </c>
      <c r="H30" s="150">
        <f>E30/M62*100</f>
        <v>7.315172340500903</v>
      </c>
      <c r="I30" s="209" t="s">
        <v>2528</v>
      </c>
      <c r="J30" s="209"/>
      <c r="K30" s="155">
        <f t="shared" si="1"/>
        <v>1253</v>
      </c>
      <c r="L30" s="157">
        <f>SUM(L31:L35)</f>
        <v>530</v>
      </c>
      <c r="M30" s="157">
        <f>SUM(M31:M35)</f>
        <v>723</v>
      </c>
      <c r="N30" s="150">
        <f>K30/K62*100</f>
        <v>2.337904655285008</v>
      </c>
      <c r="O30" s="150">
        <f>L30/L62*100</f>
        <v>2.0894110226287155</v>
      </c>
      <c r="P30" s="156">
        <f>M30/M62*100</f>
        <v>2.5611959332601226</v>
      </c>
      <c r="Q30" s="139" t="s">
        <v>2517</v>
      </c>
    </row>
    <row r="31" spans="1:17" ht="11.25" customHeight="1">
      <c r="A31" s="207">
        <v>20</v>
      </c>
      <c r="B31" s="198"/>
      <c r="C31" s="147">
        <f t="shared" si="0"/>
        <v>698</v>
      </c>
      <c r="D31" s="146">
        <v>299</v>
      </c>
      <c r="E31" s="146">
        <v>399</v>
      </c>
      <c r="F31" s="145"/>
      <c r="G31" s="145"/>
      <c r="H31" s="145"/>
      <c r="I31" s="198">
        <v>75</v>
      </c>
      <c r="J31" s="198"/>
      <c r="K31" s="155">
        <f t="shared" si="1"/>
        <v>285</v>
      </c>
      <c r="L31" s="157">
        <v>128</v>
      </c>
      <c r="M31" s="157">
        <v>157</v>
      </c>
      <c r="N31" s="145"/>
      <c r="O31" s="145"/>
      <c r="P31" s="153"/>
      <c r="Q31" s="139" t="s">
        <v>2517</v>
      </c>
    </row>
    <row r="32" spans="1:17" ht="11.25" customHeight="1">
      <c r="A32" s="207">
        <v>21</v>
      </c>
      <c r="B32" s="198"/>
      <c r="C32" s="147">
        <f t="shared" si="0"/>
        <v>679</v>
      </c>
      <c r="D32" s="146">
        <v>280</v>
      </c>
      <c r="E32" s="146">
        <v>399</v>
      </c>
      <c r="F32" s="145"/>
      <c r="G32" s="145"/>
      <c r="H32" s="145"/>
      <c r="I32" s="198">
        <v>76</v>
      </c>
      <c r="J32" s="198"/>
      <c r="K32" s="155">
        <f t="shared" si="1"/>
        <v>259</v>
      </c>
      <c r="L32" s="157">
        <v>117</v>
      </c>
      <c r="M32" s="157">
        <v>142</v>
      </c>
      <c r="N32" s="145"/>
      <c r="O32" s="145"/>
      <c r="P32" s="153"/>
      <c r="Q32" s="139" t="s">
        <v>2517</v>
      </c>
    </row>
    <row r="33" spans="1:17" ht="11.25" customHeight="1">
      <c r="A33" s="207">
        <v>22</v>
      </c>
      <c r="B33" s="198"/>
      <c r="C33" s="147">
        <f t="shared" si="0"/>
        <v>718</v>
      </c>
      <c r="D33" s="146">
        <v>271</v>
      </c>
      <c r="E33" s="146">
        <v>447</v>
      </c>
      <c r="F33" s="145"/>
      <c r="G33" s="145"/>
      <c r="H33" s="145"/>
      <c r="I33" s="198">
        <v>77</v>
      </c>
      <c r="J33" s="198"/>
      <c r="K33" s="155">
        <f t="shared" si="1"/>
        <v>271</v>
      </c>
      <c r="L33" s="157">
        <v>105</v>
      </c>
      <c r="M33" s="157">
        <v>166</v>
      </c>
      <c r="N33" s="145"/>
      <c r="O33" s="145"/>
      <c r="P33" s="153"/>
      <c r="Q33" s="139" t="s">
        <v>2517</v>
      </c>
    </row>
    <row r="34" spans="1:17" ht="11.25" customHeight="1">
      <c r="A34" s="207">
        <v>23</v>
      </c>
      <c r="B34" s="198"/>
      <c r="C34" s="147">
        <f t="shared" si="0"/>
        <v>814</v>
      </c>
      <c r="D34" s="146">
        <v>374</v>
      </c>
      <c r="E34" s="146">
        <v>440</v>
      </c>
      <c r="F34" s="145"/>
      <c r="G34" s="145"/>
      <c r="H34" s="145"/>
      <c r="I34" s="198">
        <v>78</v>
      </c>
      <c r="J34" s="198"/>
      <c r="K34" s="155">
        <f t="shared" si="1"/>
        <v>225</v>
      </c>
      <c r="L34" s="157">
        <v>93</v>
      </c>
      <c r="M34" s="157">
        <v>132</v>
      </c>
      <c r="N34" s="145"/>
      <c r="O34" s="145"/>
      <c r="P34" s="153"/>
      <c r="Q34" s="139" t="s">
        <v>2517</v>
      </c>
    </row>
    <row r="35" spans="1:17" ht="11.25" customHeight="1">
      <c r="A35" s="208">
        <v>24</v>
      </c>
      <c r="B35" s="209"/>
      <c r="C35" s="147">
        <f t="shared" si="0"/>
        <v>702</v>
      </c>
      <c r="D35" s="146">
        <v>322</v>
      </c>
      <c r="E35" s="146">
        <v>380</v>
      </c>
      <c r="F35" s="145"/>
      <c r="G35" s="145"/>
      <c r="H35" s="145"/>
      <c r="I35" s="209">
        <v>79</v>
      </c>
      <c r="J35" s="209"/>
      <c r="K35" s="155">
        <f t="shared" si="1"/>
        <v>213</v>
      </c>
      <c r="L35" s="157">
        <v>87</v>
      </c>
      <c r="M35" s="157">
        <v>126</v>
      </c>
      <c r="N35" s="145"/>
      <c r="O35" s="145"/>
      <c r="P35" s="153"/>
      <c r="Q35" s="139" t="s">
        <v>2517</v>
      </c>
    </row>
    <row r="36" spans="1:17" ht="11.25" customHeight="1">
      <c r="A36" s="210" t="s">
        <v>2527</v>
      </c>
      <c r="B36" s="201"/>
      <c r="C36" s="147">
        <f t="shared" si="0"/>
        <v>3781</v>
      </c>
      <c r="D36" s="146">
        <f>SUM(D37:D41)</f>
        <v>1756</v>
      </c>
      <c r="E36" s="146">
        <f>SUM(E37:E41)</f>
        <v>2025</v>
      </c>
      <c r="F36" s="150">
        <f>C36/K62*100</f>
        <v>7.054762571135368</v>
      </c>
      <c r="G36" s="159">
        <f>D36/L62*100</f>
        <v>6.922652369313253</v>
      </c>
      <c r="H36" s="150">
        <f>E36/M62*100</f>
        <v>7.173474086931879</v>
      </c>
      <c r="I36" s="201" t="s">
        <v>2526</v>
      </c>
      <c r="J36" s="201"/>
      <c r="K36" s="155">
        <f t="shared" si="1"/>
        <v>703</v>
      </c>
      <c r="L36" s="157">
        <f>SUM(L37:L41)</f>
        <v>266</v>
      </c>
      <c r="M36" s="157">
        <f>SUM(M37:M41)</f>
        <v>437</v>
      </c>
      <c r="N36" s="150">
        <f>K36/K62*100</f>
        <v>1.311689523276425</v>
      </c>
      <c r="O36" s="150">
        <f>L36/L62*100</f>
        <v>1.0486477962627139</v>
      </c>
      <c r="P36" s="156">
        <f>M36/M62*100</f>
        <v>1.5480534202415954</v>
      </c>
      <c r="Q36" s="139" t="s">
        <v>2517</v>
      </c>
    </row>
    <row r="37" spans="1:17" ht="11.25" customHeight="1">
      <c r="A37" s="207">
        <v>25</v>
      </c>
      <c r="B37" s="198"/>
      <c r="C37" s="147">
        <f t="shared" si="0"/>
        <v>746</v>
      </c>
      <c r="D37" s="146">
        <v>335</v>
      </c>
      <c r="E37" s="146">
        <v>411</v>
      </c>
      <c r="F37" s="145"/>
      <c r="G37" s="145"/>
      <c r="H37" s="145"/>
      <c r="I37" s="198">
        <v>80</v>
      </c>
      <c r="J37" s="198"/>
      <c r="K37" s="155">
        <f t="shared" si="1"/>
        <v>203</v>
      </c>
      <c r="L37" s="157">
        <v>81</v>
      </c>
      <c r="M37" s="157">
        <v>122</v>
      </c>
      <c r="N37" s="145"/>
      <c r="O37" s="145"/>
      <c r="P37" s="153"/>
      <c r="Q37" s="139" t="s">
        <v>2517</v>
      </c>
    </row>
    <row r="38" spans="1:17" ht="11.25" customHeight="1">
      <c r="A38" s="207">
        <v>26</v>
      </c>
      <c r="B38" s="198"/>
      <c r="C38" s="147">
        <f aca="true" t="shared" si="2" ref="C38:C69">D38+E38</f>
        <v>811</v>
      </c>
      <c r="D38" s="146">
        <v>373</v>
      </c>
      <c r="E38" s="146">
        <v>438</v>
      </c>
      <c r="F38" s="145"/>
      <c r="G38" s="145"/>
      <c r="H38" s="145"/>
      <c r="I38" s="198">
        <v>81</v>
      </c>
      <c r="J38" s="198"/>
      <c r="K38" s="155">
        <f aca="true" t="shared" si="3" ref="K38:K61">L38+M38</f>
        <v>146</v>
      </c>
      <c r="L38" s="157">
        <v>59</v>
      </c>
      <c r="M38" s="157">
        <v>87</v>
      </c>
      <c r="N38" s="145"/>
      <c r="O38" s="145"/>
      <c r="P38" s="153"/>
      <c r="Q38" s="139" t="s">
        <v>2517</v>
      </c>
    </row>
    <row r="39" spans="1:17" ht="11.25" customHeight="1">
      <c r="A39" s="207">
        <v>27</v>
      </c>
      <c r="B39" s="198"/>
      <c r="C39" s="147">
        <f t="shared" si="2"/>
        <v>803</v>
      </c>
      <c r="D39" s="146">
        <v>385</v>
      </c>
      <c r="E39" s="146">
        <v>418</v>
      </c>
      <c r="F39" s="145"/>
      <c r="G39" s="145"/>
      <c r="H39" s="145"/>
      <c r="I39" s="198">
        <v>82</v>
      </c>
      <c r="J39" s="198"/>
      <c r="K39" s="155">
        <f t="shared" si="3"/>
        <v>136</v>
      </c>
      <c r="L39" s="157">
        <v>43</v>
      </c>
      <c r="M39" s="157">
        <v>93</v>
      </c>
      <c r="N39" s="145"/>
      <c r="O39" s="145"/>
      <c r="P39" s="153"/>
      <c r="Q39" s="139" t="s">
        <v>2517</v>
      </c>
    </row>
    <row r="40" spans="1:17" ht="11.25" customHeight="1">
      <c r="A40" s="207">
        <v>28</v>
      </c>
      <c r="B40" s="198"/>
      <c r="C40" s="147">
        <f t="shared" si="2"/>
        <v>746</v>
      </c>
      <c r="D40" s="146">
        <v>339</v>
      </c>
      <c r="E40" s="146">
        <v>407</v>
      </c>
      <c r="F40" s="145"/>
      <c r="G40" s="145"/>
      <c r="H40" s="145"/>
      <c r="I40" s="198">
        <v>83</v>
      </c>
      <c r="J40" s="198"/>
      <c r="K40" s="155">
        <f t="shared" si="3"/>
        <v>120</v>
      </c>
      <c r="L40" s="157">
        <v>44</v>
      </c>
      <c r="M40" s="157">
        <v>76</v>
      </c>
      <c r="N40" s="145"/>
      <c r="O40" s="145"/>
      <c r="P40" s="153"/>
      <c r="Q40" s="139" t="s">
        <v>2517</v>
      </c>
    </row>
    <row r="41" spans="1:17" ht="11.25" customHeight="1">
      <c r="A41" s="211">
        <v>29</v>
      </c>
      <c r="B41" s="199"/>
      <c r="C41" s="147">
        <f t="shared" si="2"/>
        <v>675</v>
      </c>
      <c r="D41" s="146">
        <v>324</v>
      </c>
      <c r="E41" s="146">
        <v>351</v>
      </c>
      <c r="F41" s="152"/>
      <c r="G41" s="152"/>
      <c r="H41" s="152"/>
      <c r="I41" s="199">
        <v>84</v>
      </c>
      <c r="J41" s="199"/>
      <c r="K41" s="155">
        <f t="shared" si="3"/>
        <v>98</v>
      </c>
      <c r="L41" s="157">
        <v>39</v>
      </c>
      <c r="M41" s="157">
        <v>59</v>
      </c>
      <c r="N41" s="152"/>
      <c r="O41" s="152"/>
      <c r="P41" s="151"/>
      <c r="Q41" s="139" t="s">
        <v>2517</v>
      </c>
    </row>
    <row r="42" spans="1:17" ht="11.25" customHeight="1">
      <c r="A42" s="208" t="s">
        <v>2525</v>
      </c>
      <c r="B42" s="209"/>
      <c r="C42" s="147">
        <f t="shared" si="2"/>
        <v>3612</v>
      </c>
      <c r="D42" s="146">
        <f>SUM(D43:D47)</f>
        <v>1755</v>
      </c>
      <c r="E42" s="146">
        <f>SUM(E43:E47)</f>
        <v>1857</v>
      </c>
      <c r="F42" s="150">
        <f>C42/K62*100</f>
        <v>6.739434648754548</v>
      </c>
      <c r="G42" s="150">
        <f>D42/L62*100</f>
        <v>6.918710084364898</v>
      </c>
      <c r="H42" s="150">
        <f>E42/M62*100</f>
        <v>6.578341421941975</v>
      </c>
      <c r="I42" s="209" t="s">
        <v>2524</v>
      </c>
      <c r="J42" s="209"/>
      <c r="K42" s="155">
        <f t="shared" si="3"/>
        <v>277</v>
      </c>
      <c r="L42" s="157">
        <f>SUM(L43:L47)</f>
        <v>101</v>
      </c>
      <c r="M42" s="157">
        <f>SUM(M43:M47)</f>
        <v>176</v>
      </c>
      <c r="N42" s="150">
        <f>K42/K62*100</f>
        <v>0.5168392573934135</v>
      </c>
      <c r="O42" s="150">
        <f>L42/L62*100</f>
        <v>0.39817077978396276</v>
      </c>
      <c r="P42" s="156">
        <f>M42/M62*100</f>
        <v>0.623472315703709</v>
      </c>
      <c r="Q42" s="139" t="s">
        <v>2517</v>
      </c>
    </row>
    <row r="43" spans="1:17" ht="11.25" customHeight="1">
      <c r="A43" s="207">
        <v>30</v>
      </c>
      <c r="B43" s="198"/>
      <c r="C43" s="147">
        <f t="shared" si="2"/>
        <v>715</v>
      </c>
      <c r="D43" s="146">
        <v>345</v>
      </c>
      <c r="E43" s="146">
        <v>370</v>
      </c>
      <c r="F43" s="145"/>
      <c r="G43" s="145"/>
      <c r="H43" s="145"/>
      <c r="I43" s="198">
        <v>85</v>
      </c>
      <c r="J43" s="198"/>
      <c r="K43" s="155">
        <f t="shared" si="3"/>
        <v>74</v>
      </c>
      <c r="L43" s="157">
        <v>28</v>
      </c>
      <c r="M43" s="157">
        <v>46</v>
      </c>
      <c r="N43" s="145"/>
      <c r="O43" s="145"/>
      <c r="P43" s="153"/>
      <c r="Q43" s="139" t="s">
        <v>2517</v>
      </c>
    </row>
    <row r="44" spans="1:17" ht="11.25" customHeight="1">
      <c r="A44" s="207">
        <v>31</v>
      </c>
      <c r="B44" s="198"/>
      <c r="C44" s="147">
        <f t="shared" si="2"/>
        <v>689</v>
      </c>
      <c r="D44" s="146">
        <v>333</v>
      </c>
      <c r="E44" s="146">
        <v>356</v>
      </c>
      <c r="F44" s="145"/>
      <c r="G44" s="145"/>
      <c r="H44" s="145"/>
      <c r="I44" s="198">
        <v>86</v>
      </c>
      <c r="J44" s="198"/>
      <c r="K44" s="155">
        <f t="shared" si="3"/>
        <v>70</v>
      </c>
      <c r="L44" s="157">
        <v>24</v>
      </c>
      <c r="M44" s="157">
        <v>46</v>
      </c>
      <c r="N44" s="145"/>
      <c r="O44" s="145"/>
      <c r="P44" s="153"/>
      <c r="Q44" s="139" t="s">
        <v>2517</v>
      </c>
    </row>
    <row r="45" spans="1:17" ht="11.25" customHeight="1">
      <c r="A45" s="207">
        <v>32</v>
      </c>
      <c r="B45" s="198"/>
      <c r="C45" s="147">
        <f t="shared" si="2"/>
        <v>738</v>
      </c>
      <c r="D45" s="146">
        <v>352</v>
      </c>
      <c r="E45" s="146">
        <v>386</v>
      </c>
      <c r="F45" s="145"/>
      <c r="G45" s="145"/>
      <c r="H45" s="145"/>
      <c r="I45" s="198">
        <v>87</v>
      </c>
      <c r="J45" s="198"/>
      <c r="K45" s="155">
        <f t="shared" si="3"/>
        <v>51</v>
      </c>
      <c r="L45" s="157">
        <v>14</v>
      </c>
      <c r="M45" s="157">
        <v>37</v>
      </c>
      <c r="N45" s="145"/>
      <c r="O45" s="145"/>
      <c r="P45" s="153"/>
      <c r="Q45" s="139" t="s">
        <v>2517</v>
      </c>
    </row>
    <row r="46" spans="1:17" ht="11.25" customHeight="1">
      <c r="A46" s="207">
        <v>33</v>
      </c>
      <c r="B46" s="198"/>
      <c r="C46" s="147">
        <f t="shared" si="2"/>
        <v>738</v>
      </c>
      <c r="D46" s="146">
        <v>363</v>
      </c>
      <c r="E46" s="146">
        <v>375</v>
      </c>
      <c r="F46" s="145"/>
      <c r="G46" s="145"/>
      <c r="H46" s="145"/>
      <c r="I46" s="198">
        <v>88</v>
      </c>
      <c r="J46" s="198"/>
      <c r="K46" s="155">
        <f t="shared" si="3"/>
        <v>47</v>
      </c>
      <c r="L46" s="157">
        <v>23</v>
      </c>
      <c r="M46" s="157">
        <v>24</v>
      </c>
      <c r="N46" s="145"/>
      <c r="O46" s="145"/>
      <c r="P46" s="153"/>
      <c r="Q46" s="139" t="s">
        <v>2517</v>
      </c>
    </row>
    <row r="47" spans="1:17" ht="11.25" customHeight="1">
      <c r="A47" s="208">
        <v>34</v>
      </c>
      <c r="B47" s="209"/>
      <c r="C47" s="147">
        <f t="shared" si="2"/>
        <v>732</v>
      </c>
      <c r="D47" s="146">
        <v>362</v>
      </c>
      <c r="E47" s="146">
        <v>370</v>
      </c>
      <c r="F47" s="145"/>
      <c r="G47" s="145"/>
      <c r="H47" s="145"/>
      <c r="I47" s="209">
        <v>89</v>
      </c>
      <c r="J47" s="209"/>
      <c r="K47" s="155">
        <f t="shared" si="3"/>
        <v>35</v>
      </c>
      <c r="L47" s="157">
        <v>12</v>
      </c>
      <c r="M47" s="157">
        <v>23</v>
      </c>
      <c r="N47" s="145"/>
      <c r="O47" s="145"/>
      <c r="P47" s="153"/>
      <c r="Q47" s="139" t="s">
        <v>2517</v>
      </c>
    </row>
    <row r="48" spans="1:17" ht="11.25" customHeight="1">
      <c r="A48" s="210" t="s">
        <v>2523</v>
      </c>
      <c r="B48" s="201"/>
      <c r="C48" s="147">
        <f t="shared" si="2"/>
        <v>4011</v>
      </c>
      <c r="D48" s="146">
        <f>SUM(D49:D53)</f>
        <v>1934</v>
      </c>
      <c r="E48" s="146">
        <f>SUM(E49:E53)</f>
        <v>2077</v>
      </c>
      <c r="F48" s="150">
        <f>C48/K62*100</f>
        <v>7.483907080884411</v>
      </c>
      <c r="G48" s="150">
        <f>D48/L62*100</f>
        <v>7.624379090120634</v>
      </c>
      <c r="H48" s="150">
        <f>E48/M62*100</f>
        <v>7.357681816571611</v>
      </c>
      <c r="I48" s="201" t="s">
        <v>2522</v>
      </c>
      <c r="J48" s="201"/>
      <c r="K48" s="155">
        <f t="shared" si="3"/>
        <v>72</v>
      </c>
      <c r="L48" s="157">
        <f>SUM(L49:L53)</f>
        <v>19</v>
      </c>
      <c r="M48" s="157">
        <f>SUM(M49:M53)</f>
        <v>53</v>
      </c>
      <c r="N48" s="150">
        <f>K48/K62*100</f>
        <v>0.1343408900083963</v>
      </c>
      <c r="O48" s="150">
        <f>L48/L62*100</f>
        <v>0.07490341401876528</v>
      </c>
      <c r="P48" s="156">
        <f>M48/M62*100</f>
        <v>0.1877501859789578</v>
      </c>
      <c r="Q48" s="139" t="s">
        <v>2517</v>
      </c>
    </row>
    <row r="49" spans="1:17" ht="11.25" customHeight="1">
      <c r="A49" s="207">
        <v>35</v>
      </c>
      <c r="B49" s="198"/>
      <c r="C49" s="147">
        <f t="shared" si="2"/>
        <v>705</v>
      </c>
      <c r="D49" s="146">
        <v>356</v>
      </c>
      <c r="E49" s="146">
        <v>349</v>
      </c>
      <c r="F49" s="145"/>
      <c r="G49" s="145"/>
      <c r="H49" s="145"/>
      <c r="I49" s="198">
        <v>90</v>
      </c>
      <c r="J49" s="198"/>
      <c r="K49" s="155">
        <f t="shared" si="3"/>
        <v>23</v>
      </c>
      <c r="L49" s="157">
        <v>5</v>
      </c>
      <c r="M49" s="157">
        <v>18</v>
      </c>
      <c r="N49" s="145"/>
      <c r="O49" s="145"/>
      <c r="P49" s="153"/>
      <c r="Q49" s="139" t="s">
        <v>2517</v>
      </c>
    </row>
    <row r="50" spans="1:17" ht="11.25" customHeight="1">
      <c r="A50" s="207">
        <v>36</v>
      </c>
      <c r="B50" s="198"/>
      <c r="C50" s="147">
        <f t="shared" si="2"/>
        <v>715</v>
      </c>
      <c r="D50" s="146">
        <v>348</v>
      </c>
      <c r="E50" s="146">
        <v>367</v>
      </c>
      <c r="F50" s="145"/>
      <c r="G50" s="145"/>
      <c r="H50" s="145"/>
      <c r="I50" s="198">
        <v>91</v>
      </c>
      <c r="J50" s="198"/>
      <c r="K50" s="155">
        <f t="shared" si="3"/>
        <v>20</v>
      </c>
      <c r="L50" s="157">
        <v>6</v>
      </c>
      <c r="M50" s="157">
        <v>14</v>
      </c>
      <c r="N50" s="145"/>
      <c r="O50" s="145"/>
      <c r="P50" s="153"/>
      <c r="Q50" s="139" t="s">
        <v>2517</v>
      </c>
    </row>
    <row r="51" spans="1:17" ht="11.25" customHeight="1">
      <c r="A51" s="207">
        <v>37</v>
      </c>
      <c r="B51" s="198"/>
      <c r="C51" s="147">
        <f t="shared" si="2"/>
        <v>794</v>
      </c>
      <c r="D51" s="146">
        <v>387</v>
      </c>
      <c r="E51" s="146">
        <v>407</v>
      </c>
      <c r="F51" s="145"/>
      <c r="G51" s="145"/>
      <c r="H51" s="145"/>
      <c r="I51" s="198">
        <v>92</v>
      </c>
      <c r="J51" s="198"/>
      <c r="K51" s="155">
        <f t="shared" si="3"/>
        <v>11</v>
      </c>
      <c r="L51" s="157">
        <v>3</v>
      </c>
      <c r="M51" s="157">
        <v>8</v>
      </c>
      <c r="N51" s="145"/>
      <c r="O51" s="145"/>
      <c r="P51" s="153"/>
      <c r="Q51" s="139" t="s">
        <v>2517</v>
      </c>
    </row>
    <row r="52" spans="1:17" ht="11.25" customHeight="1">
      <c r="A52" s="207">
        <v>38</v>
      </c>
      <c r="B52" s="198"/>
      <c r="C52" s="147">
        <f t="shared" si="2"/>
        <v>905</v>
      </c>
      <c r="D52" s="146">
        <v>428</v>
      </c>
      <c r="E52" s="146">
        <v>477</v>
      </c>
      <c r="F52" s="145"/>
      <c r="G52" s="145"/>
      <c r="H52" s="145"/>
      <c r="I52" s="198">
        <v>93</v>
      </c>
      <c r="J52" s="198"/>
      <c r="K52" s="155">
        <f t="shared" si="3"/>
        <v>10</v>
      </c>
      <c r="L52" s="157">
        <v>3</v>
      </c>
      <c r="M52" s="157">
        <v>7</v>
      </c>
      <c r="N52" s="145"/>
      <c r="O52" s="145"/>
      <c r="P52" s="153"/>
      <c r="Q52" s="139" t="s">
        <v>2517</v>
      </c>
    </row>
    <row r="53" spans="1:17" ht="11.25" customHeight="1">
      <c r="A53" s="211">
        <v>39</v>
      </c>
      <c r="B53" s="199"/>
      <c r="C53" s="147">
        <f t="shared" si="2"/>
        <v>892</v>
      </c>
      <c r="D53" s="146">
        <v>415</v>
      </c>
      <c r="E53" s="146">
        <v>477</v>
      </c>
      <c r="F53" s="152"/>
      <c r="G53" s="152"/>
      <c r="H53" s="152"/>
      <c r="I53" s="199">
        <v>94</v>
      </c>
      <c r="J53" s="199"/>
      <c r="K53" s="155">
        <f t="shared" si="3"/>
        <v>8</v>
      </c>
      <c r="L53" s="157">
        <v>2</v>
      </c>
      <c r="M53" s="157">
        <v>6</v>
      </c>
      <c r="N53" s="145"/>
      <c r="O53" s="145"/>
      <c r="P53" s="153"/>
      <c r="Q53" s="139" t="s">
        <v>2517</v>
      </c>
    </row>
    <row r="54" spans="1:17" ht="11.25" customHeight="1">
      <c r="A54" s="208" t="s">
        <v>2521</v>
      </c>
      <c r="B54" s="209"/>
      <c r="C54" s="147">
        <f t="shared" si="2"/>
        <v>5053</v>
      </c>
      <c r="D54" s="146">
        <f>SUM(D55:D59)</f>
        <v>2379</v>
      </c>
      <c r="E54" s="146">
        <f>SUM(E55:E59)</f>
        <v>2674</v>
      </c>
      <c r="F54" s="150">
        <f>C54/K62*100</f>
        <v>9.428118294617036</v>
      </c>
      <c r="G54" s="150">
        <f>D54/L62*100</f>
        <v>9.378695892139085</v>
      </c>
      <c r="H54" s="150">
        <f>E54/M62*100</f>
        <v>9.472528251089306</v>
      </c>
      <c r="I54" s="209" t="s">
        <v>2520</v>
      </c>
      <c r="J54" s="209"/>
      <c r="K54" s="155">
        <f t="shared" si="3"/>
        <v>13</v>
      </c>
      <c r="L54" s="157">
        <f>SUM(L55:L59)</f>
        <v>9</v>
      </c>
      <c r="M54" s="157">
        <f>SUM(M55:M59)</f>
        <v>4</v>
      </c>
      <c r="N54" s="150">
        <f>K54/K62*100</f>
        <v>0.02425599402929378</v>
      </c>
      <c r="O54" s="150">
        <f>L54/L62*100</f>
        <v>0.0354805645352046</v>
      </c>
      <c r="P54" s="156">
        <f>M54/M62*100</f>
        <v>0.014169825356902477</v>
      </c>
      <c r="Q54" s="139" t="s">
        <v>2517</v>
      </c>
    </row>
    <row r="55" spans="1:17" ht="11.25" customHeight="1">
      <c r="A55" s="207">
        <v>40</v>
      </c>
      <c r="B55" s="198"/>
      <c r="C55" s="147">
        <f t="shared" si="2"/>
        <v>983</v>
      </c>
      <c r="D55" s="146">
        <v>484</v>
      </c>
      <c r="E55" s="146">
        <v>499</v>
      </c>
      <c r="F55" s="145"/>
      <c r="G55" s="145"/>
      <c r="H55" s="145"/>
      <c r="I55" s="198">
        <v>95</v>
      </c>
      <c r="J55" s="198"/>
      <c r="K55" s="155">
        <f t="shared" si="3"/>
        <v>8</v>
      </c>
      <c r="L55" s="157">
        <v>6</v>
      </c>
      <c r="M55" s="157">
        <v>2</v>
      </c>
      <c r="N55" s="145"/>
      <c r="O55" s="145"/>
      <c r="P55" s="153"/>
      <c r="Q55" s="139" t="s">
        <v>2517</v>
      </c>
    </row>
    <row r="56" spans="1:17" ht="11.25" customHeight="1">
      <c r="A56" s="207">
        <v>41</v>
      </c>
      <c r="B56" s="198"/>
      <c r="C56" s="147">
        <f t="shared" si="2"/>
        <v>1065</v>
      </c>
      <c r="D56" s="146">
        <v>497</v>
      </c>
      <c r="E56" s="146">
        <v>568</v>
      </c>
      <c r="F56" s="145"/>
      <c r="G56" s="145"/>
      <c r="H56" s="145"/>
      <c r="I56" s="198">
        <v>96</v>
      </c>
      <c r="J56" s="198"/>
      <c r="K56" s="155">
        <f t="shared" si="3"/>
        <v>2</v>
      </c>
      <c r="L56" s="158">
        <v>1</v>
      </c>
      <c r="M56" s="157">
        <v>1</v>
      </c>
      <c r="N56" s="145"/>
      <c r="O56" s="145"/>
      <c r="P56" s="153"/>
      <c r="Q56" s="139" t="s">
        <v>2517</v>
      </c>
    </row>
    <row r="57" spans="1:17" ht="11.25" customHeight="1">
      <c r="A57" s="207">
        <v>42</v>
      </c>
      <c r="B57" s="198"/>
      <c r="C57" s="147">
        <f t="shared" si="2"/>
        <v>1030</v>
      </c>
      <c r="D57" s="146">
        <v>459</v>
      </c>
      <c r="E57" s="146">
        <v>571</v>
      </c>
      <c r="F57" s="145"/>
      <c r="G57" s="145"/>
      <c r="H57" s="145"/>
      <c r="I57" s="198">
        <v>97</v>
      </c>
      <c r="J57" s="198"/>
      <c r="K57" s="155">
        <f t="shared" si="3"/>
        <v>2</v>
      </c>
      <c r="L57" s="157">
        <v>1</v>
      </c>
      <c r="M57" s="157">
        <v>1</v>
      </c>
      <c r="N57" s="145"/>
      <c r="O57" s="145"/>
      <c r="P57" s="153"/>
      <c r="Q57" s="139" t="s">
        <v>2517</v>
      </c>
    </row>
    <row r="58" spans="1:17" ht="11.25" customHeight="1">
      <c r="A58" s="207">
        <v>43</v>
      </c>
      <c r="B58" s="198"/>
      <c r="C58" s="147">
        <f t="shared" si="2"/>
        <v>1008</v>
      </c>
      <c r="D58" s="146">
        <v>475</v>
      </c>
      <c r="E58" s="146">
        <v>533</v>
      </c>
      <c r="F58" s="145"/>
      <c r="G58" s="145"/>
      <c r="H58" s="145"/>
      <c r="I58" s="198">
        <v>98</v>
      </c>
      <c r="J58" s="198"/>
      <c r="K58" s="155">
        <f t="shared" si="3"/>
        <v>1</v>
      </c>
      <c r="L58" s="157">
        <v>1</v>
      </c>
      <c r="M58" s="157">
        <v>0</v>
      </c>
      <c r="N58" s="145"/>
      <c r="O58" s="145"/>
      <c r="P58" s="153"/>
      <c r="Q58" s="139" t="s">
        <v>2517</v>
      </c>
    </row>
    <row r="59" spans="1:17" ht="11.25" customHeight="1">
      <c r="A59" s="208">
        <v>44</v>
      </c>
      <c r="B59" s="209"/>
      <c r="C59" s="147">
        <f t="shared" si="2"/>
        <v>967</v>
      </c>
      <c r="D59" s="146">
        <v>464</v>
      </c>
      <c r="E59" s="146">
        <v>503</v>
      </c>
      <c r="F59" s="145"/>
      <c r="G59" s="145"/>
      <c r="H59" s="145"/>
      <c r="I59" s="209">
        <v>99</v>
      </c>
      <c r="J59" s="209"/>
      <c r="K59" s="155">
        <f t="shared" si="3"/>
        <v>0</v>
      </c>
      <c r="L59" s="157">
        <v>0</v>
      </c>
      <c r="M59" s="157">
        <v>0</v>
      </c>
      <c r="N59" s="145"/>
      <c r="O59" s="145"/>
      <c r="P59" s="153"/>
      <c r="Q59" s="139" t="s">
        <v>2517</v>
      </c>
    </row>
    <row r="60" spans="1:17" ht="11.25" customHeight="1">
      <c r="A60" s="210" t="s">
        <v>2519</v>
      </c>
      <c r="B60" s="201"/>
      <c r="C60" s="147">
        <f t="shared" si="2"/>
        <v>3961</v>
      </c>
      <c r="D60" s="146">
        <f>SUM(D61:D65)</f>
        <v>1790</v>
      </c>
      <c r="E60" s="146">
        <f>SUM(E61:E65)</f>
        <v>2171</v>
      </c>
      <c r="F60" s="150">
        <f>C60/K62*100</f>
        <v>7.390614796156358</v>
      </c>
      <c r="G60" s="150">
        <f>D60/L62*100</f>
        <v>7.05669005755736</v>
      </c>
      <c r="H60" s="150">
        <f>E60/M62*100</f>
        <v>7.690672712458819</v>
      </c>
      <c r="I60" s="201" t="s">
        <v>2518</v>
      </c>
      <c r="J60" s="201"/>
      <c r="K60" s="155">
        <f t="shared" si="3"/>
        <v>1</v>
      </c>
      <c r="L60" s="158">
        <v>0</v>
      </c>
      <c r="M60" s="157">
        <v>1</v>
      </c>
      <c r="N60" s="150">
        <f>K60/K62*100</f>
        <v>0.0018658456945610598</v>
      </c>
      <c r="O60" s="150">
        <f>L60/L62*100</f>
        <v>0</v>
      </c>
      <c r="P60" s="156">
        <f>M60/M62*100</f>
        <v>0.003542456339225619</v>
      </c>
      <c r="Q60" s="139" t="s">
        <v>2517</v>
      </c>
    </row>
    <row r="61" spans="1:16" ht="11.25" customHeight="1">
      <c r="A61" s="207">
        <v>45</v>
      </c>
      <c r="B61" s="198"/>
      <c r="C61" s="147">
        <f t="shared" si="2"/>
        <v>669</v>
      </c>
      <c r="D61" s="146">
        <v>282</v>
      </c>
      <c r="E61" s="146">
        <v>387</v>
      </c>
      <c r="F61" s="145"/>
      <c r="G61" s="145"/>
      <c r="H61" s="145"/>
      <c r="I61" s="215" t="s">
        <v>2516</v>
      </c>
      <c r="J61" s="215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207">
        <v>46</v>
      </c>
      <c r="B62" s="198"/>
      <c r="C62" s="147">
        <f t="shared" si="2"/>
        <v>719</v>
      </c>
      <c r="D62" s="146">
        <v>339</v>
      </c>
      <c r="E62" s="146">
        <v>380</v>
      </c>
      <c r="F62" s="145"/>
      <c r="G62" s="145"/>
      <c r="H62" s="145"/>
      <c r="I62" s="209" t="s">
        <v>2515</v>
      </c>
      <c r="J62" s="209"/>
      <c r="K62" s="183">
        <f>SUM(K66:K71)+K61</f>
        <v>53595</v>
      </c>
      <c r="L62" s="183">
        <f>SUM(L66:L71)+L61</f>
        <v>25366</v>
      </c>
      <c r="M62" s="183">
        <f>SUM(M66:M71)+M61</f>
        <v>28229</v>
      </c>
      <c r="N62" s="145"/>
      <c r="O62" s="145"/>
      <c r="P62" s="153"/>
    </row>
    <row r="63" spans="1:16" ht="11.25" customHeight="1">
      <c r="A63" s="207">
        <v>47</v>
      </c>
      <c r="B63" s="198"/>
      <c r="C63" s="147">
        <f t="shared" si="2"/>
        <v>855</v>
      </c>
      <c r="D63" s="146">
        <v>407</v>
      </c>
      <c r="E63" s="146">
        <v>448</v>
      </c>
      <c r="F63" s="145"/>
      <c r="G63" s="145"/>
      <c r="H63" s="145"/>
      <c r="I63" s="209"/>
      <c r="J63" s="209"/>
      <c r="K63" s="185"/>
      <c r="L63" s="185"/>
      <c r="M63" s="185"/>
      <c r="N63" s="145"/>
      <c r="O63" s="145"/>
      <c r="P63" s="153"/>
    </row>
    <row r="64" spans="1:16" ht="11.25" customHeight="1">
      <c r="A64" s="207">
        <v>48</v>
      </c>
      <c r="B64" s="198"/>
      <c r="C64" s="147">
        <f t="shared" si="2"/>
        <v>791</v>
      </c>
      <c r="D64" s="146">
        <v>373</v>
      </c>
      <c r="E64" s="146">
        <v>418</v>
      </c>
      <c r="F64" s="145"/>
      <c r="G64" s="145"/>
      <c r="H64" s="145"/>
      <c r="I64" s="209" t="s">
        <v>2514</v>
      </c>
      <c r="J64" s="209"/>
      <c r="K64" s="188">
        <v>38.1</v>
      </c>
      <c r="L64" s="188">
        <v>37.1</v>
      </c>
      <c r="M64" s="188">
        <v>38.9</v>
      </c>
      <c r="N64" s="145"/>
      <c r="O64" s="145"/>
      <c r="P64" s="153"/>
    </row>
    <row r="65" spans="1:16" ht="11.25" customHeight="1">
      <c r="A65" s="211">
        <v>49</v>
      </c>
      <c r="B65" s="199"/>
      <c r="C65" s="147">
        <f t="shared" si="2"/>
        <v>927</v>
      </c>
      <c r="D65" s="146">
        <v>389</v>
      </c>
      <c r="E65" s="146">
        <v>538</v>
      </c>
      <c r="F65" s="145"/>
      <c r="G65" s="145"/>
      <c r="H65" s="145"/>
      <c r="I65" s="199"/>
      <c r="J65" s="199"/>
      <c r="K65" s="189"/>
      <c r="L65" s="189"/>
      <c r="M65" s="189"/>
      <c r="N65" s="152"/>
      <c r="O65" s="152"/>
      <c r="P65" s="151"/>
    </row>
    <row r="66" spans="1:16" ht="11.25" customHeight="1">
      <c r="A66" s="208" t="s">
        <v>2513</v>
      </c>
      <c r="B66" s="209"/>
      <c r="C66" s="147">
        <f t="shared" si="2"/>
        <v>3741</v>
      </c>
      <c r="D66" s="146">
        <f>SUM(D67:D71)</f>
        <v>1755</v>
      </c>
      <c r="E66" s="146">
        <f>SUM(E67:E71)</f>
        <v>1986</v>
      </c>
      <c r="F66" s="150">
        <f>C66/K62*100</f>
        <v>6.980128743352925</v>
      </c>
      <c r="G66" s="150">
        <f>D66/L62*100</f>
        <v>6.918710084364898</v>
      </c>
      <c r="H66" s="150">
        <f>E66/M62*100</f>
        <v>7.035318289702079</v>
      </c>
      <c r="I66" s="149"/>
      <c r="J66" s="201" t="s">
        <v>2512</v>
      </c>
      <c r="K66" s="186">
        <f>C6+C12+C18</f>
        <v>8758</v>
      </c>
      <c r="L66" s="186">
        <f>D6+D12+D18</f>
        <v>4542</v>
      </c>
      <c r="M66" s="186">
        <f>E6+E12+E18</f>
        <v>4216</v>
      </c>
      <c r="N66" s="190">
        <f>(K66/K62)*100</f>
        <v>16.341076592965763</v>
      </c>
      <c r="O66" s="190">
        <f>(L66/L62)*100</f>
        <v>17.905858235433257</v>
      </c>
      <c r="P66" s="193">
        <f>(M66/M62)*100</f>
        <v>14.93499592617521</v>
      </c>
    </row>
    <row r="67" spans="1:16" ht="11.25" customHeight="1">
      <c r="A67" s="207">
        <v>50</v>
      </c>
      <c r="B67" s="198"/>
      <c r="C67" s="147">
        <f t="shared" si="2"/>
        <v>809</v>
      </c>
      <c r="D67" s="146">
        <v>389</v>
      </c>
      <c r="E67" s="146">
        <v>420</v>
      </c>
      <c r="F67" s="145"/>
      <c r="G67" s="145"/>
      <c r="H67" s="145"/>
      <c r="I67" s="144" t="s">
        <v>2511</v>
      </c>
      <c r="J67" s="199"/>
      <c r="K67" s="187"/>
      <c r="L67" s="187"/>
      <c r="M67" s="187"/>
      <c r="N67" s="192"/>
      <c r="O67" s="192"/>
      <c r="P67" s="194"/>
    </row>
    <row r="68" spans="1:16" ht="11.25" customHeight="1">
      <c r="A68" s="207">
        <v>51</v>
      </c>
      <c r="B68" s="198"/>
      <c r="C68" s="147">
        <f t="shared" si="2"/>
        <v>734</v>
      </c>
      <c r="D68" s="146">
        <v>326</v>
      </c>
      <c r="E68" s="146">
        <v>408</v>
      </c>
      <c r="F68" s="145"/>
      <c r="G68" s="145"/>
      <c r="H68" s="145"/>
      <c r="I68" s="148"/>
      <c r="J68" s="201" t="s">
        <v>2510</v>
      </c>
      <c r="K68" s="186">
        <f>C24+C30+C36+C42+C48+C54+C60+C66+K6+K12</f>
        <v>38312</v>
      </c>
      <c r="L68" s="186">
        <f>D24+D30+D36+D42+D48+D54+D60+D66+L6+L12</f>
        <v>18046</v>
      </c>
      <c r="M68" s="186">
        <f>E24+E30+E36+E42+E48+E54+E60+E66+M6+M12</f>
        <v>20266</v>
      </c>
      <c r="N68" s="190">
        <f>(K68/K62)*100</f>
        <v>71.48428025002332</v>
      </c>
      <c r="O68" s="190">
        <f>(L68/L62)*100</f>
        <v>71.14247417803358</v>
      </c>
      <c r="P68" s="193">
        <f>(M68/M62)*100</f>
        <v>71.7914201707464</v>
      </c>
    </row>
    <row r="69" spans="1:16" ht="11.25" customHeight="1">
      <c r="A69" s="207">
        <v>52</v>
      </c>
      <c r="B69" s="198"/>
      <c r="C69" s="147">
        <f t="shared" si="2"/>
        <v>712</v>
      </c>
      <c r="D69" s="146">
        <v>336</v>
      </c>
      <c r="E69" s="146">
        <v>376</v>
      </c>
      <c r="F69" s="145"/>
      <c r="G69" s="145"/>
      <c r="H69" s="145"/>
      <c r="I69" s="148"/>
      <c r="J69" s="199"/>
      <c r="K69" s="187"/>
      <c r="L69" s="187"/>
      <c r="M69" s="187"/>
      <c r="N69" s="192"/>
      <c r="O69" s="192"/>
      <c r="P69" s="194"/>
    </row>
    <row r="70" spans="1:16" ht="11.25" customHeight="1">
      <c r="A70" s="207">
        <v>53</v>
      </c>
      <c r="B70" s="198"/>
      <c r="C70" s="147">
        <f>D70+E70</f>
        <v>745</v>
      </c>
      <c r="D70" s="146">
        <v>353</v>
      </c>
      <c r="E70" s="146">
        <v>392</v>
      </c>
      <c r="F70" s="145"/>
      <c r="G70" s="145"/>
      <c r="H70" s="145"/>
      <c r="I70" s="144" t="s">
        <v>2509</v>
      </c>
      <c r="J70" s="209" t="s">
        <v>2508</v>
      </c>
      <c r="K70" s="183">
        <f>K18+K24+K30+K36+K42+K48+K54+K60</f>
        <v>6525</v>
      </c>
      <c r="L70" s="183">
        <f>L18+L24+L30+L36+L42+L48+L54+L60</f>
        <v>2778</v>
      </c>
      <c r="M70" s="183">
        <f>M18+M24+M30+M36+M42+M48+M54+M60</f>
        <v>3747</v>
      </c>
      <c r="N70" s="190">
        <f>(K70/K62)*100</f>
        <v>12.174643157010916</v>
      </c>
      <c r="O70" s="190">
        <f>(L70/L62)*100</f>
        <v>10.951667586533155</v>
      </c>
      <c r="P70" s="193">
        <f>(M70/M62)*100</f>
        <v>13.273583903078395</v>
      </c>
    </row>
    <row r="71" spans="1:16" ht="11.25" customHeight="1" thickBot="1">
      <c r="A71" s="212">
        <v>54</v>
      </c>
      <c r="B71" s="213"/>
      <c r="C71" s="143">
        <f>D71+E71</f>
        <v>741</v>
      </c>
      <c r="D71" s="143">
        <v>351</v>
      </c>
      <c r="E71" s="143">
        <v>390</v>
      </c>
      <c r="F71" s="142"/>
      <c r="G71" s="142"/>
      <c r="H71" s="142"/>
      <c r="I71" s="141"/>
      <c r="J71" s="213"/>
      <c r="K71" s="184"/>
      <c r="L71" s="184"/>
      <c r="M71" s="184"/>
      <c r="N71" s="191"/>
      <c r="O71" s="191"/>
      <c r="P71" s="195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K64" sqref="K64:M65"/>
    </sheetView>
  </sheetViews>
  <sheetFormatPr defaultColWidth="9.00390625" defaultRowHeight="13.5"/>
  <cols>
    <col min="1" max="1" width="3.375" style="139" bestFit="1" customWidth="1"/>
    <col min="2" max="5" width="16.00390625" style="139" customWidth="1"/>
    <col min="6" max="8" width="16.00390625" style="140" customWidth="1"/>
    <col min="9" max="9" width="3.375" style="139" bestFit="1" customWidth="1"/>
    <col min="10" max="13" width="16.00390625" style="139" customWidth="1"/>
    <col min="14" max="16" width="16.00390625" style="140" customWidth="1"/>
    <col min="17" max="16384" width="9.00390625" style="139" customWidth="1"/>
  </cols>
  <sheetData>
    <row r="1" spans="2:11" ht="21">
      <c r="B1" s="164" t="s">
        <v>1300</v>
      </c>
      <c r="F1" s="168" t="s">
        <v>2544</v>
      </c>
      <c r="G1" s="168" t="s">
        <v>2543</v>
      </c>
      <c r="H1" s="167"/>
      <c r="I1" s="166"/>
      <c r="J1" s="166"/>
      <c r="K1" s="166"/>
    </row>
    <row r="2" spans="14:16" ht="13.5">
      <c r="N2" s="214"/>
      <c r="O2" s="214"/>
      <c r="P2" s="214"/>
    </row>
    <row r="3" spans="2:16" ht="14.25" thickBot="1">
      <c r="B3" s="165"/>
      <c r="C3" s="164" t="s">
        <v>2549</v>
      </c>
      <c r="P3" s="163" t="s">
        <v>2541</v>
      </c>
    </row>
    <row r="4" spans="1:16" ht="13.5">
      <c r="A4" s="202" t="s">
        <v>2540</v>
      </c>
      <c r="B4" s="196"/>
      <c r="C4" s="196" t="s">
        <v>2539</v>
      </c>
      <c r="D4" s="196"/>
      <c r="E4" s="196"/>
      <c r="F4" s="197" t="s">
        <v>2538</v>
      </c>
      <c r="G4" s="197"/>
      <c r="H4" s="197"/>
      <c r="I4" s="196" t="s">
        <v>2540</v>
      </c>
      <c r="J4" s="196"/>
      <c r="K4" s="196" t="s">
        <v>2539</v>
      </c>
      <c r="L4" s="196"/>
      <c r="M4" s="196"/>
      <c r="N4" s="197" t="s">
        <v>2538</v>
      </c>
      <c r="O4" s="197"/>
      <c r="P4" s="200"/>
    </row>
    <row r="5" spans="1:16" ht="13.5">
      <c r="A5" s="203"/>
      <c r="B5" s="204"/>
      <c r="C5" s="162" t="s">
        <v>2499</v>
      </c>
      <c r="D5" s="162" t="s">
        <v>2468</v>
      </c>
      <c r="E5" s="162" t="s">
        <v>2467</v>
      </c>
      <c r="F5" s="161" t="s">
        <v>2499</v>
      </c>
      <c r="G5" s="161" t="s">
        <v>2468</v>
      </c>
      <c r="H5" s="161" t="s">
        <v>2467</v>
      </c>
      <c r="I5" s="204"/>
      <c r="J5" s="204"/>
      <c r="K5" s="162" t="s">
        <v>2499</v>
      </c>
      <c r="L5" s="162" t="s">
        <v>2468</v>
      </c>
      <c r="M5" s="162" t="s">
        <v>2467</v>
      </c>
      <c r="N5" s="161" t="s">
        <v>2499</v>
      </c>
      <c r="O5" s="161" t="s">
        <v>2468</v>
      </c>
      <c r="P5" s="160" t="s">
        <v>2467</v>
      </c>
    </row>
    <row r="6" spans="1:17" ht="11.25" customHeight="1">
      <c r="A6" s="205" t="s">
        <v>2537</v>
      </c>
      <c r="B6" s="206"/>
      <c r="C6" s="147">
        <f aca="true" t="shared" si="0" ref="C6:C37">D6+E6</f>
        <v>705</v>
      </c>
      <c r="D6" s="146">
        <f>SUM(D7:D11)</f>
        <v>365</v>
      </c>
      <c r="E6" s="146">
        <f>SUM(E7:E11)</f>
        <v>340</v>
      </c>
      <c r="F6" s="150">
        <f>C6/K62*100</f>
        <v>4.908445310868203</v>
      </c>
      <c r="G6" s="150">
        <f>D6/L62*100</f>
        <v>5.289855072463768</v>
      </c>
      <c r="H6" s="150">
        <f>E6/M62*100</f>
        <v>4.555808656036446</v>
      </c>
      <c r="I6" s="201" t="s">
        <v>2536</v>
      </c>
      <c r="J6" s="201"/>
      <c r="K6" s="155">
        <f aca="true" t="shared" si="1" ref="K6:K37">L6+M6</f>
        <v>1014</v>
      </c>
      <c r="L6" s="157">
        <f>SUM(L7:L11)</f>
        <v>504</v>
      </c>
      <c r="M6" s="157">
        <f>SUM(M7:M11)</f>
        <v>510</v>
      </c>
      <c r="N6" s="150">
        <f>K6/K62*100</f>
        <v>7.059806447121075</v>
      </c>
      <c r="O6" s="150">
        <f>L6/L62*100</f>
        <v>7.304347826086957</v>
      </c>
      <c r="P6" s="156">
        <f>M6/M62*100</f>
        <v>6.83371298405467</v>
      </c>
      <c r="Q6" s="139" t="s">
        <v>2517</v>
      </c>
    </row>
    <row r="7" spans="1:17" ht="11.25" customHeight="1">
      <c r="A7" s="207">
        <v>0</v>
      </c>
      <c r="B7" s="198"/>
      <c r="C7" s="147">
        <f t="shared" si="0"/>
        <v>166</v>
      </c>
      <c r="D7" s="146">
        <v>80</v>
      </c>
      <c r="E7" s="146">
        <v>86</v>
      </c>
      <c r="F7" s="145"/>
      <c r="G7" s="145"/>
      <c r="H7" s="145"/>
      <c r="I7" s="198">
        <v>55</v>
      </c>
      <c r="J7" s="198"/>
      <c r="K7" s="155">
        <f t="shared" si="1"/>
        <v>207</v>
      </c>
      <c r="L7" s="157">
        <v>91</v>
      </c>
      <c r="M7" s="157">
        <v>116</v>
      </c>
      <c r="N7" s="145"/>
      <c r="O7" s="145"/>
      <c r="P7" s="153"/>
      <c r="Q7" s="139" t="s">
        <v>2517</v>
      </c>
    </row>
    <row r="8" spans="1:17" ht="11.25" customHeight="1">
      <c r="A8" s="207">
        <v>1</v>
      </c>
      <c r="B8" s="198"/>
      <c r="C8" s="147">
        <f t="shared" si="0"/>
        <v>138</v>
      </c>
      <c r="D8" s="146">
        <v>79</v>
      </c>
      <c r="E8" s="146">
        <v>59</v>
      </c>
      <c r="F8" s="145"/>
      <c r="G8" s="145"/>
      <c r="H8" s="145"/>
      <c r="I8" s="198">
        <v>56</v>
      </c>
      <c r="J8" s="198"/>
      <c r="K8" s="155">
        <f t="shared" si="1"/>
        <v>203</v>
      </c>
      <c r="L8" s="157">
        <v>98</v>
      </c>
      <c r="M8" s="157">
        <v>105</v>
      </c>
      <c r="N8" s="145"/>
      <c r="O8" s="145"/>
      <c r="P8" s="153"/>
      <c r="Q8" s="139" t="s">
        <v>2517</v>
      </c>
    </row>
    <row r="9" spans="1:17" ht="11.25" customHeight="1">
      <c r="A9" s="207">
        <v>2</v>
      </c>
      <c r="B9" s="198"/>
      <c r="C9" s="147">
        <f t="shared" si="0"/>
        <v>113</v>
      </c>
      <c r="D9" s="146">
        <v>54</v>
      </c>
      <c r="E9" s="146">
        <v>59</v>
      </c>
      <c r="F9" s="145"/>
      <c r="G9" s="145"/>
      <c r="H9" s="145"/>
      <c r="I9" s="198">
        <v>57</v>
      </c>
      <c r="J9" s="198"/>
      <c r="K9" s="155">
        <f t="shared" si="1"/>
        <v>191</v>
      </c>
      <c r="L9" s="157">
        <v>100</v>
      </c>
      <c r="M9" s="157">
        <v>91</v>
      </c>
      <c r="N9" s="145"/>
      <c r="O9" s="145"/>
      <c r="P9" s="153"/>
      <c r="Q9" s="139" t="s">
        <v>2517</v>
      </c>
    </row>
    <row r="10" spans="1:17" ht="11.25" customHeight="1">
      <c r="A10" s="207">
        <v>3</v>
      </c>
      <c r="B10" s="198"/>
      <c r="C10" s="147">
        <f t="shared" si="0"/>
        <v>153</v>
      </c>
      <c r="D10" s="146">
        <v>76</v>
      </c>
      <c r="E10" s="146">
        <v>77</v>
      </c>
      <c r="F10" s="145"/>
      <c r="G10" s="145"/>
      <c r="H10" s="145"/>
      <c r="I10" s="198">
        <v>58</v>
      </c>
      <c r="J10" s="198"/>
      <c r="K10" s="155">
        <f t="shared" si="1"/>
        <v>212</v>
      </c>
      <c r="L10" s="157">
        <v>106</v>
      </c>
      <c r="M10" s="157">
        <v>106</v>
      </c>
      <c r="N10" s="145"/>
      <c r="O10" s="145"/>
      <c r="P10" s="153"/>
      <c r="Q10" s="139" t="s">
        <v>2517</v>
      </c>
    </row>
    <row r="11" spans="1:17" ht="11.25" customHeight="1">
      <c r="A11" s="208">
        <v>4</v>
      </c>
      <c r="B11" s="209"/>
      <c r="C11" s="147">
        <f t="shared" si="0"/>
        <v>135</v>
      </c>
      <c r="D11" s="146">
        <v>76</v>
      </c>
      <c r="E11" s="146">
        <v>59</v>
      </c>
      <c r="F11" s="145"/>
      <c r="G11" s="145"/>
      <c r="H11" s="145"/>
      <c r="I11" s="209">
        <v>59</v>
      </c>
      <c r="J11" s="209"/>
      <c r="K11" s="155">
        <f t="shared" si="1"/>
        <v>201</v>
      </c>
      <c r="L11" s="157">
        <v>109</v>
      </c>
      <c r="M11" s="157">
        <v>92</v>
      </c>
      <c r="N11" s="145"/>
      <c r="O11" s="145"/>
      <c r="P11" s="153"/>
      <c r="Q11" s="139" t="s">
        <v>2517</v>
      </c>
    </row>
    <row r="12" spans="1:17" ht="11.25" customHeight="1">
      <c r="A12" s="210" t="s">
        <v>2535</v>
      </c>
      <c r="B12" s="201"/>
      <c r="C12" s="147">
        <f t="shared" si="0"/>
        <v>818</v>
      </c>
      <c r="D12" s="146">
        <f>SUM(D13:D17)</f>
        <v>414</v>
      </c>
      <c r="E12" s="146">
        <f>SUM(E13:E17)</f>
        <v>404</v>
      </c>
      <c r="F12" s="150">
        <f>C12/K62*100</f>
        <v>5.695189027361971</v>
      </c>
      <c r="G12" s="150">
        <f>D12/L62*100</f>
        <v>6</v>
      </c>
      <c r="H12" s="150">
        <f>E12/M62*100</f>
        <v>5.413372638349189</v>
      </c>
      <c r="I12" s="201" t="s">
        <v>2534</v>
      </c>
      <c r="J12" s="201"/>
      <c r="K12" s="155">
        <f t="shared" si="1"/>
        <v>892</v>
      </c>
      <c r="L12" s="157">
        <f>SUM(L13:L17)</f>
        <v>441</v>
      </c>
      <c r="M12" s="157">
        <f>SUM(M13:M17)</f>
        <v>451</v>
      </c>
      <c r="N12" s="150">
        <f>K12/K62*100</f>
        <v>6.210401726658777</v>
      </c>
      <c r="O12" s="150">
        <f>L12/L62*100</f>
        <v>6.391304347826086</v>
      </c>
      <c r="P12" s="156">
        <f>M12/M62*100</f>
        <v>6.04314618786011</v>
      </c>
      <c r="Q12" s="139" t="s">
        <v>2517</v>
      </c>
    </row>
    <row r="13" spans="1:17" ht="11.25" customHeight="1">
      <c r="A13" s="207">
        <v>5</v>
      </c>
      <c r="B13" s="198"/>
      <c r="C13" s="147">
        <f t="shared" si="0"/>
        <v>147</v>
      </c>
      <c r="D13" s="146">
        <v>73</v>
      </c>
      <c r="E13" s="146">
        <v>74</v>
      </c>
      <c r="F13" s="145"/>
      <c r="G13" s="145"/>
      <c r="H13" s="145"/>
      <c r="I13" s="198">
        <v>60</v>
      </c>
      <c r="J13" s="198"/>
      <c r="K13" s="155">
        <f t="shared" si="1"/>
        <v>204</v>
      </c>
      <c r="L13" s="157">
        <v>99</v>
      </c>
      <c r="M13" s="157">
        <v>105</v>
      </c>
      <c r="N13" s="145"/>
      <c r="O13" s="145"/>
      <c r="P13" s="153"/>
      <c r="Q13" s="139" t="s">
        <v>2517</v>
      </c>
    </row>
    <row r="14" spans="1:17" ht="11.25" customHeight="1">
      <c r="A14" s="207">
        <v>6</v>
      </c>
      <c r="B14" s="198"/>
      <c r="C14" s="147">
        <f t="shared" si="0"/>
        <v>160</v>
      </c>
      <c r="D14" s="146">
        <v>80</v>
      </c>
      <c r="E14" s="146">
        <v>80</v>
      </c>
      <c r="F14" s="145"/>
      <c r="G14" s="145"/>
      <c r="H14" s="145"/>
      <c r="I14" s="198">
        <v>61</v>
      </c>
      <c r="J14" s="198"/>
      <c r="K14" s="155">
        <f t="shared" si="1"/>
        <v>168</v>
      </c>
      <c r="L14" s="157">
        <v>75</v>
      </c>
      <c r="M14" s="157">
        <v>93</v>
      </c>
      <c r="N14" s="145"/>
      <c r="O14" s="145"/>
      <c r="P14" s="153"/>
      <c r="Q14" s="139" t="s">
        <v>2517</v>
      </c>
    </row>
    <row r="15" spans="1:17" ht="11.25" customHeight="1">
      <c r="A15" s="207">
        <v>7</v>
      </c>
      <c r="B15" s="198"/>
      <c r="C15" s="147">
        <f t="shared" si="0"/>
        <v>178</v>
      </c>
      <c r="D15" s="146">
        <v>95</v>
      </c>
      <c r="E15" s="146">
        <v>83</v>
      </c>
      <c r="F15" s="145"/>
      <c r="G15" s="145"/>
      <c r="H15" s="145"/>
      <c r="I15" s="198">
        <v>62</v>
      </c>
      <c r="J15" s="198"/>
      <c r="K15" s="155">
        <f t="shared" si="1"/>
        <v>173</v>
      </c>
      <c r="L15" s="157">
        <v>86</v>
      </c>
      <c r="M15" s="157">
        <v>87</v>
      </c>
      <c r="N15" s="145"/>
      <c r="O15" s="145"/>
      <c r="P15" s="153"/>
      <c r="Q15" s="139" t="s">
        <v>2517</v>
      </c>
    </row>
    <row r="16" spans="1:17" ht="11.25" customHeight="1">
      <c r="A16" s="207">
        <v>8</v>
      </c>
      <c r="B16" s="198"/>
      <c r="C16" s="147">
        <f t="shared" si="0"/>
        <v>187</v>
      </c>
      <c r="D16" s="146">
        <v>93</v>
      </c>
      <c r="E16" s="146">
        <v>94</v>
      </c>
      <c r="F16" s="145"/>
      <c r="G16" s="145"/>
      <c r="H16" s="145"/>
      <c r="I16" s="198">
        <v>63</v>
      </c>
      <c r="J16" s="198"/>
      <c r="K16" s="155">
        <f t="shared" si="1"/>
        <v>180</v>
      </c>
      <c r="L16" s="157">
        <v>91</v>
      </c>
      <c r="M16" s="157">
        <v>89</v>
      </c>
      <c r="N16" s="145"/>
      <c r="O16" s="145"/>
      <c r="P16" s="153"/>
      <c r="Q16" s="139" t="s">
        <v>2517</v>
      </c>
    </row>
    <row r="17" spans="1:17" ht="11.25" customHeight="1">
      <c r="A17" s="211">
        <v>9</v>
      </c>
      <c r="B17" s="199"/>
      <c r="C17" s="147">
        <f t="shared" si="0"/>
        <v>146</v>
      </c>
      <c r="D17" s="146">
        <v>73</v>
      </c>
      <c r="E17" s="146">
        <v>73</v>
      </c>
      <c r="F17" s="152"/>
      <c r="G17" s="152"/>
      <c r="H17" s="152"/>
      <c r="I17" s="199">
        <v>64</v>
      </c>
      <c r="J17" s="199"/>
      <c r="K17" s="155">
        <f t="shared" si="1"/>
        <v>167</v>
      </c>
      <c r="L17" s="157">
        <v>90</v>
      </c>
      <c r="M17" s="157">
        <v>77</v>
      </c>
      <c r="N17" s="145"/>
      <c r="O17" s="145"/>
      <c r="P17" s="153"/>
      <c r="Q17" s="139" t="s">
        <v>2517</v>
      </c>
    </row>
    <row r="18" spans="1:17" ht="11.25" customHeight="1">
      <c r="A18" s="208" t="s">
        <v>2533</v>
      </c>
      <c r="B18" s="209"/>
      <c r="C18" s="147">
        <f t="shared" si="0"/>
        <v>879</v>
      </c>
      <c r="D18" s="146">
        <f>SUM(D19:D23)</f>
        <v>430</v>
      </c>
      <c r="E18" s="146">
        <f>SUM(E19:E23)</f>
        <v>449</v>
      </c>
      <c r="F18" s="150">
        <f>C18/K62*100</f>
        <v>6.119891387593121</v>
      </c>
      <c r="G18" s="150">
        <f>D18/L62*100</f>
        <v>6.231884057971015</v>
      </c>
      <c r="H18" s="150">
        <f>E18/M62*100</f>
        <v>6.016347313412837</v>
      </c>
      <c r="I18" s="209" t="s">
        <v>2532</v>
      </c>
      <c r="J18" s="209"/>
      <c r="K18" s="155">
        <f t="shared" si="1"/>
        <v>647</v>
      </c>
      <c r="L18" s="157">
        <f>SUM(L19:L23)</f>
        <v>299</v>
      </c>
      <c r="M18" s="157">
        <f>SUM(M19:M23)</f>
        <v>348</v>
      </c>
      <c r="N18" s="150">
        <f>K18/K62*100</f>
        <v>4.504629951959897</v>
      </c>
      <c r="O18" s="150">
        <f>L18/L62*100</f>
        <v>4.333333333333334</v>
      </c>
      <c r="P18" s="156">
        <f>M18/M62*100</f>
        <v>4.66300415382554</v>
      </c>
      <c r="Q18" s="139" t="s">
        <v>2517</v>
      </c>
    </row>
    <row r="19" spans="1:17" ht="11.25" customHeight="1">
      <c r="A19" s="207">
        <v>10</v>
      </c>
      <c r="B19" s="198"/>
      <c r="C19" s="147">
        <f t="shared" si="0"/>
        <v>173</v>
      </c>
      <c r="D19" s="146">
        <v>81</v>
      </c>
      <c r="E19" s="146">
        <v>92</v>
      </c>
      <c r="F19" s="145"/>
      <c r="G19" s="145"/>
      <c r="H19" s="145"/>
      <c r="I19" s="198">
        <v>65</v>
      </c>
      <c r="J19" s="198"/>
      <c r="K19" s="155">
        <f t="shared" si="1"/>
        <v>146</v>
      </c>
      <c r="L19" s="157">
        <v>68</v>
      </c>
      <c r="M19" s="157">
        <v>78</v>
      </c>
      <c r="N19" s="145"/>
      <c r="O19" s="145"/>
      <c r="P19" s="153"/>
      <c r="Q19" s="139" t="s">
        <v>2517</v>
      </c>
    </row>
    <row r="20" spans="1:17" ht="11.25" customHeight="1">
      <c r="A20" s="207">
        <v>11</v>
      </c>
      <c r="B20" s="198"/>
      <c r="C20" s="147">
        <f t="shared" si="0"/>
        <v>168</v>
      </c>
      <c r="D20" s="146">
        <v>86</v>
      </c>
      <c r="E20" s="146">
        <v>82</v>
      </c>
      <c r="F20" s="145"/>
      <c r="G20" s="145"/>
      <c r="H20" s="145"/>
      <c r="I20" s="198">
        <v>66</v>
      </c>
      <c r="J20" s="198"/>
      <c r="K20" s="155">
        <f t="shared" si="1"/>
        <v>132</v>
      </c>
      <c r="L20" s="157">
        <v>68</v>
      </c>
      <c r="M20" s="157">
        <v>64</v>
      </c>
      <c r="N20" s="145"/>
      <c r="O20" s="145"/>
      <c r="P20" s="153"/>
      <c r="Q20" s="139" t="s">
        <v>2517</v>
      </c>
    </row>
    <row r="21" spans="1:17" ht="11.25" customHeight="1">
      <c r="A21" s="207">
        <v>12</v>
      </c>
      <c r="B21" s="198"/>
      <c r="C21" s="147">
        <f t="shared" si="0"/>
        <v>185</v>
      </c>
      <c r="D21" s="146">
        <v>96</v>
      </c>
      <c r="E21" s="146">
        <v>89</v>
      </c>
      <c r="F21" s="145"/>
      <c r="G21" s="145"/>
      <c r="H21" s="145"/>
      <c r="I21" s="198">
        <v>67</v>
      </c>
      <c r="J21" s="198"/>
      <c r="K21" s="155">
        <f t="shared" si="1"/>
        <v>136</v>
      </c>
      <c r="L21" s="157">
        <v>67</v>
      </c>
      <c r="M21" s="157">
        <v>69</v>
      </c>
      <c r="N21" s="145"/>
      <c r="O21" s="145"/>
      <c r="P21" s="153"/>
      <c r="Q21" s="139" t="s">
        <v>2517</v>
      </c>
    </row>
    <row r="22" spans="1:17" ht="11.25" customHeight="1">
      <c r="A22" s="207">
        <v>13</v>
      </c>
      <c r="B22" s="198"/>
      <c r="C22" s="147">
        <f t="shared" si="0"/>
        <v>179</v>
      </c>
      <c r="D22" s="146">
        <v>79</v>
      </c>
      <c r="E22" s="146">
        <v>100</v>
      </c>
      <c r="F22" s="145"/>
      <c r="G22" s="145"/>
      <c r="H22" s="145"/>
      <c r="I22" s="198">
        <v>68</v>
      </c>
      <c r="J22" s="198"/>
      <c r="K22" s="155">
        <f t="shared" si="1"/>
        <v>130</v>
      </c>
      <c r="L22" s="157">
        <v>62</v>
      </c>
      <c r="M22" s="157">
        <v>68</v>
      </c>
      <c r="N22" s="145"/>
      <c r="O22" s="145"/>
      <c r="P22" s="153"/>
      <c r="Q22" s="139" t="s">
        <v>2517</v>
      </c>
    </row>
    <row r="23" spans="1:17" ht="11.25" customHeight="1">
      <c r="A23" s="208">
        <v>14</v>
      </c>
      <c r="B23" s="209"/>
      <c r="C23" s="147">
        <f t="shared" si="0"/>
        <v>174</v>
      </c>
      <c r="D23" s="146">
        <v>88</v>
      </c>
      <c r="E23" s="146">
        <v>86</v>
      </c>
      <c r="F23" s="145"/>
      <c r="G23" s="145"/>
      <c r="H23" s="145"/>
      <c r="I23" s="209">
        <v>69</v>
      </c>
      <c r="J23" s="209"/>
      <c r="K23" s="155">
        <f t="shared" si="1"/>
        <v>103</v>
      </c>
      <c r="L23" s="157">
        <v>34</v>
      </c>
      <c r="M23" s="157">
        <v>69</v>
      </c>
      <c r="N23" s="145"/>
      <c r="O23" s="145"/>
      <c r="P23" s="153"/>
      <c r="Q23" s="139" t="s">
        <v>2517</v>
      </c>
    </row>
    <row r="24" spans="1:17" ht="11.25" customHeight="1">
      <c r="A24" s="210" t="s">
        <v>2531</v>
      </c>
      <c r="B24" s="201"/>
      <c r="C24" s="147">
        <f t="shared" si="0"/>
        <v>996</v>
      </c>
      <c r="D24" s="146">
        <f>SUM(D25:D29)</f>
        <v>477</v>
      </c>
      <c r="E24" s="146">
        <f>SUM(E25:E29)</f>
        <v>519</v>
      </c>
      <c r="F24" s="150">
        <f>C24/K62*100</f>
        <v>6.934484439184015</v>
      </c>
      <c r="G24" s="150">
        <f>D24/L62*100</f>
        <v>6.913043478260869</v>
      </c>
      <c r="H24" s="150">
        <f>E24/M62*100</f>
        <v>6.9543079190674</v>
      </c>
      <c r="I24" s="201" t="s">
        <v>2530</v>
      </c>
      <c r="J24" s="201"/>
      <c r="K24" s="155">
        <f t="shared" si="1"/>
        <v>449</v>
      </c>
      <c r="L24" s="157">
        <f>SUM(L25:L29)</f>
        <v>187</v>
      </c>
      <c r="M24" s="157">
        <f>SUM(M25:M29)</f>
        <v>262</v>
      </c>
      <c r="N24" s="150">
        <f>K24/K62*100</f>
        <v>3.126087864652231</v>
      </c>
      <c r="O24" s="150">
        <f>L24/L62*100</f>
        <v>2.710144927536232</v>
      </c>
      <c r="P24" s="156">
        <f>M24/M62*100</f>
        <v>3.5106525525927914</v>
      </c>
      <c r="Q24" s="139" t="s">
        <v>2517</v>
      </c>
    </row>
    <row r="25" spans="1:17" ht="11.25" customHeight="1">
      <c r="A25" s="207">
        <v>15</v>
      </c>
      <c r="B25" s="198"/>
      <c r="C25" s="147">
        <f t="shared" si="0"/>
        <v>190</v>
      </c>
      <c r="D25" s="146">
        <v>96</v>
      </c>
      <c r="E25" s="146">
        <v>94</v>
      </c>
      <c r="F25" s="145"/>
      <c r="G25" s="145"/>
      <c r="H25" s="145"/>
      <c r="I25" s="198">
        <v>70</v>
      </c>
      <c r="J25" s="198"/>
      <c r="K25" s="155">
        <f t="shared" si="1"/>
        <v>106</v>
      </c>
      <c r="L25" s="157">
        <v>41</v>
      </c>
      <c r="M25" s="157">
        <v>65</v>
      </c>
      <c r="N25" s="145"/>
      <c r="O25" s="145"/>
      <c r="P25" s="153"/>
      <c r="Q25" s="139" t="s">
        <v>2517</v>
      </c>
    </row>
    <row r="26" spans="1:17" ht="11.25" customHeight="1">
      <c r="A26" s="207">
        <v>16</v>
      </c>
      <c r="B26" s="198"/>
      <c r="C26" s="147">
        <f t="shared" si="0"/>
        <v>203</v>
      </c>
      <c r="D26" s="146">
        <v>96</v>
      </c>
      <c r="E26" s="146">
        <v>107</v>
      </c>
      <c r="F26" s="145"/>
      <c r="G26" s="145"/>
      <c r="H26" s="145"/>
      <c r="I26" s="198">
        <v>71</v>
      </c>
      <c r="J26" s="198"/>
      <c r="K26" s="155">
        <f t="shared" si="1"/>
        <v>81</v>
      </c>
      <c r="L26" s="157">
        <v>36</v>
      </c>
      <c r="M26" s="157">
        <v>45</v>
      </c>
      <c r="N26" s="145"/>
      <c r="O26" s="145"/>
      <c r="P26" s="153"/>
      <c r="Q26" s="139" t="s">
        <v>2517</v>
      </c>
    </row>
    <row r="27" spans="1:17" ht="11.25" customHeight="1">
      <c r="A27" s="207">
        <v>17</v>
      </c>
      <c r="B27" s="198"/>
      <c r="C27" s="147">
        <f t="shared" si="0"/>
        <v>204</v>
      </c>
      <c r="D27" s="146">
        <v>94</v>
      </c>
      <c r="E27" s="146">
        <v>110</v>
      </c>
      <c r="F27" s="145"/>
      <c r="G27" s="145"/>
      <c r="H27" s="145"/>
      <c r="I27" s="198">
        <v>72</v>
      </c>
      <c r="J27" s="198"/>
      <c r="K27" s="155">
        <f t="shared" si="1"/>
        <v>94</v>
      </c>
      <c r="L27" s="157">
        <v>38</v>
      </c>
      <c r="M27" s="157">
        <v>56</v>
      </c>
      <c r="N27" s="145"/>
      <c r="O27" s="145"/>
      <c r="P27" s="153"/>
      <c r="Q27" s="139" t="s">
        <v>2517</v>
      </c>
    </row>
    <row r="28" spans="1:17" ht="11.25" customHeight="1">
      <c r="A28" s="207">
        <v>18</v>
      </c>
      <c r="B28" s="198"/>
      <c r="C28" s="147">
        <f t="shared" si="0"/>
        <v>212</v>
      </c>
      <c r="D28" s="146">
        <v>100</v>
      </c>
      <c r="E28" s="146">
        <v>112</v>
      </c>
      <c r="F28" s="145"/>
      <c r="G28" s="145"/>
      <c r="H28" s="145"/>
      <c r="I28" s="198">
        <v>73</v>
      </c>
      <c r="J28" s="198"/>
      <c r="K28" s="155">
        <f t="shared" si="1"/>
        <v>92</v>
      </c>
      <c r="L28" s="157">
        <v>38</v>
      </c>
      <c r="M28" s="157">
        <v>54</v>
      </c>
      <c r="N28" s="145"/>
      <c r="O28" s="145"/>
      <c r="P28" s="153"/>
      <c r="Q28" s="139" t="s">
        <v>2517</v>
      </c>
    </row>
    <row r="29" spans="1:17" ht="11.25" customHeight="1">
      <c r="A29" s="211">
        <v>19</v>
      </c>
      <c r="B29" s="199"/>
      <c r="C29" s="147">
        <f t="shared" si="0"/>
        <v>187</v>
      </c>
      <c r="D29" s="146">
        <v>91</v>
      </c>
      <c r="E29" s="146">
        <v>96</v>
      </c>
      <c r="F29" s="152"/>
      <c r="G29" s="152"/>
      <c r="H29" s="152"/>
      <c r="I29" s="199">
        <v>74</v>
      </c>
      <c r="J29" s="199"/>
      <c r="K29" s="155">
        <f t="shared" si="1"/>
        <v>76</v>
      </c>
      <c r="L29" s="157">
        <v>34</v>
      </c>
      <c r="M29" s="157">
        <v>42</v>
      </c>
      <c r="N29" s="145"/>
      <c r="O29" s="145"/>
      <c r="P29" s="153"/>
      <c r="Q29" s="139" t="s">
        <v>2517</v>
      </c>
    </row>
    <row r="30" spans="1:17" ht="11.25" customHeight="1">
      <c r="A30" s="208" t="s">
        <v>2529</v>
      </c>
      <c r="B30" s="209"/>
      <c r="C30" s="147">
        <f t="shared" si="0"/>
        <v>970</v>
      </c>
      <c r="D30" s="146">
        <f>SUM(D31:D35)</f>
        <v>432</v>
      </c>
      <c r="E30" s="146">
        <f>SUM(E31:E35)</f>
        <v>538</v>
      </c>
      <c r="F30" s="150">
        <f>C30/K62*100</f>
        <v>6.753463761052705</v>
      </c>
      <c r="G30" s="150">
        <f>D30/L62*100</f>
        <v>6.260869565217392</v>
      </c>
      <c r="H30" s="150">
        <f>E30/M62*100</f>
        <v>7.208897226316495</v>
      </c>
      <c r="I30" s="209" t="s">
        <v>2528</v>
      </c>
      <c r="J30" s="209"/>
      <c r="K30" s="155">
        <f t="shared" si="1"/>
        <v>320</v>
      </c>
      <c r="L30" s="157">
        <f>SUM(L31:L35)</f>
        <v>131</v>
      </c>
      <c r="M30" s="157">
        <f>SUM(M31:M35)</f>
        <v>189</v>
      </c>
      <c r="N30" s="150">
        <f>K30/K62*100</f>
        <v>2.2279468077699645</v>
      </c>
      <c r="O30" s="150">
        <f>L30/L62*100</f>
        <v>1.898550724637681</v>
      </c>
      <c r="P30" s="156">
        <f>M30/M62*100</f>
        <v>2.532493635267319</v>
      </c>
      <c r="Q30" s="139" t="s">
        <v>2517</v>
      </c>
    </row>
    <row r="31" spans="1:17" ht="11.25" customHeight="1">
      <c r="A31" s="207">
        <v>20</v>
      </c>
      <c r="B31" s="198"/>
      <c r="C31" s="147">
        <f t="shared" si="0"/>
        <v>163</v>
      </c>
      <c r="D31" s="146">
        <v>73</v>
      </c>
      <c r="E31" s="146">
        <v>90</v>
      </c>
      <c r="F31" s="145"/>
      <c r="G31" s="145"/>
      <c r="H31" s="145"/>
      <c r="I31" s="198">
        <v>75</v>
      </c>
      <c r="J31" s="198"/>
      <c r="K31" s="155">
        <f t="shared" si="1"/>
        <v>72</v>
      </c>
      <c r="L31" s="157">
        <v>23</v>
      </c>
      <c r="M31" s="157">
        <v>49</v>
      </c>
      <c r="N31" s="145"/>
      <c r="O31" s="145"/>
      <c r="P31" s="153"/>
      <c r="Q31" s="139" t="s">
        <v>2517</v>
      </c>
    </row>
    <row r="32" spans="1:17" ht="11.25" customHeight="1">
      <c r="A32" s="207">
        <v>21</v>
      </c>
      <c r="B32" s="198"/>
      <c r="C32" s="147">
        <f t="shared" si="0"/>
        <v>182</v>
      </c>
      <c r="D32" s="146">
        <v>65</v>
      </c>
      <c r="E32" s="146">
        <v>117</v>
      </c>
      <c r="F32" s="145"/>
      <c r="G32" s="145"/>
      <c r="H32" s="145"/>
      <c r="I32" s="198">
        <v>76</v>
      </c>
      <c r="J32" s="198"/>
      <c r="K32" s="155">
        <f t="shared" si="1"/>
        <v>70</v>
      </c>
      <c r="L32" s="157">
        <v>34</v>
      </c>
      <c r="M32" s="157">
        <v>36</v>
      </c>
      <c r="N32" s="145"/>
      <c r="O32" s="145"/>
      <c r="P32" s="153"/>
      <c r="Q32" s="139" t="s">
        <v>2517</v>
      </c>
    </row>
    <row r="33" spans="1:17" ht="11.25" customHeight="1">
      <c r="A33" s="207">
        <v>22</v>
      </c>
      <c r="B33" s="198"/>
      <c r="C33" s="147">
        <f t="shared" si="0"/>
        <v>222</v>
      </c>
      <c r="D33" s="146">
        <v>101</v>
      </c>
      <c r="E33" s="146">
        <v>121</v>
      </c>
      <c r="F33" s="145"/>
      <c r="G33" s="145"/>
      <c r="H33" s="145"/>
      <c r="I33" s="198">
        <v>77</v>
      </c>
      <c r="J33" s="198"/>
      <c r="K33" s="155">
        <f t="shared" si="1"/>
        <v>87</v>
      </c>
      <c r="L33" s="157">
        <v>38</v>
      </c>
      <c r="M33" s="157">
        <v>49</v>
      </c>
      <c r="N33" s="145"/>
      <c r="O33" s="145"/>
      <c r="P33" s="153"/>
      <c r="Q33" s="139" t="s">
        <v>2517</v>
      </c>
    </row>
    <row r="34" spans="1:17" ht="11.25" customHeight="1">
      <c r="A34" s="207">
        <v>23</v>
      </c>
      <c r="B34" s="198"/>
      <c r="C34" s="147">
        <f t="shared" si="0"/>
        <v>210</v>
      </c>
      <c r="D34" s="146">
        <v>98</v>
      </c>
      <c r="E34" s="146">
        <v>112</v>
      </c>
      <c r="F34" s="145"/>
      <c r="G34" s="145"/>
      <c r="H34" s="145"/>
      <c r="I34" s="198">
        <v>78</v>
      </c>
      <c r="J34" s="198"/>
      <c r="K34" s="155">
        <f t="shared" si="1"/>
        <v>51</v>
      </c>
      <c r="L34" s="157">
        <v>25</v>
      </c>
      <c r="M34" s="157">
        <v>26</v>
      </c>
      <c r="N34" s="145"/>
      <c r="O34" s="145"/>
      <c r="P34" s="153"/>
      <c r="Q34" s="139" t="s">
        <v>2517</v>
      </c>
    </row>
    <row r="35" spans="1:17" ht="11.25" customHeight="1">
      <c r="A35" s="208">
        <v>24</v>
      </c>
      <c r="B35" s="209"/>
      <c r="C35" s="147">
        <f t="shared" si="0"/>
        <v>193</v>
      </c>
      <c r="D35" s="146">
        <v>95</v>
      </c>
      <c r="E35" s="146">
        <v>98</v>
      </c>
      <c r="F35" s="145"/>
      <c r="G35" s="145"/>
      <c r="H35" s="145"/>
      <c r="I35" s="209">
        <v>79</v>
      </c>
      <c r="J35" s="209"/>
      <c r="K35" s="155">
        <f t="shared" si="1"/>
        <v>40</v>
      </c>
      <c r="L35" s="157">
        <v>11</v>
      </c>
      <c r="M35" s="157">
        <v>29</v>
      </c>
      <c r="N35" s="145"/>
      <c r="O35" s="145"/>
      <c r="P35" s="153"/>
      <c r="Q35" s="139" t="s">
        <v>2517</v>
      </c>
    </row>
    <row r="36" spans="1:17" ht="11.25" customHeight="1">
      <c r="A36" s="210" t="s">
        <v>2527</v>
      </c>
      <c r="B36" s="201"/>
      <c r="C36" s="147">
        <f t="shared" si="0"/>
        <v>1153</v>
      </c>
      <c r="D36" s="146">
        <f>SUM(D37:D41)</f>
        <v>556</v>
      </c>
      <c r="E36" s="146">
        <f>SUM(E37:E41)</f>
        <v>597</v>
      </c>
      <c r="F36" s="150">
        <f>C36/K62*100</f>
        <v>8.027570841746154</v>
      </c>
      <c r="G36" s="159">
        <f>D36/L62*100</f>
        <v>8.057971014492754</v>
      </c>
      <c r="H36" s="150">
        <f>E36/M62*100</f>
        <v>7.999464022511055</v>
      </c>
      <c r="I36" s="201" t="s">
        <v>2526</v>
      </c>
      <c r="J36" s="201"/>
      <c r="K36" s="155">
        <f t="shared" si="1"/>
        <v>180</v>
      </c>
      <c r="L36" s="157">
        <f>SUM(L37:L41)</f>
        <v>71</v>
      </c>
      <c r="M36" s="157">
        <f>SUM(M37:M41)</f>
        <v>109</v>
      </c>
      <c r="N36" s="150">
        <f>K36/K62*100</f>
        <v>1.253220079370605</v>
      </c>
      <c r="O36" s="150">
        <f>L36/L62*100</f>
        <v>1.0289855072463767</v>
      </c>
      <c r="P36" s="156">
        <f>M36/M62*100</f>
        <v>1.4605386573763903</v>
      </c>
      <c r="Q36" s="139" t="s">
        <v>2517</v>
      </c>
    </row>
    <row r="37" spans="1:17" ht="11.25" customHeight="1">
      <c r="A37" s="207">
        <v>25</v>
      </c>
      <c r="B37" s="198"/>
      <c r="C37" s="147">
        <f t="shared" si="0"/>
        <v>226</v>
      </c>
      <c r="D37" s="146">
        <v>106</v>
      </c>
      <c r="E37" s="146">
        <v>120</v>
      </c>
      <c r="F37" s="145"/>
      <c r="G37" s="145"/>
      <c r="H37" s="145"/>
      <c r="I37" s="198">
        <v>80</v>
      </c>
      <c r="J37" s="198"/>
      <c r="K37" s="155">
        <f t="shared" si="1"/>
        <v>45</v>
      </c>
      <c r="L37" s="157">
        <v>20</v>
      </c>
      <c r="M37" s="157">
        <v>25</v>
      </c>
      <c r="N37" s="145"/>
      <c r="O37" s="145"/>
      <c r="P37" s="153"/>
      <c r="Q37" s="139" t="s">
        <v>2517</v>
      </c>
    </row>
    <row r="38" spans="1:17" ht="11.25" customHeight="1">
      <c r="A38" s="207">
        <v>26</v>
      </c>
      <c r="B38" s="198"/>
      <c r="C38" s="147">
        <f aca="true" t="shared" si="2" ref="C38:C69">D38+E38</f>
        <v>233</v>
      </c>
      <c r="D38" s="146">
        <v>114</v>
      </c>
      <c r="E38" s="146">
        <v>119</v>
      </c>
      <c r="F38" s="145"/>
      <c r="G38" s="145"/>
      <c r="H38" s="145"/>
      <c r="I38" s="198">
        <v>81</v>
      </c>
      <c r="J38" s="198"/>
      <c r="K38" s="155">
        <f aca="true" t="shared" si="3" ref="K38:K61">L38+M38</f>
        <v>47</v>
      </c>
      <c r="L38" s="157">
        <v>24</v>
      </c>
      <c r="M38" s="157">
        <v>23</v>
      </c>
      <c r="N38" s="145"/>
      <c r="O38" s="145"/>
      <c r="P38" s="153"/>
      <c r="Q38" s="139" t="s">
        <v>2517</v>
      </c>
    </row>
    <row r="39" spans="1:17" ht="11.25" customHeight="1">
      <c r="A39" s="207">
        <v>27</v>
      </c>
      <c r="B39" s="198"/>
      <c r="C39" s="147">
        <f t="shared" si="2"/>
        <v>234</v>
      </c>
      <c r="D39" s="146">
        <v>116</v>
      </c>
      <c r="E39" s="146">
        <v>118</v>
      </c>
      <c r="F39" s="145"/>
      <c r="G39" s="145"/>
      <c r="H39" s="145"/>
      <c r="I39" s="198">
        <v>82</v>
      </c>
      <c r="J39" s="198"/>
      <c r="K39" s="155">
        <f t="shared" si="3"/>
        <v>33</v>
      </c>
      <c r="L39" s="157">
        <v>9</v>
      </c>
      <c r="M39" s="157">
        <v>24</v>
      </c>
      <c r="N39" s="145"/>
      <c r="O39" s="145"/>
      <c r="P39" s="153"/>
      <c r="Q39" s="139" t="s">
        <v>2517</v>
      </c>
    </row>
    <row r="40" spans="1:17" ht="11.25" customHeight="1">
      <c r="A40" s="207">
        <v>28</v>
      </c>
      <c r="B40" s="198"/>
      <c r="C40" s="147">
        <f t="shared" si="2"/>
        <v>235</v>
      </c>
      <c r="D40" s="146">
        <v>109</v>
      </c>
      <c r="E40" s="146">
        <v>126</v>
      </c>
      <c r="F40" s="145"/>
      <c r="G40" s="145"/>
      <c r="H40" s="145"/>
      <c r="I40" s="198">
        <v>83</v>
      </c>
      <c r="J40" s="198"/>
      <c r="K40" s="155">
        <f t="shared" si="3"/>
        <v>35</v>
      </c>
      <c r="L40" s="157">
        <v>14</v>
      </c>
      <c r="M40" s="157">
        <v>21</v>
      </c>
      <c r="N40" s="145"/>
      <c r="O40" s="145"/>
      <c r="P40" s="153"/>
      <c r="Q40" s="139" t="s">
        <v>2517</v>
      </c>
    </row>
    <row r="41" spans="1:17" ht="11.25" customHeight="1">
      <c r="A41" s="211">
        <v>29</v>
      </c>
      <c r="B41" s="199"/>
      <c r="C41" s="147">
        <f t="shared" si="2"/>
        <v>225</v>
      </c>
      <c r="D41" s="146">
        <v>111</v>
      </c>
      <c r="E41" s="146">
        <v>114</v>
      </c>
      <c r="F41" s="152"/>
      <c r="G41" s="152"/>
      <c r="H41" s="152"/>
      <c r="I41" s="199">
        <v>84</v>
      </c>
      <c r="J41" s="199"/>
      <c r="K41" s="155">
        <f t="shared" si="3"/>
        <v>20</v>
      </c>
      <c r="L41" s="157">
        <v>4</v>
      </c>
      <c r="M41" s="157">
        <v>16</v>
      </c>
      <c r="N41" s="152"/>
      <c r="O41" s="152"/>
      <c r="P41" s="151"/>
      <c r="Q41" s="139" t="s">
        <v>2517</v>
      </c>
    </row>
    <row r="42" spans="1:17" ht="11.25" customHeight="1">
      <c r="A42" s="208" t="s">
        <v>2525</v>
      </c>
      <c r="B42" s="209"/>
      <c r="C42" s="147">
        <f t="shared" si="2"/>
        <v>1002</v>
      </c>
      <c r="D42" s="146">
        <f>SUM(D43:D47)</f>
        <v>517</v>
      </c>
      <c r="E42" s="146">
        <f>SUM(E43:E47)</f>
        <v>485</v>
      </c>
      <c r="F42" s="150">
        <f>C42/K62*100</f>
        <v>6.976258441829701</v>
      </c>
      <c r="G42" s="150">
        <f>D42/L62*100</f>
        <v>7.492753623188405</v>
      </c>
      <c r="H42" s="150">
        <f>E42/M62*100</f>
        <v>6.498727053463754</v>
      </c>
      <c r="I42" s="209" t="s">
        <v>2524</v>
      </c>
      <c r="J42" s="209"/>
      <c r="K42" s="155">
        <f t="shared" si="3"/>
        <v>80</v>
      </c>
      <c r="L42" s="157">
        <f>SUM(L43:L47)</f>
        <v>34</v>
      </c>
      <c r="M42" s="157">
        <f>SUM(M43:M47)</f>
        <v>46</v>
      </c>
      <c r="N42" s="150">
        <f>K42/K62*100</f>
        <v>0.5569867019424911</v>
      </c>
      <c r="O42" s="150">
        <f>L42/L62*100</f>
        <v>0.49275362318840576</v>
      </c>
      <c r="P42" s="156">
        <f>M42/M62*100</f>
        <v>0.6163741122872839</v>
      </c>
      <c r="Q42" s="139" t="s">
        <v>2517</v>
      </c>
    </row>
    <row r="43" spans="1:17" ht="11.25" customHeight="1">
      <c r="A43" s="207">
        <v>30</v>
      </c>
      <c r="B43" s="198"/>
      <c r="C43" s="147">
        <f t="shared" si="2"/>
        <v>218</v>
      </c>
      <c r="D43" s="146">
        <v>104</v>
      </c>
      <c r="E43" s="146">
        <v>114</v>
      </c>
      <c r="F43" s="145"/>
      <c r="G43" s="145"/>
      <c r="H43" s="145"/>
      <c r="I43" s="198">
        <v>85</v>
      </c>
      <c r="J43" s="198"/>
      <c r="K43" s="155">
        <f t="shared" si="3"/>
        <v>25</v>
      </c>
      <c r="L43" s="157">
        <v>13</v>
      </c>
      <c r="M43" s="157">
        <v>12</v>
      </c>
      <c r="N43" s="145"/>
      <c r="O43" s="145"/>
      <c r="P43" s="153"/>
      <c r="Q43" s="139" t="s">
        <v>2517</v>
      </c>
    </row>
    <row r="44" spans="1:17" ht="11.25" customHeight="1">
      <c r="A44" s="207">
        <v>31</v>
      </c>
      <c r="B44" s="198"/>
      <c r="C44" s="147">
        <f t="shared" si="2"/>
        <v>205</v>
      </c>
      <c r="D44" s="146">
        <v>115</v>
      </c>
      <c r="E44" s="146">
        <v>90</v>
      </c>
      <c r="F44" s="145"/>
      <c r="G44" s="145"/>
      <c r="H44" s="145"/>
      <c r="I44" s="198">
        <v>86</v>
      </c>
      <c r="J44" s="198"/>
      <c r="K44" s="155">
        <f t="shared" si="3"/>
        <v>19</v>
      </c>
      <c r="L44" s="157">
        <v>4</v>
      </c>
      <c r="M44" s="157">
        <v>15</v>
      </c>
      <c r="N44" s="145"/>
      <c r="O44" s="145"/>
      <c r="P44" s="153"/>
      <c r="Q44" s="139" t="s">
        <v>2517</v>
      </c>
    </row>
    <row r="45" spans="1:17" ht="11.25" customHeight="1">
      <c r="A45" s="207">
        <v>32</v>
      </c>
      <c r="B45" s="198"/>
      <c r="C45" s="147">
        <f t="shared" si="2"/>
        <v>203</v>
      </c>
      <c r="D45" s="146">
        <v>106</v>
      </c>
      <c r="E45" s="146">
        <v>97</v>
      </c>
      <c r="F45" s="145"/>
      <c r="G45" s="145"/>
      <c r="H45" s="145"/>
      <c r="I45" s="198">
        <v>87</v>
      </c>
      <c r="J45" s="198"/>
      <c r="K45" s="155">
        <f t="shared" si="3"/>
        <v>11</v>
      </c>
      <c r="L45" s="157">
        <v>7</v>
      </c>
      <c r="M45" s="157">
        <v>4</v>
      </c>
      <c r="N45" s="145"/>
      <c r="O45" s="145"/>
      <c r="P45" s="153"/>
      <c r="Q45" s="139" t="s">
        <v>2517</v>
      </c>
    </row>
    <row r="46" spans="1:17" ht="11.25" customHeight="1">
      <c r="A46" s="207">
        <v>33</v>
      </c>
      <c r="B46" s="198"/>
      <c r="C46" s="147">
        <f t="shared" si="2"/>
        <v>184</v>
      </c>
      <c r="D46" s="146">
        <v>90</v>
      </c>
      <c r="E46" s="146">
        <v>94</v>
      </c>
      <c r="F46" s="145"/>
      <c r="G46" s="145"/>
      <c r="H46" s="145"/>
      <c r="I46" s="198">
        <v>88</v>
      </c>
      <c r="J46" s="198"/>
      <c r="K46" s="155">
        <f t="shared" si="3"/>
        <v>13</v>
      </c>
      <c r="L46" s="157">
        <v>4</v>
      </c>
      <c r="M46" s="157">
        <v>9</v>
      </c>
      <c r="N46" s="145"/>
      <c r="O46" s="145"/>
      <c r="P46" s="153"/>
      <c r="Q46" s="139" t="s">
        <v>2517</v>
      </c>
    </row>
    <row r="47" spans="1:17" ht="11.25" customHeight="1">
      <c r="A47" s="208">
        <v>34</v>
      </c>
      <c r="B47" s="209"/>
      <c r="C47" s="147">
        <f t="shared" si="2"/>
        <v>192</v>
      </c>
      <c r="D47" s="146">
        <v>102</v>
      </c>
      <c r="E47" s="146">
        <v>90</v>
      </c>
      <c r="F47" s="145"/>
      <c r="G47" s="145"/>
      <c r="H47" s="145"/>
      <c r="I47" s="209">
        <v>89</v>
      </c>
      <c r="J47" s="209"/>
      <c r="K47" s="155">
        <f t="shared" si="3"/>
        <v>12</v>
      </c>
      <c r="L47" s="157">
        <v>6</v>
      </c>
      <c r="M47" s="157">
        <v>6</v>
      </c>
      <c r="N47" s="145"/>
      <c r="O47" s="145"/>
      <c r="P47" s="153"/>
      <c r="Q47" s="139" t="s">
        <v>2517</v>
      </c>
    </row>
    <row r="48" spans="1:17" ht="11.25" customHeight="1">
      <c r="A48" s="210" t="s">
        <v>2523</v>
      </c>
      <c r="B48" s="201"/>
      <c r="C48" s="147">
        <f t="shared" si="2"/>
        <v>1041</v>
      </c>
      <c r="D48" s="146">
        <f>SUM(D49:D53)</f>
        <v>511</v>
      </c>
      <c r="E48" s="146">
        <f>SUM(E49:E53)</f>
        <v>530</v>
      </c>
      <c r="F48" s="150">
        <f>C48/K62*100</f>
        <v>7.247789459026666</v>
      </c>
      <c r="G48" s="150">
        <f>D48/L62*100</f>
        <v>7.405797101449275</v>
      </c>
      <c r="H48" s="150">
        <f>E48/M62*100</f>
        <v>7.101701728527401</v>
      </c>
      <c r="I48" s="201" t="s">
        <v>2522</v>
      </c>
      <c r="J48" s="201"/>
      <c r="K48" s="155">
        <f t="shared" si="3"/>
        <v>21</v>
      </c>
      <c r="L48" s="157">
        <f>SUM(L49:L53)</f>
        <v>6</v>
      </c>
      <c r="M48" s="157">
        <f>SUM(M49:M53)</f>
        <v>15</v>
      </c>
      <c r="N48" s="150">
        <f>K48/K62*100</f>
        <v>0.14620900925990393</v>
      </c>
      <c r="O48" s="150">
        <f>L48/L62*100</f>
        <v>0.08695652173913043</v>
      </c>
      <c r="P48" s="156">
        <f>M48/M62*100</f>
        <v>0.20099155835454913</v>
      </c>
      <c r="Q48" s="139" t="s">
        <v>2517</v>
      </c>
    </row>
    <row r="49" spans="1:17" ht="11.25" customHeight="1">
      <c r="A49" s="207">
        <v>35</v>
      </c>
      <c r="B49" s="198"/>
      <c r="C49" s="147">
        <f t="shared" si="2"/>
        <v>208</v>
      </c>
      <c r="D49" s="146">
        <v>107</v>
      </c>
      <c r="E49" s="146">
        <v>101</v>
      </c>
      <c r="F49" s="145"/>
      <c r="G49" s="145"/>
      <c r="H49" s="145"/>
      <c r="I49" s="198">
        <v>90</v>
      </c>
      <c r="J49" s="198"/>
      <c r="K49" s="155">
        <f t="shared" si="3"/>
        <v>10</v>
      </c>
      <c r="L49" s="157">
        <v>2</v>
      </c>
      <c r="M49" s="157">
        <v>8</v>
      </c>
      <c r="N49" s="145"/>
      <c r="O49" s="145"/>
      <c r="P49" s="153"/>
      <c r="Q49" s="139" t="s">
        <v>2517</v>
      </c>
    </row>
    <row r="50" spans="1:17" ht="11.25" customHeight="1">
      <c r="A50" s="207">
        <v>36</v>
      </c>
      <c r="B50" s="198"/>
      <c r="C50" s="147">
        <f t="shared" si="2"/>
        <v>193</v>
      </c>
      <c r="D50" s="146">
        <v>106</v>
      </c>
      <c r="E50" s="146">
        <v>87</v>
      </c>
      <c r="F50" s="145"/>
      <c r="G50" s="145"/>
      <c r="H50" s="145"/>
      <c r="I50" s="198">
        <v>91</v>
      </c>
      <c r="J50" s="198"/>
      <c r="K50" s="155">
        <f t="shared" si="3"/>
        <v>5</v>
      </c>
      <c r="L50" s="157">
        <v>2</v>
      </c>
      <c r="M50" s="157">
        <v>3</v>
      </c>
      <c r="N50" s="145"/>
      <c r="O50" s="145"/>
      <c r="P50" s="153"/>
      <c r="Q50" s="139" t="s">
        <v>2517</v>
      </c>
    </row>
    <row r="51" spans="1:17" ht="11.25" customHeight="1">
      <c r="A51" s="207">
        <v>37</v>
      </c>
      <c r="B51" s="198"/>
      <c r="C51" s="147">
        <f t="shared" si="2"/>
        <v>226</v>
      </c>
      <c r="D51" s="146">
        <v>108</v>
      </c>
      <c r="E51" s="146">
        <v>118</v>
      </c>
      <c r="F51" s="145"/>
      <c r="G51" s="145"/>
      <c r="H51" s="145"/>
      <c r="I51" s="198">
        <v>92</v>
      </c>
      <c r="J51" s="198"/>
      <c r="K51" s="155">
        <f t="shared" si="3"/>
        <v>2</v>
      </c>
      <c r="L51" s="157">
        <v>1</v>
      </c>
      <c r="M51" s="157">
        <v>1</v>
      </c>
      <c r="N51" s="145"/>
      <c r="O51" s="145"/>
      <c r="P51" s="153"/>
      <c r="Q51" s="139" t="s">
        <v>2517</v>
      </c>
    </row>
    <row r="52" spans="1:17" ht="11.25" customHeight="1">
      <c r="A52" s="207">
        <v>38</v>
      </c>
      <c r="B52" s="198"/>
      <c r="C52" s="147">
        <f t="shared" si="2"/>
        <v>218</v>
      </c>
      <c r="D52" s="146">
        <v>107</v>
      </c>
      <c r="E52" s="146">
        <v>111</v>
      </c>
      <c r="F52" s="145"/>
      <c r="G52" s="145"/>
      <c r="H52" s="145"/>
      <c r="I52" s="198">
        <v>93</v>
      </c>
      <c r="J52" s="198"/>
      <c r="K52" s="155">
        <f t="shared" si="3"/>
        <v>3</v>
      </c>
      <c r="L52" s="157">
        <v>0</v>
      </c>
      <c r="M52" s="157">
        <v>3</v>
      </c>
      <c r="N52" s="145"/>
      <c r="O52" s="145"/>
      <c r="P52" s="153"/>
      <c r="Q52" s="139" t="s">
        <v>2517</v>
      </c>
    </row>
    <row r="53" spans="1:17" ht="11.25" customHeight="1">
      <c r="A53" s="211">
        <v>39</v>
      </c>
      <c r="B53" s="199"/>
      <c r="C53" s="147">
        <f t="shared" si="2"/>
        <v>196</v>
      </c>
      <c r="D53" s="146">
        <v>83</v>
      </c>
      <c r="E53" s="146">
        <v>113</v>
      </c>
      <c r="F53" s="152"/>
      <c r="G53" s="152"/>
      <c r="H53" s="152"/>
      <c r="I53" s="199">
        <v>94</v>
      </c>
      <c r="J53" s="199"/>
      <c r="K53" s="155">
        <f t="shared" si="3"/>
        <v>1</v>
      </c>
      <c r="L53" s="157">
        <v>1</v>
      </c>
      <c r="M53" s="157">
        <v>0</v>
      </c>
      <c r="N53" s="145"/>
      <c r="O53" s="145"/>
      <c r="P53" s="153"/>
      <c r="Q53" s="139" t="s">
        <v>2517</v>
      </c>
    </row>
    <row r="54" spans="1:17" ht="11.25" customHeight="1">
      <c r="A54" s="208" t="s">
        <v>2521</v>
      </c>
      <c r="B54" s="209"/>
      <c r="C54" s="147">
        <f t="shared" si="2"/>
        <v>1276</v>
      </c>
      <c r="D54" s="146">
        <f>SUM(D55:D59)</f>
        <v>624</v>
      </c>
      <c r="E54" s="146">
        <f>SUM(E55:E59)</f>
        <v>652</v>
      </c>
      <c r="F54" s="150">
        <f>C54/K62*100</f>
        <v>8.883937895982735</v>
      </c>
      <c r="G54" s="150">
        <f>D54/L62*100</f>
        <v>9.043478260869566</v>
      </c>
      <c r="H54" s="150">
        <f>E54/M62*100</f>
        <v>8.736433069811069</v>
      </c>
      <c r="I54" s="209" t="s">
        <v>2520</v>
      </c>
      <c r="J54" s="209"/>
      <c r="K54" s="155">
        <f t="shared" si="3"/>
        <v>1</v>
      </c>
      <c r="L54" s="157">
        <f>SUM(L55:L59)</f>
        <v>0</v>
      </c>
      <c r="M54" s="157">
        <f>SUM(M55:M59)</f>
        <v>1</v>
      </c>
      <c r="N54" s="150">
        <f>K54/K62*100</f>
        <v>0.006962333774281139</v>
      </c>
      <c r="O54" s="150">
        <f>L54/L62*100</f>
        <v>0</v>
      </c>
      <c r="P54" s="156">
        <f>M54/M62*100</f>
        <v>0.013399437223636608</v>
      </c>
      <c r="Q54" s="139" t="s">
        <v>2517</v>
      </c>
    </row>
    <row r="55" spans="1:17" ht="11.25" customHeight="1">
      <c r="A55" s="207">
        <v>40</v>
      </c>
      <c r="B55" s="198"/>
      <c r="C55" s="147">
        <f t="shared" si="2"/>
        <v>256</v>
      </c>
      <c r="D55" s="146">
        <v>127</v>
      </c>
      <c r="E55" s="146">
        <v>129</v>
      </c>
      <c r="F55" s="145"/>
      <c r="G55" s="145"/>
      <c r="H55" s="145"/>
      <c r="I55" s="198">
        <v>95</v>
      </c>
      <c r="J55" s="198"/>
      <c r="K55" s="155">
        <f t="shared" si="3"/>
        <v>1</v>
      </c>
      <c r="L55" s="157">
        <v>0</v>
      </c>
      <c r="M55" s="157">
        <v>1</v>
      </c>
      <c r="N55" s="145"/>
      <c r="O55" s="145"/>
      <c r="P55" s="153"/>
      <c r="Q55" s="139" t="s">
        <v>2517</v>
      </c>
    </row>
    <row r="56" spans="1:17" ht="11.25" customHeight="1">
      <c r="A56" s="207">
        <v>41</v>
      </c>
      <c r="B56" s="198"/>
      <c r="C56" s="147">
        <f t="shared" si="2"/>
        <v>304</v>
      </c>
      <c r="D56" s="146">
        <v>147</v>
      </c>
      <c r="E56" s="146">
        <v>157</v>
      </c>
      <c r="F56" s="145"/>
      <c r="G56" s="145"/>
      <c r="H56" s="145"/>
      <c r="I56" s="198">
        <v>96</v>
      </c>
      <c r="J56" s="198"/>
      <c r="K56" s="155">
        <f t="shared" si="3"/>
        <v>0</v>
      </c>
      <c r="L56" s="158">
        <v>0</v>
      </c>
      <c r="M56" s="157">
        <v>0</v>
      </c>
      <c r="N56" s="145"/>
      <c r="O56" s="145"/>
      <c r="P56" s="153"/>
      <c r="Q56" s="139" t="s">
        <v>2517</v>
      </c>
    </row>
    <row r="57" spans="1:17" ht="11.25" customHeight="1">
      <c r="A57" s="207">
        <v>42</v>
      </c>
      <c r="B57" s="198"/>
      <c r="C57" s="147">
        <f t="shared" si="2"/>
        <v>237</v>
      </c>
      <c r="D57" s="146">
        <v>114</v>
      </c>
      <c r="E57" s="146">
        <v>123</v>
      </c>
      <c r="F57" s="145"/>
      <c r="G57" s="145"/>
      <c r="H57" s="145"/>
      <c r="I57" s="198">
        <v>97</v>
      </c>
      <c r="J57" s="198"/>
      <c r="K57" s="155">
        <f t="shared" si="3"/>
        <v>0</v>
      </c>
      <c r="L57" s="157">
        <v>0</v>
      </c>
      <c r="M57" s="157">
        <v>0</v>
      </c>
      <c r="N57" s="145"/>
      <c r="O57" s="145"/>
      <c r="P57" s="153"/>
      <c r="Q57" s="139" t="s">
        <v>2517</v>
      </c>
    </row>
    <row r="58" spans="1:17" ht="11.25" customHeight="1">
      <c r="A58" s="207">
        <v>43</v>
      </c>
      <c r="B58" s="198"/>
      <c r="C58" s="147">
        <f t="shared" si="2"/>
        <v>259</v>
      </c>
      <c r="D58" s="146">
        <v>135</v>
      </c>
      <c r="E58" s="146">
        <v>124</v>
      </c>
      <c r="F58" s="145"/>
      <c r="G58" s="145"/>
      <c r="H58" s="145"/>
      <c r="I58" s="198">
        <v>98</v>
      </c>
      <c r="J58" s="198"/>
      <c r="K58" s="155">
        <f t="shared" si="3"/>
        <v>0</v>
      </c>
      <c r="L58" s="157">
        <v>0</v>
      </c>
      <c r="M58" s="157">
        <v>0</v>
      </c>
      <c r="N58" s="145"/>
      <c r="O58" s="145"/>
      <c r="P58" s="153"/>
      <c r="Q58" s="139" t="s">
        <v>2517</v>
      </c>
    </row>
    <row r="59" spans="1:17" ht="11.25" customHeight="1">
      <c r="A59" s="208">
        <v>44</v>
      </c>
      <c r="B59" s="209"/>
      <c r="C59" s="147">
        <f t="shared" si="2"/>
        <v>220</v>
      </c>
      <c r="D59" s="146">
        <v>101</v>
      </c>
      <c r="E59" s="146">
        <v>119</v>
      </c>
      <c r="F59" s="145"/>
      <c r="G59" s="145"/>
      <c r="H59" s="145"/>
      <c r="I59" s="209">
        <v>99</v>
      </c>
      <c r="J59" s="209"/>
      <c r="K59" s="155">
        <f t="shared" si="3"/>
        <v>0</v>
      </c>
      <c r="L59" s="157">
        <v>0</v>
      </c>
      <c r="M59" s="157">
        <v>0</v>
      </c>
      <c r="N59" s="145"/>
      <c r="O59" s="145"/>
      <c r="P59" s="153"/>
      <c r="Q59" s="139" t="s">
        <v>2517</v>
      </c>
    </row>
    <row r="60" spans="1:17" ht="11.25" customHeight="1">
      <c r="A60" s="210" t="s">
        <v>2519</v>
      </c>
      <c r="B60" s="201"/>
      <c r="C60" s="147">
        <f t="shared" si="2"/>
        <v>967</v>
      </c>
      <c r="D60" s="146">
        <f>SUM(D61:D65)</f>
        <v>474</v>
      </c>
      <c r="E60" s="146">
        <f>SUM(E61:E65)</f>
        <v>493</v>
      </c>
      <c r="F60" s="150">
        <f>C60/K62*100</f>
        <v>6.732576759729861</v>
      </c>
      <c r="G60" s="150">
        <f>D60/L62*100</f>
        <v>6.869565217391305</v>
      </c>
      <c r="H60" s="150">
        <f>E60/M62*100</f>
        <v>6.605922551252847</v>
      </c>
      <c r="I60" s="201" t="s">
        <v>2518</v>
      </c>
      <c r="J60" s="201"/>
      <c r="K60" s="155">
        <f t="shared" si="3"/>
        <v>0</v>
      </c>
      <c r="L60" s="158">
        <v>0</v>
      </c>
      <c r="M60" s="157">
        <v>0</v>
      </c>
      <c r="N60" s="150">
        <f>K60/K62*100</f>
        <v>0</v>
      </c>
      <c r="O60" s="150">
        <f>L60/L62*100</f>
        <v>0</v>
      </c>
      <c r="P60" s="156">
        <f>M60/M62*100</f>
        <v>0</v>
      </c>
      <c r="Q60" s="139" t="s">
        <v>2517</v>
      </c>
    </row>
    <row r="61" spans="1:16" ht="11.25" customHeight="1">
      <c r="A61" s="207">
        <v>45</v>
      </c>
      <c r="B61" s="198"/>
      <c r="C61" s="147">
        <f t="shared" si="2"/>
        <v>166</v>
      </c>
      <c r="D61" s="146">
        <v>83</v>
      </c>
      <c r="E61" s="146">
        <v>83</v>
      </c>
      <c r="F61" s="145"/>
      <c r="G61" s="145"/>
      <c r="H61" s="145"/>
      <c r="I61" s="215" t="s">
        <v>2516</v>
      </c>
      <c r="J61" s="215"/>
      <c r="K61" s="155">
        <f t="shared" si="3"/>
        <v>0</v>
      </c>
      <c r="L61" s="154">
        <v>0</v>
      </c>
      <c r="M61" s="154">
        <v>0</v>
      </c>
      <c r="N61" s="145"/>
      <c r="O61" s="145"/>
      <c r="P61" s="153"/>
    </row>
    <row r="62" spans="1:16" ht="11.25" customHeight="1">
      <c r="A62" s="207">
        <v>46</v>
      </c>
      <c r="B62" s="198"/>
      <c r="C62" s="147">
        <f t="shared" si="2"/>
        <v>198</v>
      </c>
      <c r="D62" s="146">
        <v>94</v>
      </c>
      <c r="E62" s="146">
        <v>104</v>
      </c>
      <c r="F62" s="145"/>
      <c r="G62" s="145"/>
      <c r="H62" s="145"/>
      <c r="I62" s="209" t="s">
        <v>2515</v>
      </c>
      <c r="J62" s="209"/>
      <c r="K62" s="183">
        <f>SUM(K66:K71)+K61</f>
        <v>14363</v>
      </c>
      <c r="L62" s="183">
        <f>SUM(L66:L71)+L61</f>
        <v>6900</v>
      </c>
      <c r="M62" s="183">
        <f>SUM(M66:M71)+M61</f>
        <v>7463</v>
      </c>
      <c r="N62" s="145"/>
      <c r="O62" s="145"/>
      <c r="P62" s="153"/>
    </row>
    <row r="63" spans="1:16" ht="11.25" customHeight="1">
      <c r="A63" s="207">
        <v>47</v>
      </c>
      <c r="B63" s="198"/>
      <c r="C63" s="147">
        <f t="shared" si="2"/>
        <v>194</v>
      </c>
      <c r="D63" s="146">
        <v>91</v>
      </c>
      <c r="E63" s="146">
        <v>103</v>
      </c>
      <c r="F63" s="145"/>
      <c r="G63" s="145"/>
      <c r="H63" s="145"/>
      <c r="I63" s="209"/>
      <c r="J63" s="209"/>
      <c r="K63" s="185"/>
      <c r="L63" s="185"/>
      <c r="M63" s="185"/>
      <c r="N63" s="145"/>
      <c r="O63" s="145"/>
      <c r="P63" s="153"/>
    </row>
    <row r="64" spans="1:16" ht="11.25" customHeight="1">
      <c r="A64" s="207">
        <v>48</v>
      </c>
      <c r="B64" s="198"/>
      <c r="C64" s="147">
        <f t="shared" si="2"/>
        <v>193</v>
      </c>
      <c r="D64" s="146">
        <v>97</v>
      </c>
      <c r="E64" s="146">
        <v>96</v>
      </c>
      <c r="F64" s="145"/>
      <c r="G64" s="145"/>
      <c r="H64" s="145"/>
      <c r="I64" s="209" t="s">
        <v>2514</v>
      </c>
      <c r="J64" s="209"/>
      <c r="K64" s="188">
        <v>37.8</v>
      </c>
      <c r="L64" s="188">
        <v>37.2</v>
      </c>
      <c r="M64" s="188">
        <v>38.4</v>
      </c>
      <c r="N64" s="145"/>
      <c r="O64" s="145"/>
      <c r="P64" s="153"/>
    </row>
    <row r="65" spans="1:16" ht="11.25" customHeight="1">
      <c r="A65" s="211">
        <v>49</v>
      </c>
      <c r="B65" s="199"/>
      <c r="C65" s="147">
        <f t="shared" si="2"/>
        <v>216</v>
      </c>
      <c r="D65" s="146">
        <v>109</v>
      </c>
      <c r="E65" s="146">
        <v>107</v>
      </c>
      <c r="F65" s="145"/>
      <c r="G65" s="145"/>
      <c r="H65" s="145"/>
      <c r="I65" s="199"/>
      <c r="J65" s="199"/>
      <c r="K65" s="189"/>
      <c r="L65" s="189"/>
      <c r="M65" s="189"/>
      <c r="N65" s="152"/>
      <c r="O65" s="152"/>
      <c r="P65" s="151"/>
    </row>
    <row r="66" spans="1:16" ht="11.25" customHeight="1">
      <c r="A66" s="208" t="s">
        <v>2513</v>
      </c>
      <c r="B66" s="209"/>
      <c r="C66" s="147">
        <f t="shared" si="2"/>
        <v>952</v>
      </c>
      <c r="D66" s="146">
        <f>SUM(D67:D71)</f>
        <v>427</v>
      </c>
      <c r="E66" s="146">
        <f>SUM(E67:E71)</f>
        <v>525</v>
      </c>
      <c r="F66" s="150">
        <f>C66/K62*100</f>
        <v>6.628141753115645</v>
      </c>
      <c r="G66" s="150">
        <f>D66/L62*100</f>
        <v>6.188405797101449</v>
      </c>
      <c r="H66" s="150">
        <f>E66/M62*100</f>
        <v>7.0347045424092185</v>
      </c>
      <c r="I66" s="149"/>
      <c r="J66" s="201" t="s">
        <v>2512</v>
      </c>
      <c r="K66" s="186">
        <f>C6+C12+C18</f>
        <v>2402</v>
      </c>
      <c r="L66" s="186">
        <f>D6+D12+D18</f>
        <v>1209</v>
      </c>
      <c r="M66" s="186">
        <f>E6+E12+E18</f>
        <v>1193</v>
      </c>
      <c r="N66" s="190">
        <f>(K66/K62)*100</f>
        <v>16.723525725823297</v>
      </c>
      <c r="O66" s="190">
        <f>(L66/L62)*100</f>
        <v>17.52173913043478</v>
      </c>
      <c r="P66" s="193">
        <f>(M66/M62)*100</f>
        <v>15.985528607798472</v>
      </c>
    </row>
    <row r="67" spans="1:16" ht="11.25" customHeight="1">
      <c r="A67" s="207">
        <v>50</v>
      </c>
      <c r="B67" s="198"/>
      <c r="C67" s="147">
        <f t="shared" si="2"/>
        <v>196</v>
      </c>
      <c r="D67" s="146">
        <v>85</v>
      </c>
      <c r="E67" s="146">
        <v>111</v>
      </c>
      <c r="F67" s="145"/>
      <c r="G67" s="145"/>
      <c r="H67" s="145"/>
      <c r="I67" s="144" t="s">
        <v>2511</v>
      </c>
      <c r="J67" s="199"/>
      <c r="K67" s="187"/>
      <c r="L67" s="187"/>
      <c r="M67" s="187"/>
      <c r="N67" s="192"/>
      <c r="O67" s="192"/>
      <c r="P67" s="194"/>
    </row>
    <row r="68" spans="1:16" ht="11.25" customHeight="1">
      <c r="A68" s="207">
        <v>51</v>
      </c>
      <c r="B68" s="198"/>
      <c r="C68" s="147">
        <f t="shared" si="2"/>
        <v>172</v>
      </c>
      <c r="D68" s="146">
        <v>68</v>
      </c>
      <c r="E68" s="146">
        <v>104</v>
      </c>
      <c r="F68" s="145"/>
      <c r="G68" s="145"/>
      <c r="H68" s="145"/>
      <c r="I68" s="148"/>
      <c r="J68" s="201" t="s">
        <v>2510</v>
      </c>
      <c r="K68" s="186">
        <f>C24+C30+C36+C42+C48+C54+C60+C66+K6+K12</f>
        <v>10263</v>
      </c>
      <c r="L68" s="186">
        <f>D24+D30+D36+D42+D48+D54+D60+D66+L6+L12</f>
        <v>4963</v>
      </c>
      <c r="M68" s="186">
        <f>E24+E30+E36+E42+E48+E54+E60+E66+M6+M12</f>
        <v>5300</v>
      </c>
      <c r="N68" s="190">
        <f>(K68/K62)*100</f>
        <v>71.45443152544732</v>
      </c>
      <c r="O68" s="190">
        <f>(L68/L62)*100</f>
        <v>71.92753623188406</v>
      </c>
      <c r="P68" s="193">
        <f>(M68/M62)*100</f>
        <v>71.01701728527402</v>
      </c>
    </row>
    <row r="69" spans="1:16" ht="11.25" customHeight="1">
      <c r="A69" s="207">
        <v>52</v>
      </c>
      <c r="B69" s="198"/>
      <c r="C69" s="147">
        <f t="shared" si="2"/>
        <v>182</v>
      </c>
      <c r="D69" s="146">
        <v>82</v>
      </c>
      <c r="E69" s="146">
        <v>100</v>
      </c>
      <c r="F69" s="145"/>
      <c r="G69" s="145"/>
      <c r="H69" s="145"/>
      <c r="I69" s="148"/>
      <c r="J69" s="199"/>
      <c r="K69" s="187"/>
      <c r="L69" s="187"/>
      <c r="M69" s="187"/>
      <c r="N69" s="192"/>
      <c r="O69" s="192"/>
      <c r="P69" s="194"/>
    </row>
    <row r="70" spans="1:16" ht="11.25" customHeight="1">
      <c r="A70" s="207">
        <v>53</v>
      </c>
      <c r="B70" s="198"/>
      <c r="C70" s="147">
        <f>D70+E70</f>
        <v>222</v>
      </c>
      <c r="D70" s="146">
        <v>112</v>
      </c>
      <c r="E70" s="146">
        <v>110</v>
      </c>
      <c r="F70" s="145"/>
      <c r="G70" s="145"/>
      <c r="H70" s="145"/>
      <c r="I70" s="144" t="s">
        <v>2509</v>
      </c>
      <c r="J70" s="209" t="s">
        <v>2508</v>
      </c>
      <c r="K70" s="183">
        <f>K18+K24+K30+K36+K42+K48+K54+K60</f>
        <v>1698</v>
      </c>
      <c r="L70" s="183">
        <f>L18+L24+L30+L36+L42+L48+L54+L60</f>
        <v>728</v>
      </c>
      <c r="M70" s="183">
        <f>M18+M24+M30+M36+M42+M48+M54+M60</f>
        <v>970</v>
      </c>
      <c r="N70" s="190">
        <f>(K70/K62)*100</f>
        <v>11.822042748729373</v>
      </c>
      <c r="O70" s="190">
        <f>(L70/L62)*100</f>
        <v>10.55072463768116</v>
      </c>
      <c r="P70" s="193">
        <f>(M70/M62)*100</f>
        <v>12.997454106927508</v>
      </c>
    </row>
    <row r="71" spans="1:16" ht="11.25" customHeight="1" thickBot="1">
      <c r="A71" s="212">
        <v>54</v>
      </c>
      <c r="B71" s="213"/>
      <c r="C71" s="143">
        <f>D71+E71</f>
        <v>180</v>
      </c>
      <c r="D71" s="143">
        <v>80</v>
      </c>
      <c r="E71" s="143">
        <v>100</v>
      </c>
      <c r="F71" s="142"/>
      <c r="G71" s="142"/>
      <c r="H71" s="142"/>
      <c r="I71" s="141"/>
      <c r="J71" s="213"/>
      <c r="K71" s="184"/>
      <c r="L71" s="184"/>
      <c r="M71" s="184"/>
      <c r="N71" s="191"/>
      <c r="O71" s="191"/>
      <c r="P71" s="195"/>
    </row>
    <row r="73" spans="14:16" ht="13.5">
      <c r="N73" s="139"/>
      <c r="O73" s="139"/>
      <c r="P73" s="139"/>
    </row>
    <row r="74" spans="14:16" ht="13.5">
      <c r="N74" s="139"/>
      <c r="O74" s="139"/>
      <c r="P74" s="139"/>
    </row>
    <row r="75" spans="14:16" ht="13.5">
      <c r="N75" s="139"/>
      <c r="O75" s="139"/>
      <c r="P75" s="139"/>
    </row>
    <row r="76" spans="14:16" ht="13.5">
      <c r="N76" s="139"/>
      <c r="O76" s="139"/>
      <c r="P76" s="139"/>
    </row>
    <row r="77" spans="14:16" ht="13.5">
      <c r="N77" s="139"/>
      <c r="O77" s="139"/>
      <c r="P77" s="139"/>
    </row>
  </sheetData>
  <sheetProtection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asahikawashi</cp:lastModifiedBy>
  <cp:lastPrinted>2002-02-08T01:10:07Z</cp:lastPrinted>
  <dcterms:created xsi:type="dcterms:W3CDTF">2002-01-31T07:58:44Z</dcterms:created>
  <dcterms:modified xsi:type="dcterms:W3CDTF">2010-03-26T07:07:40Z</dcterms:modified>
  <cp:category/>
  <cp:version/>
  <cp:contentType/>
  <cp:contentStatus/>
</cp:coreProperties>
</file>