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30" windowWidth="19440" windowHeight="4575" activeTab="0"/>
  </bookViews>
  <sheets>
    <sheet name="135" sheetId="1" r:id="rId1"/>
  </sheets>
  <definedNames>
    <definedName name="_xlnm.Print_Area" localSheetId="0">'135'!$B$1:$T$21</definedName>
  </definedNames>
  <calcPr fullCalcOnLoad="1"/>
</workbook>
</file>

<file path=xl/sharedStrings.xml><?xml version="1.0" encoding="utf-8"?>
<sst xmlns="http://schemas.openxmlformats.org/spreadsheetml/2006/main" count="81" uniqueCount="37">
  <si>
    <t>総　　　   　数</t>
  </si>
  <si>
    <t>十勝</t>
  </si>
  <si>
    <t>道央</t>
  </si>
  <si>
    <t>　日帰り（通過）・宿泊内訳</t>
  </si>
  <si>
    <t>道南</t>
  </si>
  <si>
    <t>資料　北海道経済部</t>
  </si>
  <si>
    <t>左　　の　　う　　ち　　区　　分</t>
  </si>
  <si>
    <t>道　　　内　　　客</t>
  </si>
  <si>
    <t>構 成 比</t>
  </si>
  <si>
    <t>単位　千人・％</t>
  </si>
  <si>
    <t>全道</t>
  </si>
  <si>
    <t>道北</t>
  </si>
  <si>
    <t>地　　　　　域</t>
  </si>
  <si>
    <t>オホーツク</t>
  </si>
  <si>
    <t>釧路,根室</t>
  </si>
  <si>
    <t>観 光 客 宿 泊 者 （ 実 員 ）</t>
  </si>
  <si>
    <t>日 帰 り 及 び 通 過</t>
  </si>
  <si>
    <t>実　数</t>
  </si>
  <si>
    <t>観　　　　　光　　　　　入　　　　　込　　　　　客　　　</t>
  </si>
  <si>
    <t>　　数</t>
  </si>
  <si>
    <t>道　　　外　　　客</t>
  </si>
  <si>
    <t>(2018)</t>
  </si>
  <si>
    <t>対前年度比</t>
  </si>
  <si>
    <t>旭川市（道北の内数）</t>
  </si>
  <si>
    <t>(2019)</t>
  </si>
  <si>
    <t>135　道外・道内及び　</t>
  </si>
  <si>
    <r>
      <rPr>
        <sz val="9"/>
        <color indexed="9"/>
        <rFont val="ＭＳ Ｐ明朝"/>
        <family val="1"/>
      </rPr>
      <t>□□</t>
    </r>
    <r>
      <rPr>
        <sz val="9"/>
        <rFont val="ＭＳ Ｐ明朝"/>
        <family val="1"/>
      </rPr>
      <t>　観光スポーツ交流部</t>
    </r>
  </si>
  <si>
    <t>令和元年度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</si>
  <si>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2</t>
    </r>
    <r>
      <rPr>
        <sz val="9"/>
        <color indexed="9"/>
        <rFont val="ＭＳ Ｐ明朝"/>
        <family val="1"/>
      </rPr>
      <t>年度</t>
    </r>
  </si>
  <si>
    <t>↓作業用（前年数値）</t>
  </si>
  <si>
    <t>平成30年度</t>
  </si>
  <si>
    <t>(2020)</t>
  </si>
  <si>
    <t>(2021)</t>
  </si>
  <si>
    <r>
      <rPr>
        <b/>
        <sz val="9"/>
        <color indexed="9"/>
        <rFont val="ＭＳ Ｐ明朝"/>
        <family val="1"/>
      </rPr>
      <t>令和0</t>
    </r>
    <r>
      <rPr>
        <b/>
        <sz val="9"/>
        <rFont val="ＭＳ Ｐ明朝"/>
        <family val="1"/>
      </rPr>
      <t>4</t>
    </r>
    <r>
      <rPr>
        <b/>
        <sz val="9"/>
        <color indexed="9"/>
        <rFont val="ＭＳ Ｐ明朝"/>
        <family val="1"/>
      </rPr>
      <t>年度</t>
    </r>
  </si>
  <si>
    <t>(2022)</t>
  </si>
  <si>
    <r>
      <rPr>
        <sz val="9"/>
        <color indexed="9"/>
        <rFont val="ＭＳ Ｐ明朝"/>
        <family val="1"/>
      </rPr>
      <t>令和0</t>
    </r>
    <r>
      <rPr>
        <sz val="9"/>
        <rFont val="ＭＳ Ｐ明朝"/>
        <family val="1"/>
      </rPr>
      <t>3</t>
    </r>
    <r>
      <rPr>
        <sz val="9"/>
        <color indexed="9"/>
        <rFont val="ＭＳ Ｐ明朝"/>
        <family val="1"/>
      </rPr>
      <t>年度</t>
    </r>
  </si>
  <si>
    <t>令和4年度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</si>
</sst>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_);[Red]\(#,##0.0\)"/>
    <numFmt numFmtId="178" formatCode="0.0_);[Red]\(0.0\)"/>
    <numFmt numFmtId="179" formatCode="_ * #,##0.0_ ;_ * \-#,##0.0_ ;_ * &quot;-&quot;?_ ;_ @_ 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4">
    <font>
      <sz val="11"/>
      <name val="ＭＳ Ｐゴシック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b/>
      <sz val="11"/>
      <name val="ＭＳ Ｐゴシック"/>
      <family val="3"/>
    </font>
    <font>
      <b/>
      <sz val="14"/>
      <name val="ＭＳ Ｐ明朝"/>
      <family val="1"/>
    </font>
    <font>
      <sz val="9"/>
      <color indexed="9"/>
      <name val="ＭＳ Ｐ明朝"/>
      <family val="1"/>
    </font>
    <font>
      <b/>
      <sz val="9"/>
      <color indexed="9"/>
      <name val="ＭＳ Ｐ明朝"/>
      <family val="1"/>
    </font>
    <font>
      <sz val="10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1"/>
      <name val="Calibri"/>
      <family val="3"/>
    </font>
    <font>
      <sz val="10"/>
      <color theme="0"/>
      <name val="Calibri"/>
      <family val="3"/>
    </font>
    <font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0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double"/>
      <bottom/>
    </border>
    <border>
      <left/>
      <right/>
      <top/>
      <bottom style="thin"/>
    </border>
    <border>
      <left/>
      <right style="thin"/>
      <top style="double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/>
      <top style="double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38" fontId="3" fillId="0" borderId="0" xfId="48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 quotePrefix="1">
      <alignment horizontal="center" vertical="center"/>
    </xf>
    <xf numFmtId="0" fontId="6" fillId="0" borderId="13" xfId="0" applyFont="1" applyFill="1" applyBorder="1" applyAlignment="1" quotePrefix="1">
      <alignment horizontal="center" vertical="center"/>
    </xf>
    <xf numFmtId="0" fontId="8" fillId="0" borderId="0" xfId="0" applyFont="1" applyFill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177" fontId="5" fillId="0" borderId="16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 wrapText="1"/>
    </xf>
    <xf numFmtId="0" fontId="6" fillId="0" borderId="17" xfId="0" applyFont="1" applyFill="1" applyBorder="1" applyAlignment="1">
      <alignment horizontal="center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 wrapText="1"/>
    </xf>
    <xf numFmtId="176" fontId="6" fillId="0" borderId="0" xfId="0" applyNumberFormat="1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0" fontId="5" fillId="0" borderId="1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right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 indent="2"/>
    </xf>
    <xf numFmtId="0" fontId="0" fillId="0" borderId="0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left" vertical="center"/>
    </xf>
    <xf numFmtId="0" fontId="5" fillId="0" borderId="19" xfId="0" applyFont="1" applyFill="1" applyBorder="1" applyAlignment="1">
      <alignment horizontal="left" vertical="center" wrapText="1"/>
    </xf>
    <xf numFmtId="177" fontId="5" fillId="0" borderId="0" xfId="0" applyNumberFormat="1" applyFont="1" applyFill="1" applyBorder="1" applyAlignment="1">
      <alignment horizontal="right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14" xfId="0" applyFont="1" applyFill="1" applyBorder="1" applyAlignment="1" quotePrefix="1">
      <alignment horizontal="center" vertical="center"/>
    </xf>
    <xf numFmtId="177" fontId="5" fillId="0" borderId="16" xfId="0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right" vertical="center"/>
    </xf>
    <xf numFmtId="177" fontId="6" fillId="0" borderId="21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horizontal="right" vertical="center"/>
    </xf>
    <xf numFmtId="179" fontId="6" fillId="0" borderId="0" xfId="0" applyNumberFormat="1" applyFont="1" applyFill="1" applyAlignment="1">
      <alignment vertical="center"/>
    </xf>
    <xf numFmtId="176" fontId="6" fillId="0" borderId="20" xfId="0" applyNumberFormat="1" applyFont="1" applyFill="1" applyBorder="1" applyAlignment="1">
      <alignment horizontal="right" vertical="center"/>
    </xf>
    <xf numFmtId="177" fontId="6" fillId="0" borderId="22" xfId="0" applyNumberFormat="1" applyFont="1" applyFill="1" applyBorder="1" applyAlignment="1">
      <alignment horizontal="right" vertical="center"/>
    </xf>
    <xf numFmtId="176" fontId="6" fillId="0" borderId="22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6" fillId="0" borderId="16" xfId="0" applyNumberFormat="1" applyFont="1" applyFill="1" applyBorder="1" applyAlignment="1">
      <alignment horizontal="right" vertical="center"/>
    </xf>
    <xf numFmtId="177" fontId="6" fillId="0" borderId="0" xfId="0" applyNumberFormat="1" applyFont="1" applyFill="1" applyBorder="1" applyAlignment="1">
      <alignment horizontal="right" vertical="center"/>
    </xf>
    <xf numFmtId="179" fontId="5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Border="1" applyAlignment="1">
      <alignment horizontal="right" vertical="center"/>
    </xf>
    <xf numFmtId="177" fontId="6" fillId="0" borderId="11" xfId="0" applyNumberFormat="1" applyFont="1" applyFill="1" applyBorder="1" applyAlignment="1">
      <alignment horizontal="right" vertical="center"/>
    </xf>
    <xf numFmtId="0" fontId="5" fillId="0" borderId="23" xfId="0" applyFont="1" applyFill="1" applyBorder="1" applyAlignment="1">
      <alignment horizontal="right" vertical="center" wrapText="1" indent="2"/>
    </xf>
    <xf numFmtId="0" fontId="5" fillId="0" borderId="23" xfId="0" applyFont="1" applyFill="1" applyBorder="1" applyAlignment="1">
      <alignment horizontal="left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distributed" vertical="center" wrapText="1" indent="3"/>
    </xf>
    <xf numFmtId="0" fontId="5" fillId="0" borderId="14" xfId="0" applyFont="1" applyFill="1" applyBorder="1" applyAlignment="1">
      <alignment horizontal="distributed" vertical="center" wrapText="1" indent="3"/>
    </xf>
    <xf numFmtId="0" fontId="6" fillId="0" borderId="22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distributed" vertical="center" indent="1"/>
    </xf>
    <xf numFmtId="0" fontId="0" fillId="0" borderId="14" xfId="0" applyFont="1" applyFill="1" applyBorder="1" applyAlignment="1">
      <alignment horizontal="distributed" vertical="center" indent="1"/>
    </xf>
    <xf numFmtId="0" fontId="6" fillId="0" borderId="0" xfId="0" applyFont="1" applyFill="1" applyBorder="1" applyAlignment="1">
      <alignment horizontal="distributed" vertical="center" indent="1"/>
    </xf>
    <xf numFmtId="0" fontId="7" fillId="0" borderId="14" xfId="0" applyFont="1" applyFill="1" applyBorder="1" applyAlignment="1">
      <alignment horizontal="distributed" vertical="center" indent="1"/>
    </xf>
    <xf numFmtId="0" fontId="6" fillId="0" borderId="22" xfId="0" applyFont="1" applyFill="1" applyBorder="1" applyAlignment="1">
      <alignment horizontal="distributed" vertical="center"/>
    </xf>
    <xf numFmtId="0" fontId="0" fillId="0" borderId="25" xfId="0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5"/>
  <sheetViews>
    <sheetView showGridLines="0" tabSelected="1" view="pageBreakPreview" zoomScaleNormal="145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R19" sqref="R19"/>
    </sheetView>
  </sheetViews>
  <sheetFormatPr defaultColWidth="9.00390625" defaultRowHeight="13.5" customHeight="1"/>
  <cols>
    <col min="1" max="1" width="1.625" style="1" customWidth="1"/>
    <col min="2" max="2" width="16.50390625" style="1" customWidth="1"/>
    <col min="3" max="3" width="8.625" style="1" customWidth="1"/>
    <col min="4" max="4" width="10.625" style="2" customWidth="1"/>
    <col min="5" max="9" width="10.625" style="1" customWidth="1"/>
    <col min="10" max="11" width="1.625" style="1" customWidth="1"/>
    <col min="12" max="20" width="9.875" style="1" customWidth="1"/>
    <col min="21" max="21" width="1.625" style="1" customWidth="1"/>
    <col min="22" max="22" width="9.00390625" style="1" customWidth="1"/>
    <col min="23" max="16384" width="9.00390625" style="1" customWidth="1"/>
  </cols>
  <sheetData>
    <row r="1" spans="4:20" s="3" customFormat="1" ht="18" customHeight="1">
      <c r="D1" s="16"/>
      <c r="E1" s="16"/>
      <c r="F1" s="16"/>
      <c r="I1" s="28" t="s">
        <v>25</v>
      </c>
      <c r="J1" s="28"/>
      <c r="K1" s="28"/>
      <c r="L1" s="34" t="s">
        <v>3</v>
      </c>
      <c r="O1" s="16"/>
      <c r="P1" s="16"/>
      <c r="Q1" s="16"/>
      <c r="R1" s="16"/>
      <c r="S1" s="16"/>
      <c r="T1" s="16"/>
    </row>
    <row r="2" spans="2:20" s="4" customFormat="1" ht="12.75" customHeight="1">
      <c r="B2" s="4" t="s">
        <v>9</v>
      </c>
      <c r="T2" s="41" t="s">
        <v>36</v>
      </c>
    </row>
    <row r="3" spans="2:20" s="4" customFormat="1" ht="12.75" customHeight="1">
      <c r="B3" s="7"/>
      <c r="C3" s="11"/>
      <c r="D3" s="61" t="s">
        <v>18</v>
      </c>
      <c r="E3" s="61"/>
      <c r="F3" s="61"/>
      <c r="G3" s="61"/>
      <c r="H3" s="61"/>
      <c r="I3" s="61"/>
      <c r="J3" s="30"/>
      <c r="K3" s="30"/>
      <c r="L3" s="62" t="s">
        <v>19</v>
      </c>
      <c r="M3" s="62"/>
      <c r="N3" s="35"/>
      <c r="O3" s="63" t="s">
        <v>6</v>
      </c>
      <c r="P3" s="64"/>
      <c r="Q3" s="64"/>
      <c r="R3" s="64"/>
      <c r="S3" s="64"/>
      <c r="T3" s="64"/>
    </row>
    <row r="4" spans="2:20" s="4" customFormat="1" ht="12.75" customHeight="1">
      <c r="B4" s="65" t="s">
        <v>12</v>
      </c>
      <c r="C4" s="66"/>
      <c r="D4" s="67" t="s">
        <v>0</v>
      </c>
      <c r="E4" s="67"/>
      <c r="F4" s="68"/>
      <c r="G4" s="69" t="s">
        <v>20</v>
      </c>
      <c r="H4" s="70"/>
      <c r="I4" s="71"/>
      <c r="J4" s="31"/>
      <c r="K4" s="31"/>
      <c r="L4" s="72" t="s">
        <v>7</v>
      </c>
      <c r="M4" s="72"/>
      <c r="N4" s="73"/>
      <c r="O4" s="74" t="s">
        <v>16</v>
      </c>
      <c r="P4" s="72"/>
      <c r="Q4" s="73"/>
      <c r="R4" s="74" t="s">
        <v>15</v>
      </c>
      <c r="S4" s="72"/>
      <c r="T4" s="72"/>
    </row>
    <row r="5" spans="2:20" s="4" customFormat="1" ht="12.75" customHeight="1">
      <c r="B5" s="8"/>
      <c r="C5" s="12"/>
      <c r="D5" s="17" t="s">
        <v>17</v>
      </c>
      <c r="E5" s="20" t="s">
        <v>22</v>
      </c>
      <c r="F5" s="20" t="s">
        <v>8</v>
      </c>
      <c r="G5" s="24" t="s">
        <v>17</v>
      </c>
      <c r="H5" s="27" t="s">
        <v>22</v>
      </c>
      <c r="I5" s="27" t="s">
        <v>8</v>
      </c>
      <c r="J5" s="32"/>
      <c r="K5" s="10"/>
      <c r="L5" s="29" t="s">
        <v>17</v>
      </c>
      <c r="M5" s="27" t="s">
        <v>22</v>
      </c>
      <c r="N5" s="27" t="s">
        <v>8</v>
      </c>
      <c r="O5" s="38" t="s">
        <v>17</v>
      </c>
      <c r="P5" s="27" t="s">
        <v>22</v>
      </c>
      <c r="Q5" s="27" t="s">
        <v>8</v>
      </c>
      <c r="R5" s="38" t="s">
        <v>17</v>
      </c>
      <c r="S5" s="27" t="s">
        <v>22</v>
      </c>
      <c r="T5" s="37" t="s">
        <v>8</v>
      </c>
    </row>
    <row r="6" spans="2:20" s="5" customFormat="1" ht="12.75" customHeight="1">
      <c r="B6" s="79" t="s">
        <v>10</v>
      </c>
      <c r="C6" s="80"/>
      <c r="D6" s="52">
        <f>SUM(D7:D12)</f>
        <v>122298.40700000002</v>
      </c>
      <c r="E6" s="53">
        <f aca="true" t="shared" si="0" ref="E6:E12">D6/D28*100</f>
        <v>143.35445230970123</v>
      </c>
      <c r="F6" s="53">
        <v>100</v>
      </c>
      <c r="G6" s="54">
        <f>SUM(G7:G12)</f>
        <v>30434.401</v>
      </c>
      <c r="H6" s="54">
        <f aca="true" t="shared" si="1" ref="H6:H12">G6/G28*100</f>
        <v>176.04350416473855</v>
      </c>
      <c r="I6" s="54">
        <v>100</v>
      </c>
      <c r="J6" s="33"/>
      <c r="K6" s="33"/>
      <c r="L6" s="54">
        <f>SUM(L7:L12)</f>
        <v>91864.006</v>
      </c>
      <c r="M6" s="54">
        <f aca="true" t="shared" si="2" ref="M6:M12">L6/L28*100</f>
        <v>135.04666154101722</v>
      </c>
      <c r="N6" s="54">
        <v>100</v>
      </c>
      <c r="O6" s="54">
        <f>SUM(O7:O12)</f>
        <v>100906.117</v>
      </c>
      <c r="P6" s="54">
        <f aca="true" t="shared" si="3" ref="P6:P12">O6/O28*100</f>
        <v>140.95631736577135</v>
      </c>
      <c r="Q6" s="54">
        <v>100</v>
      </c>
      <c r="R6" s="54">
        <f>SUM(R7:R12)</f>
        <v>21392.251</v>
      </c>
      <c r="S6" s="54">
        <f aca="true" t="shared" si="4" ref="S6:S12">R6/R28*100</f>
        <v>155.86225965566737</v>
      </c>
      <c r="T6" s="54">
        <v>100</v>
      </c>
    </row>
    <row r="7" spans="2:20" s="4" customFormat="1" ht="12.75" customHeight="1">
      <c r="B7" s="75" t="s">
        <v>4</v>
      </c>
      <c r="C7" s="76"/>
      <c r="D7" s="55">
        <f aca="true" t="shared" si="5" ref="D7:D12">G7+L7</f>
        <v>11362.5</v>
      </c>
      <c r="E7" s="36">
        <f t="shared" si="0"/>
        <v>129.6585800031951</v>
      </c>
      <c r="F7" s="36">
        <f aca="true" t="shared" si="6" ref="F7:F12">(D7/D$6)*100</f>
        <v>9.290799674929534</v>
      </c>
      <c r="G7" s="25">
        <v>4103.2</v>
      </c>
      <c r="H7" s="25">
        <f t="shared" si="1"/>
        <v>155.25369858867154</v>
      </c>
      <c r="I7" s="36">
        <f aca="true" t="shared" si="7" ref="I7:I12">(G7/G$6)*100</f>
        <v>13.482111903565967</v>
      </c>
      <c r="J7" s="25"/>
      <c r="K7" s="25"/>
      <c r="L7" s="25">
        <v>7259.3</v>
      </c>
      <c r="M7" s="25">
        <f t="shared" si="2"/>
        <v>118.60632301282574</v>
      </c>
      <c r="N7" s="36">
        <f aca="true" t="shared" si="8" ref="N7:N12">(L7/L$6)*100</f>
        <v>7.9022245121772725</v>
      </c>
      <c r="O7" s="25">
        <v>8281.8</v>
      </c>
      <c r="P7" s="25">
        <f t="shared" si="3"/>
        <v>121.92924340797666</v>
      </c>
      <c r="Q7" s="36">
        <f aca="true" t="shared" si="9" ref="Q7:Q12">(O7/O$6)*100</f>
        <v>8.207431071795181</v>
      </c>
      <c r="R7" s="25">
        <v>3080.7</v>
      </c>
      <c r="S7" s="25">
        <f t="shared" si="4"/>
        <v>156.29344021104967</v>
      </c>
      <c r="T7" s="36">
        <f aca="true" t="shared" si="10" ref="T7:T12">(R7/R$6)*100</f>
        <v>14.401009038272782</v>
      </c>
    </row>
    <row r="8" spans="2:20" s="4" customFormat="1" ht="12.75" customHeight="1">
      <c r="B8" s="75" t="s">
        <v>2</v>
      </c>
      <c r="C8" s="76"/>
      <c r="D8" s="55">
        <f t="shared" si="5"/>
        <v>65956.96900000001</v>
      </c>
      <c r="E8" s="36">
        <f t="shared" si="0"/>
        <v>145.48924882981214</v>
      </c>
      <c r="F8" s="36">
        <f t="shared" si="6"/>
        <v>53.93117589830913</v>
      </c>
      <c r="G8" s="25">
        <v>13759.979</v>
      </c>
      <c r="H8" s="25">
        <f t="shared" si="1"/>
        <v>188.57035768123887</v>
      </c>
      <c r="I8" s="36">
        <f t="shared" si="7"/>
        <v>45.21192646439797</v>
      </c>
      <c r="J8" s="25"/>
      <c r="K8" s="25"/>
      <c r="L8" s="25">
        <v>52196.990000000005</v>
      </c>
      <c r="M8" s="25">
        <f t="shared" si="2"/>
        <v>137.22471975098324</v>
      </c>
      <c r="N8" s="36">
        <f t="shared" si="8"/>
        <v>56.819849550214485</v>
      </c>
      <c r="O8" s="25">
        <v>54385.1</v>
      </c>
      <c r="P8" s="25">
        <f t="shared" si="3"/>
        <v>141.43780752946563</v>
      </c>
      <c r="Q8" s="36">
        <f t="shared" si="9"/>
        <v>53.896732543974515</v>
      </c>
      <c r="R8" s="25">
        <v>11571.83</v>
      </c>
      <c r="S8" s="25">
        <f t="shared" si="4"/>
        <v>168.1218945227372</v>
      </c>
      <c r="T8" s="36">
        <f t="shared" si="10"/>
        <v>54.0935593921369</v>
      </c>
    </row>
    <row r="9" spans="2:20" s="4" customFormat="1" ht="12.75" customHeight="1">
      <c r="B9" s="75" t="s">
        <v>11</v>
      </c>
      <c r="C9" s="76"/>
      <c r="D9" s="55">
        <f t="shared" si="5"/>
        <v>19115.818</v>
      </c>
      <c r="E9" s="36">
        <f t="shared" si="0"/>
        <v>153.85459491653657</v>
      </c>
      <c r="F9" s="36">
        <f t="shared" si="6"/>
        <v>15.630471785294798</v>
      </c>
      <c r="G9" s="25">
        <v>5765.322</v>
      </c>
      <c r="H9" s="25">
        <f t="shared" si="1"/>
        <v>214.45977011494253</v>
      </c>
      <c r="I9" s="36">
        <f t="shared" si="7"/>
        <v>18.943438380798096</v>
      </c>
      <c r="J9" s="25"/>
      <c r="K9" s="25"/>
      <c r="L9" s="25">
        <v>13350.496</v>
      </c>
      <c r="M9" s="25">
        <f t="shared" si="2"/>
        <v>137.12083645738113</v>
      </c>
      <c r="N9" s="36">
        <f t="shared" si="8"/>
        <v>14.532891152166824</v>
      </c>
      <c r="O9" s="25">
        <v>16496.497</v>
      </c>
      <c r="P9" s="25">
        <f t="shared" si="3"/>
        <v>153.33026917500095</v>
      </c>
      <c r="Q9" s="36">
        <f t="shared" si="9"/>
        <v>16.34836171527639</v>
      </c>
      <c r="R9" s="25">
        <v>2619.321</v>
      </c>
      <c r="S9" s="25">
        <f t="shared" si="4"/>
        <v>157.24102533317327</v>
      </c>
      <c r="T9" s="36">
        <f t="shared" si="10"/>
        <v>12.244251434783557</v>
      </c>
    </row>
    <row r="10" spans="2:20" s="4" customFormat="1" ht="12.75" customHeight="1">
      <c r="B10" s="75" t="s">
        <v>13</v>
      </c>
      <c r="C10" s="76"/>
      <c r="D10" s="55">
        <f t="shared" si="5"/>
        <v>8079.02</v>
      </c>
      <c r="E10" s="36">
        <f t="shared" si="0"/>
        <v>133.91380739267365</v>
      </c>
      <c r="F10" s="36">
        <f t="shared" si="6"/>
        <v>6.605989561254056</v>
      </c>
      <c r="G10" s="25">
        <v>2587.9</v>
      </c>
      <c r="H10" s="25">
        <f t="shared" si="1"/>
        <v>125.5774456521739</v>
      </c>
      <c r="I10" s="36">
        <f t="shared" si="7"/>
        <v>8.503206618063553</v>
      </c>
      <c r="J10" s="25"/>
      <c r="K10" s="25"/>
      <c r="L10" s="25">
        <v>5491.12</v>
      </c>
      <c r="M10" s="25">
        <f t="shared" si="2"/>
        <v>138.23875937767485</v>
      </c>
      <c r="N10" s="36">
        <f t="shared" si="8"/>
        <v>5.977444528164818</v>
      </c>
      <c r="O10" s="25">
        <v>6781.02</v>
      </c>
      <c r="P10" s="25">
        <f t="shared" si="3"/>
        <v>137.0983198883969</v>
      </c>
      <c r="Q10" s="36">
        <f t="shared" si="9"/>
        <v>6.72012777976582</v>
      </c>
      <c r="R10" s="25">
        <v>1298</v>
      </c>
      <c r="S10" s="25">
        <f t="shared" si="4"/>
        <v>119.42220995491763</v>
      </c>
      <c r="T10" s="36">
        <f t="shared" si="10"/>
        <v>6.067617662115127</v>
      </c>
    </row>
    <row r="11" spans="2:20" s="4" customFormat="1" ht="12.75" customHeight="1">
      <c r="B11" s="75" t="s">
        <v>1</v>
      </c>
      <c r="C11" s="76"/>
      <c r="D11" s="55">
        <f t="shared" si="5"/>
        <v>10289.300000000001</v>
      </c>
      <c r="E11" s="36">
        <f t="shared" si="0"/>
        <v>144.6955421178456</v>
      </c>
      <c r="F11" s="36">
        <f t="shared" si="6"/>
        <v>8.413273935775795</v>
      </c>
      <c r="G11" s="25">
        <v>1920.6</v>
      </c>
      <c r="H11" s="25">
        <f t="shared" si="1"/>
        <v>174.07776669990028</v>
      </c>
      <c r="I11" s="36">
        <f t="shared" si="7"/>
        <v>6.310621983327354</v>
      </c>
      <c r="J11" s="25"/>
      <c r="K11" s="25"/>
      <c r="L11" s="25">
        <v>8368.7</v>
      </c>
      <c r="M11" s="25">
        <f t="shared" si="2"/>
        <v>139.29956555753452</v>
      </c>
      <c r="N11" s="36">
        <f t="shared" si="8"/>
        <v>9.109879227343951</v>
      </c>
      <c r="O11" s="25">
        <v>8798.3</v>
      </c>
      <c r="P11" s="25">
        <f t="shared" si="3"/>
        <v>147.89295859877961</v>
      </c>
      <c r="Q11" s="36">
        <f t="shared" si="9"/>
        <v>8.719293003812641</v>
      </c>
      <c r="R11" s="25">
        <v>1491</v>
      </c>
      <c r="S11" s="25">
        <f t="shared" si="4"/>
        <v>128.32429641105085</v>
      </c>
      <c r="T11" s="36">
        <f t="shared" si="10"/>
        <v>6.969813508639179</v>
      </c>
    </row>
    <row r="12" spans="2:20" s="4" customFormat="1" ht="12.75" customHeight="1">
      <c r="B12" s="75" t="s">
        <v>14</v>
      </c>
      <c r="C12" s="76"/>
      <c r="D12" s="55">
        <f t="shared" si="5"/>
        <v>7494.799999999999</v>
      </c>
      <c r="E12" s="36">
        <f t="shared" si="0"/>
        <v>132.76176642516782</v>
      </c>
      <c r="F12" s="36">
        <f t="shared" si="6"/>
        <v>6.128289144436687</v>
      </c>
      <c r="G12" s="25">
        <v>2297.4</v>
      </c>
      <c r="H12" s="25">
        <f t="shared" si="1"/>
        <v>153.60032091997059</v>
      </c>
      <c r="I12" s="36">
        <f t="shared" si="7"/>
        <v>7.54869464984706</v>
      </c>
      <c r="J12" s="25"/>
      <c r="K12" s="25"/>
      <c r="L12" s="25">
        <v>5197.4</v>
      </c>
      <c r="M12" s="25">
        <f t="shared" si="2"/>
        <v>125.25062656641602</v>
      </c>
      <c r="N12" s="36">
        <f t="shared" si="8"/>
        <v>5.657711029932659</v>
      </c>
      <c r="O12" s="25">
        <v>6163.4</v>
      </c>
      <c r="P12" s="25">
        <f t="shared" si="3"/>
        <v>131.44660794642667</v>
      </c>
      <c r="Q12" s="36">
        <f t="shared" si="9"/>
        <v>6.108053885375452</v>
      </c>
      <c r="R12" s="25">
        <v>1331.4</v>
      </c>
      <c r="S12" s="25">
        <f t="shared" si="4"/>
        <v>139.20953575909664</v>
      </c>
      <c r="T12" s="36">
        <f t="shared" si="10"/>
        <v>6.223748964052451</v>
      </c>
    </row>
    <row r="13" spans="2:20" s="4" customFormat="1" ht="12.75" customHeight="1">
      <c r="B13" s="9"/>
      <c r="C13" s="13"/>
      <c r="D13" s="56"/>
      <c r="E13" s="57"/>
      <c r="F13" s="57"/>
      <c r="G13" s="25"/>
      <c r="H13" s="25"/>
      <c r="I13" s="36"/>
      <c r="J13" s="25"/>
      <c r="K13" s="25"/>
      <c r="L13" s="25"/>
      <c r="M13" s="25"/>
      <c r="N13" s="36"/>
      <c r="O13" s="25"/>
      <c r="P13" s="25"/>
      <c r="Q13" s="36"/>
      <c r="R13" s="25"/>
      <c r="S13" s="25"/>
      <c r="T13" s="36"/>
    </row>
    <row r="14" spans="2:20" s="4" customFormat="1" ht="12.75" customHeight="1">
      <c r="B14" s="77" t="s">
        <v>23</v>
      </c>
      <c r="C14" s="78"/>
      <c r="D14" s="56"/>
      <c r="E14" s="57"/>
      <c r="F14" s="57"/>
      <c r="G14" s="58"/>
      <c r="H14" s="58"/>
      <c r="I14" s="36"/>
      <c r="J14" s="25"/>
      <c r="K14" s="25"/>
      <c r="L14" s="58"/>
      <c r="M14" s="58"/>
      <c r="N14" s="36"/>
      <c r="O14" s="58"/>
      <c r="P14" s="58"/>
      <c r="Q14" s="36"/>
      <c r="R14" s="58"/>
      <c r="S14" s="58"/>
      <c r="T14" s="36"/>
    </row>
    <row r="15" spans="2:22" s="5" customFormat="1" ht="12.75" customHeight="1">
      <c r="B15" s="48" t="s">
        <v>30</v>
      </c>
      <c r="C15" s="14" t="s">
        <v>21</v>
      </c>
      <c r="D15" s="18">
        <v>5270.5</v>
      </c>
      <c r="E15" s="21">
        <v>98.4</v>
      </c>
      <c r="F15" s="36">
        <v>3.6</v>
      </c>
      <c r="G15" s="25">
        <v>2784.8</v>
      </c>
      <c r="H15" s="25">
        <v>104.5</v>
      </c>
      <c r="I15" s="36">
        <v>6</v>
      </c>
      <c r="J15" s="25"/>
      <c r="K15" s="25"/>
      <c r="L15" s="25">
        <v>2485.7</v>
      </c>
      <c r="M15" s="25">
        <v>92.4</v>
      </c>
      <c r="N15" s="36">
        <v>2.5</v>
      </c>
      <c r="O15" s="25">
        <v>4526.3</v>
      </c>
      <c r="P15" s="25">
        <v>96.4</v>
      </c>
      <c r="Q15" s="36">
        <v>3.8</v>
      </c>
      <c r="R15" s="25">
        <v>744.2</v>
      </c>
      <c r="S15" s="25">
        <v>112.6</v>
      </c>
      <c r="T15" s="36">
        <v>2.7</v>
      </c>
      <c r="V15" s="51"/>
    </row>
    <row r="16" spans="2:22" s="6" customFormat="1" ht="12.75" customHeight="1">
      <c r="B16" s="48" t="s">
        <v>27</v>
      </c>
      <c r="C16" s="14" t="s">
        <v>24</v>
      </c>
      <c r="D16" s="18">
        <v>5079.3</v>
      </c>
      <c r="E16" s="21">
        <v>96.4</v>
      </c>
      <c r="F16" s="36">
        <v>3.53023598153738</v>
      </c>
      <c r="G16" s="25">
        <v>2579.9</v>
      </c>
      <c r="H16" s="25">
        <v>92.6</v>
      </c>
      <c r="I16" s="36">
        <v>5.698716192933317</v>
      </c>
      <c r="J16" s="25"/>
      <c r="K16" s="25"/>
      <c r="L16" s="25">
        <v>2499.4</v>
      </c>
      <c r="M16" s="25">
        <v>100.6</v>
      </c>
      <c r="N16" s="36">
        <v>2.5346750729908134</v>
      </c>
      <c r="O16" s="25">
        <v>4418.3</v>
      </c>
      <c r="P16" s="25">
        <v>97.6</v>
      </c>
      <c r="Q16" s="36">
        <v>3.7693723883640264</v>
      </c>
      <c r="R16" s="25">
        <v>661</v>
      </c>
      <c r="S16" s="25">
        <v>88.8</v>
      </c>
      <c r="T16" s="36">
        <v>2.4789886026530055</v>
      </c>
      <c r="V16" s="51"/>
    </row>
    <row r="17" spans="2:22" s="43" customFormat="1" ht="12.75" customHeight="1">
      <c r="B17" s="40" t="s">
        <v>28</v>
      </c>
      <c r="C17" s="44" t="s">
        <v>31</v>
      </c>
      <c r="D17" s="45">
        <v>1700.3</v>
      </c>
      <c r="E17" s="46">
        <v>33.475085149528475</v>
      </c>
      <c r="F17" s="59">
        <v>2.0975059626507497</v>
      </c>
      <c r="G17" s="47">
        <v>616.8</v>
      </c>
      <c r="H17" s="47">
        <v>23.907903407108797</v>
      </c>
      <c r="I17" s="59">
        <v>3.7997890648871886</v>
      </c>
      <c r="J17" s="47"/>
      <c r="K17" s="47"/>
      <c r="L17" s="47">
        <v>1083.5</v>
      </c>
      <c r="M17" s="47">
        <v>43.350404096983276</v>
      </c>
      <c r="N17" s="59">
        <v>1.6712822953901605</v>
      </c>
      <c r="O17" s="47">
        <v>1412</v>
      </c>
      <c r="P17" s="47">
        <v>31.957992893194216</v>
      </c>
      <c r="Q17" s="59">
        <v>2.038458434576528</v>
      </c>
      <c r="R17" s="47">
        <v>288.3</v>
      </c>
      <c r="S17" s="47">
        <v>43.615733736762486</v>
      </c>
      <c r="T17" s="59">
        <v>2.4442746913711084</v>
      </c>
      <c r="V17" s="51"/>
    </row>
    <row r="18" spans="2:22" s="6" customFormat="1" ht="12.75" customHeight="1">
      <c r="B18" s="40" t="s">
        <v>35</v>
      </c>
      <c r="C18" s="14" t="s">
        <v>32</v>
      </c>
      <c r="D18" s="18">
        <v>1601.6</v>
      </c>
      <c r="E18" s="25">
        <v>94.19514203375876</v>
      </c>
      <c r="F18" s="36">
        <v>1.9</v>
      </c>
      <c r="G18" s="25">
        <v>487.9</v>
      </c>
      <c r="H18" s="25">
        <v>79.10181582360572</v>
      </c>
      <c r="I18" s="36">
        <v>2.8</v>
      </c>
      <c r="J18" s="25"/>
      <c r="K18" s="25"/>
      <c r="L18" s="25">
        <v>1113.7</v>
      </c>
      <c r="M18" s="25">
        <v>102.78726349792339</v>
      </c>
      <c r="N18" s="36">
        <v>1.6</v>
      </c>
      <c r="O18" s="25">
        <v>1325.4</v>
      </c>
      <c r="P18" s="25">
        <v>93.86685552407933</v>
      </c>
      <c r="Q18" s="36">
        <v>1.9</v>
      </c>
      <c r="R18" s="25">
        <v>276.2</v>
      </c>
      <c r="S18" s="25">
        <v>95.80298300381547</v>
      </c>
      <c r="T18" s="36">
        <v>2</v>
      </c>
      <c r="V18" s="51"/>
    </row>
    <row r="19" spans="2:20" s="6" customFormat="1" ht="12.75" customHeight="1">
      <c r="B19" s="50" t="s">
        <v>33</v>
      </c>
      <c r="C19" s="15" t="s">
        <v>34</v>
      </c>
      <c r="D19" s="49">
        <f>G19+L19</f>
        <v>4135.299999999999</v>
      </c>
      <c r="E19" s="26">
        <f>D19/D18*100</f>
        <v>258.1980519480519</v>
      </c>
      <c r="F19" s="60">
        <f>(D19/$D$6)*100</f>
        <v>3.3813195947842543</v>
      </c>
      <c r="G19" s="26">
        <v>1770.6</v>
      </c>
      <c r="H19" s="26">
        <f>G19/G18*100</f>
        <v>362.90223406435746</v>
      </c>
      <c r="I19" s="60">
        <f>(G19/G$6)*100</f>
        <v>5.817758660668234</v>
      </c>
      <c r="J19" s="33"/>
      <c r="K19" s="33"/>
      <c r="L19" s="26">
        <v>2364.7</v>
      </c>
      <c r="M19" s="26">
        <f>L19/L18*100</f>
        <v>212.32827511897278</v>
      </c>
      <c r="N19" s="60">
        <f>(L19/L$6)*100</f>
        <v>2.574131156440097</v>
      </c>
      <c r="O19" s="26">
        <v>3642.4</v>
      </c>
      <c r="P19" s="26">
        <f>O19/O18*100</f>
        <v>274.8151501433529</v>
      </c>
      <c r="Q19" s="60">
        <f>(O19/O$6)*100</f>
        <v>3.6096919674354333</v>
      </c>
      <c r="R19" s="26">
        <v>492.9</v>
      </c>
      <c r="S19" s="26">
        <f>R19/R18*100</f>
        <v>178.4576393917451</v>
      </c>
      <c r="T19" s="60">
        <f>(R19/R$6)*100</f>
        <v>2.304105351045105</v>
      </c>
    </row>
    <row r="20" spans="4:20" s="5" customFormat="1" ht="12.75" customHeight="1">
      <c r="D20" s="19"/>
      <c r="E20" s="22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5"/>
      <c r="S20" s="39" t="s">
        <v>5</v>
      </c>
      <c r="T20" s="39"/>
    </row>
    <row r="21" spans="4:19" s="5" customFormat="1" ht="12.75" customHeight="1">
      <c r="D21" s="19"/>
      <c r="E21" s="22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5"/>
      <c r="S21" s="42" t="s">
        <v>26</v>
      </c>
    </row>
    <row r="23" ht="13.5" customHeight="1">
      <c r="B23" s="1" t="s">
        <v>29</v>
      </c>
    </row>
    <row r="24" ht="13.5" customHeight="1" thickBot="1">
      <c r="B24" s="4" t="s">
        <v>9</v>
      </c>
    </row>
    <row r="25" spans="2:20" s="4" customFormat="1" ht="12.75" customHeight="1" thickTop="1">
      <c r="B25" s="7"/>
      <c r="C25" s="11"/>
      <c r="D25" s="61" t="s">
        <v>18</v>
      </c>
      <c r="E25" s="61"/>
      <c r="F25" s="61"/>
      <c r="G25" s="61"/>
      <c r="H25" s="61"/>
      <c r="I25" s="61"/>
      <c r="J25" s="30"/>
      <c r="K25" s="30"/>
      <c r="L25" s="62" t="s">
        <v>19</v>
      </c>
      <c r="M25" s="62"/>
      <c r="N25" s="35"/>
      <c r="O25" s="63" t="s">
        <v>6</v>
      </c>
      <c r="P25" s="64"/>
      <c r="Q25" s="64"/>
      <c r="R25" s="64"/>
      <c r="S25" s="64"/>
      <c r="T25" s="64"/>
    </row>
    <row r="26" spans="2:20" s="4" customFormat="1" ht="12.75" customHeight="1">
      <c r="B26" s="65" t="s">
        <v>12</v>
      </c>
      <c r="C26" s="66"/>
      <c r="D26" s="67" t="s">
        <v>0</v>
      </c>
      <c r="E26" s="67"/>
      <c r="F26" s="68"/>
      <c r="G26" s="69" t="s">
        <v>20</v>
      </c>
      <c r="H26" s="70"/>
      <c r="I26" s="71"/>
      <c r="J26" s="31"/>
      <c r="K26" s="31"/>
      <c r="L26" s="72" t="s">
        <v>7</v>
      </c>
      <c r="M26" s="72"/>
      <c r="N26" s="73"/>
      <c r="O26" s="74" t="s">
        <v>16</v>
      </c>
      <c r="P26" s="72"/>
      <c r="Q26" s="73"/>
      <c r="R26" s="74" t="s">
        <v>15</v>
      </c>
      <c r="S26" s="72"/>
      <c r="T26" s="72"/>
    </row>
    <row r="27" spans="2:20" s="4" customFormat="1" ht="12.75" customHeight="1">
      <c r="B27" s="8"/>
      <c r="C27" s="12"/>
      <c r="D27" s="17" t="s">
        <v>17</v>
      </c>
      <c r="E27" s="20" t="s">
        <v>22</v>
      </c>
      <c r="F27" s="20" t="s">
        <v>8</v>
      </c>
      <c r="G27" s="24" t="s">
        <v>17</v>
      </c>
      <c r="H27" s="27" t="s">
        <v>22</v>
      </c>
      <c r="I27" s="27" t="s">
        <v>8</v>
      </c>
      <c r="J27" s="32"/>
      <c r="K27" s="10"/>
      <c r="L27" s="29" t="s">
        <v>17</v>
      </c>
      <c r="M27" s="27" t="s">
        <v>22</v>
      </c>
      <c r="N27" s="27" t="s">
        <v>8</v>
      </c>
      <c r="O27" s="38" t="s">
        <v>17</v>
      </c>
      <c r="P27" s="27" t="s">
        <v>22</v>
      </c>
      <c r="Q27" s="27" t="s">
        <v>8</v>
      </c>
      <c r="R27" s="38" t="s">
        <v>17</v>
      </c>
      <c r="S27" s="27" t="s">
        <v>22</v>
      </c>
      <c r="T27" s="37" t="s">
        <v>8</v>
      </c>
    </row>
    <row r="28" spans="2:20" s="5" customFormat="1" ht="12.75" customHeight="1">
      <c r="B28" s="79" t="s">
        <v>10</v>
      </c>
      <c r="C28" s="80"/>
      <c r="D28" s="52">
        <f>SUM(D29:D34)</f>
        <v>85311.90000000001</v>
      </c>
      <c r="E28" s="53"/>
      <c r="F28" s="53"/>
      <c r="G28" s="54">
        <f>SUM(G29:G34)</f>
        <v>17288</v>
      </c>
      <c r="H28" s="54"/>
      <c r="I28" s="54"/>
      <c r="J28" s="33"/>
      <c r="K28" s="33"/>
      <c r="L28" s="54">
        <f>SUM(L29:L34)</f>
        <v>68023.9</v>
      </c>
      <c r="M28" s="54"/>
      <c r="N28" s="54"/>
      <c r="O28" s="54">
        <f>SUM(O29:O34)</f>
        <v>71586.79999999999</v>
      </c>
      <c r="P28" s="54"/>
      <c r="Q28" s="54"/>
      <c r="R28" s="54">
        <f>SUM(R29:R34)</f>
        <v>13725.099999999999</v>
      </c>
      <c r="S28" s="54"/>
      <c r="T28" s="54"/>
    </row>
    <row r="29" spans="2:20" s="4" customFormat="1" ht="12.75" customHeight="1">
      <c r="B29" s="75" t="s">
        <v>4</v>
      </c>
      <c r="C29" s="76"/>
      <c r="D29" s="55">
        <f aca="true" t="shared" si="11" ref="D29:D34">G29+L29</f>
        <v>8763.4</v>
      </c>
      <c r="E29" s="36"/>
      <c r="F29" s="36"/>
      <c r="G29" s="25">
        <v>2642.9</v>
      </c>
      <c r="H29" s="25"/>
      <c r="I29" s="36"/>
      <c r="J29" s="25"/>
      <c r="K29" s="25"/>
      <c r="L29" s="25">
        <v>6120.5</v>
      </c>
      <c r="M29" s="25"/>
      <c r="N29" s="36"/>
      <c r="O29" s="25">
        <v>6792.3</v>
      </c>
      <c r="P29" s="25"/>
      <c r="Q29" s="36"/>
      <c r="R29" s="25">
        <v>1971.1</v>
      </c>
      <c r="S29" s="25"/>
      <c r="T29" s="36"/>
    </row>
    <row r="30" spans="2:20" s="4" customFormat="1" ht="12.75" customHeight="1">
      <c r="B30" s="75" t="s">
        <v>2</v>
      </c>
      <c r="C30" s="76"/>
      <c r="D30" s="55">
        <f t="shared" si="11"/>
        <v>45334.6</v>
      </c>
      <c r="E30" s="36"/>
      <c r="F30" s="36"/>
      <c r="G30" s="25">
        <v>7297</v>
      </c>
      <c r="H30" s="25"/>
      <c r="I30" s="36"/>
      <c r="J30" s="25"/>
      <c r="K30" s="25"/>
      <c r="L30" s="25">
        <v>38037.6</v>
      </c>
      <c r="M30" s="25"/>
      <c r="N30" s="36"/>
      <c r="O30" s="25">
        <v>38451.6</v>
      </c>
      <c r="P30" s="25"/>
      <c r="Q30" s="36"/>
      <c r="R30" s="25">
        <v>6883</v>
      </c>
      <c r="S30" s="25"/>
      <c r="T30" s="36"/>
    </row>
    <row r="31" spans="2:20" s="4" customFormat="1" ht="12.75" customHeight="1">
      <c r="B31" s="75" t="s">
        <v>11</v>
      </c>
      <c r="C31" s="76"/>
      <c r="D31" s="55">
        <f t="shared" si="11"/>
        <v>12424.599999999999</v>
      </c>
      <c r="E31" s="36"/>
      <c r="F31" s="36"/>
      <c r="G31" s="25">
        <v>2688.3</v>
      </c>
      <c r="H31" s="25"/>
      <c r="I31" s="36"/>
      <c r="J31" s="25"/>
      <c r="K31" s="25"/>
      <c r="L31" s="25">
        <v>9736.3</v>
      </c>
      <c r="M31" s="25"/>
      <c r="N31" s="36"/>
      <c r="O31" s="25">
        <v>10758.8</v>
      </c>
      <c r="P31" s="25"/>
      <c r="Q31" s="36"/>
      <c r="R31" s="25">
        <v>1665.8</v>
      </c>
      <c r="S31" s="25"/>
      <c r="T31" s="36"/>
    </row>
    <row r="32" spans="2:20" s="4" customFormat="1" ht="12.75" customHeight="1">
      <c r="B32" s="75" t="s">
        <v>13</v>
      </c>
      <c r="C32" s="76"/>
      <c r="D32" s="55">
        <f t="shared" si="11"/>
        <v>6033</v>
      </c>
      <c r="E32" s="36"/>
      <c r="F32" s="36"/>
      <c r="G32" s="25">
        <v>2060.8</v>
      </c>
      <c r="H32" s="25"/>
      <c r="I32" s="36"/>
      <c r="J32" s="25"/>
      <c r="K32" s="25"/>
      <c r="L32" s="25">
        <v>3972.2</v>
      </c>
      <c r="M32" s="25"/>
      <c r="N32" s="36"/>
      <c r="O32" s="25">
        <v>4946.1</v>
      </c>
      <c r="P32" s="25"/>
      <c r="Q32" s="36"/>
      <c r="R32" s="25">
        <v>1086.9</v>
      </c>
      <c r="S32" s="25"/>
      <c r="T32" s="36"/>
    </row>
    <row r="33" spans="2:20" s="4" customFormat="1" ht="12.75" customHeight="1">
      <c r="B33" s="75" t="s">
        <v>1</v>
      </c>
      <c r="C33" s="76"/>
      <c r="D33" s="55">
        <f t="shared" si="11"/>
        <v>7111</v>
      </c>
      <c r="E33" s="36"/>
      <c r="F33" s="36"/>
      <c r="G33" s="25">
        <v>1103.3</v>
      </c>
      <c r="H33" s="25"/>
      <c r="I33" s="36"/>
      <c r="J33" s="25"/>
      <c r="K33" s="25"/>
      <c r="L33" s="25">
        <v>6007.7</v>
      </c>
      <c r="M33" s="25"/>
      <c r="N33" s="36"/>
      <c r="O33" s="25">
        <v>5949.1</v>
      </c>
      <c r="P33" s="25"/>
      <c r="Q33" s="36"/>
      <c r="R33" s="25">
        <v>1161.9</v>
      </c>
      <c r="S33" s="25"/>
      <c r="T33" s="36"/>
    </row>
    <row r="34" spans="2:20" s="4" customFormat="1" ht="12.75" customHeight="1">
      <c r="B34" s="75" t="s">
        <v>14</v>
      </c>
      <c r="C34" s="76"/>
      <c r="D34" s="55">
        <f t="shared" si="11"/>
        <v>5645.3</v>
      </c>
      <c r="E34" s="36"/>
      <c r="F34" s="36"/>
      <c r="G34" s="25">
        <v>1495.7</v>
      </c>
      <c r="H34" s="25"/>
      <c r="I34" s="36"/>
      <c r="J34" s="25"/>
      <c r="K34" s="25"/>
      <c r="L34" s="25">
        <v>4149.6</v>
      </c>
      <c r="M34" s="25"/>
      <c r="N34" s="36"/>
      <c r="O34" s="25">
        <v>4688.9</v>
      </c>
      <c r="P34" s="25"/>
      <c r="Q34" s="36"/>
      <c r="R34" s="25">
        <v>956.4</v>
      </c>
      <c r="S34" s="25"/>
      <c r="T34" s="36"/>
    </row>
    <row r="35" spans="2:20" s="4" customFormat="1" ht="12.75" customHeight="1">
      <c r="B35" s="9"/>
      <c r="C35" s="13"/>
      <c r="D35" s="56"/>
      <c r="E35" s="57"/>
      <c r="F35" s="57"/>
      <c r="G35" s="25"/>
      <c r="H35" s="25"/>
      <c r="I35" s="36"/>
      <c r="J35" s="25"/>
      <c r="K35" s="25"/>
      <c r="L35" s="25"/>
      <c r="M35" s="25"/>
      <c r="N35" s="36"/>
      <c r="O35" s="25"/>
      <c r="P35" s="25"/>
      <c r="Q35" s="36"/>
      <c r="R35" s="25"/>
      <c r="S35" s="25"/>
      <c r="T35" s="36"/>
    </row>
  </sheetData>
  <sheetProtection/>
  <mergeCells count="33">
    <mergeCell ref="B34:C34"/>
    <mergeCell ref="B28:C28"/>
    <mergeCell ref="B29:C29"/>
    <mergeCell ref="B30:C30"/>
    <mergeCell ref="B31:C31"/>
    <mergeCell ref="B32:C32"/>
    <mergeCell ref="B33:C33"/>
    <mergeCell ref="D25:I25"/>
    <mergeCell ref="L25:M25"/>
    <mergeCell ref="O25:T25"/>
    <mergeCell ref="B26:C26"/>
    <mergeCell ref="D26:F26"/>
    <mergeCell ref="G26:I26"/>
    <mergeCell ref="L26:N26"/>
    <mergeCell ref="O26:Q26"/>
    <mergeCell ref="R26:T26"/>
    <mergeCell ref="B11:C11"/>
    <mergeCell ref="B12:C12"/>
    <mergeCell ref="B14:C14"/>
    <mergeCell ref="B6:C6"/>
    <mergeCell ref="B7:C7"/>
    <mergeCell ref="B8:C8"/>
    <mergeCell ref="B9:C9"/>
    <mergeCell ref="B10:C10"/>
    <mergeCell ref="D3:I3"/>
    <mergeCell ref="L3:M3"/>
    <mergeCell ref="O3:T3"/>
    <mergeCell ref="B4:C4"/>
    <mergeCell ref="D4:F4"/>
    <mergeCell ref="G4:I4"/>
    <mergeCell ref="L4:N4"/>
    <mergeCell ref="O4:Q4"/>
    <mergeCell ref="R4:T4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Administrator</cp:lastModifiedBy>
  <cp:lastPrinted>2021-11-18T01:48:19Z</cp:lastPrinted>
  <dcterms:created xsi:type="dcterms:W3CDTF">1998-04-04T10:31:00Z</dcterms:created>
  <dcterms:modified xsi:type="dcterms:W3CDTF">2024-01-17T01:56:28Z</dcterms:modified>
  <cp:category/>
  <cp:version/>
  <cp:contentType/>
  <cp:contentStatus/>
</cp:coreProperties>
</file>