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70" windowHeight="4485" activeTab="0"/>
  </bookViews>
  <sheets>
    <sheet name="124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<sst xmlns="http://schemas.openxmlformats.org/spreadsheetml/2006/main" count="53" uniqueCount="48">
  <si>
    <t>件　数</t>
  </si>
  <si>
    <t>総　数</t>
  </si>
  <si>
    <t>年　　　　度</t>
  </si>
  <si>
    <t>障　害　給　付</t>
  </si>
  <si>
    <t>被　　保　　険　　者　　数</t>
  </si>
  <si>
    <t>老 齢 福 祉 年 金</t>
  </si>
  <si>
    <t>遺　族　給　付</t>
  </si>
  <si>
    <t>総　　　　　数</t>
  </si>
  <si>
    <t>老　齢　給　付</t>
  </si>
  <si>
    <t>収　納　率</t>
  </si>
  <si>
    <t>任　意</t>
  </si>
  <si>
    <t>収納対象月数</t>
  </si>
  <si>
    <t>金　　額</t>
  </si>
  <si>
    <t>金    額</t>
  </si>
  <si>
    <t>件  数</t>
  </si>
  <si>
    <t>(2016)</t>
  </si>
  <si>
    <t>(2013)</t>
  </si>
  <si>
    <t xml:space="preserve"> </t>
  </si>
  <si>
    <t>金  額</t>
  </si>
  <si>
    <t>　金　の　状　況</t>
  </si>
  <si>
    <t>収　　納　　実　　績</t>
  </si>
  <si>
    <t>収 納 月 数</t>
  </si>
  <si>
    <t>第　1　号
被保険者
（ 強 制 ）</t>
  </si>
  <si>
    <t>第　3　号
被保険者</t>
  </si>
  <si>
    <t>給　　　付　　　実　　　績</t>
  </si>
  <si>
    <t>単位　人・月・％・件・千円</t>
  </si>
  <si>
    <t>注　老齢福祉年金の給付実績は，全額支給停止分を除く。</t>
  </si>
  <si>
    <t>資料　日本年金機構</t>
  </si>
  <si>
    <r>
      <rPr>
        <sz val="10"/>
        <color indexed="9"/>
        <rFont val="ＭＳ Ｐ明朝"/>
        <family val="1"/>
      </rPr>
      <t>資料　</t>
    </r>
    <r>
      <rPr>
        <sz val="10"/>
        <rFont val="ＭＳ Ｐ明朝"/>
        <family val="1"/>
      </rPr>
      <t>市民生活部</t>
    </r>
  </si>
  <si>
    <t xml:space="preserve">124  国  民  年  </t>
  </si>
  <si>
    <t>(2014)</t>
  </si>
  <si>
    <t>(2015)</t>
  </si>
  <si>
    <t>(2017)</t>
  </si>
  <si>
    <t>(2018)</t>
  </si>
  <si>
    <t>令和元年度</t>
  </si>
  <si>
    <t>(2019)</t>
  </si>
  <si>
    <t>(2020)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</si>
  <si>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26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</si>
  <si>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27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</si>
  <si>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28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</si>
  <si>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</si>
  <si>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</si>
  <si>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年度</t>
    </r>
  </si>
  <si>
    <t>平成25年度</t>
  </si>
  <si>
    <t>(2021)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</si>
  <si>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3</t>
    </r>
    <r>
      <rPr>
        <sz val="9"/>
        <color indexed="9"/>
        <rFont val="ＭＳ Ｐ明朝"/>
        <family val="1"/>
      </rPr>
      <t>年度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</si>
  <si>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4</t>
    </r>
    <r>
      <rPr>
        <b/>
        <sz val="9"/>
        <color indexed="9"/>
        <rFont val="ＭＳ Ｐ明朝"/>
        <family val="1"/>
      </rPr>
      <t>年度</t>
    </r>
  </si>
  <si>
    <t>(2022)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</si>
</sst>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#,##0_ "/>
    <numFmt numFmtId="179" formatCode="0_);[Red]\(0\)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9"/>
      <color indexed="9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 style="thin"/>
      <top style="thin"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178" fontId="5" fillId="0" borderId="0" xfId="0" applyNumberFormat="1" applyFont="1" applyFill="1" applyAlignment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48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41" fontId="6" fillId="0" borderId="19" xfId="48" applyNumberFormat="1" applyFont="1" applyFill="1" applyBorder="1" applyAlignment="1">
      <alignment horizontal="right" vertical="center" shrinkToFit="1"/>
    </xf>
    <xf numFmtId="41" fontId="7" fillId="0" borderId="20" xfId="48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41" fontId="6" fillId="0" borderId="15" xfId="48" applyNumberFormat="1" applyFont="1" applyFill="1" applyBorder="1" applyAlignment="1">
      <alignment horizontal="right" vertical="center" shrinkToFit="1"/>
    </xf>
    <xf numFmtId="41" fontId="7" fillId="0" borderId="22" xfId="48" applyNumberFormat="1" applyFont="1" applyFill="1" applyBorder="1" applyAlignment="1">
      <alignment horizontal="right" vertical="center" shrinkToFit="1"/>
    </xf>
    <xf numFmtId="179" fontId="6" fillId="0" borderId="15" xfId="48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41" fontId="6" fillId="0" borderId="19" xfId="48" applyNumberFormat="1" applyFont="1" applyFill="1" applyBorder="1" applyAlignment="1">
      <alignment horizontal="right" vertical="center" shrinkToFit="1"/>
    </xf>
    <xf numFmtId="41" fontId="6" fillId="0" borderId="15" xfId="48" applyNumberFormat="1" applyFont="1" applyFill="1" applyBorder="1" applyAlignment="1">
      <alignment horizontal="right" vertical="center" shrinkToFit="1"/>
    </xf>
    <xf numFmtId="179" fontId="6" fillId="0" borderId="15" xfId="48" applyNumberFormat="1" applyFont="1" applyFill="1" applyBorder="1" applyAlignment="1">
      <alignment horizontal="right" vertical="center" shrinkToFit="1"/>
    </xf>
    <xf numFmtId="41" fontId="6" fillId="0" borderId="16" xfId="48" applyNumberFormat="1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right" vertical="center"/>
    </xf>
    <xf numFmtId="41" fontId="7" fillId="0" borderId="17" xfId="48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showGridLines="0" tabSelected="1" view="pageBreakPreview" zoomScaleSheetLayoutView="100"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16" sqref="V16"/>
    </sheetView>
  </sheetViews>
  <sheetFormatPr defaultColWidth="9.00390625" defaultRowHeight="15" customHeight="1"/>
  <cols>
    <col min="1" max="1" width="1.625" style="1" customWidth="1"/>
    <col min="2" max="2" width="10.375" style="1" customWidth="1"/>
    <col min="3" max="3" width="6.125" style="1" customWidth="1"/>
    <col min="4" max="10" width="10.375" style="1" customWidth="1"/>
    <col min="11" max="12" width="1.625" style="1" customWidth="1"/>
    <col min="13" max="13" width="8.625" style="1" customWidth="1"/>
    <col min="14" max="14" width="10.625" style="1" customWidth="1"/>
    <col min="15" max="15" width="8.625" style="1" bestFit="1" customWidth="1"/>
    <col min="16" max="16" width="10.625" style="1" customWidth="1"/>
    <col min="17" max="17" width="6.625" style="1" customWidth="1"/>
    <col min="18" max="18" width="10.375" style="1" customWidth="1"/>
    <col min="19" max="19" width="6.625" style="1" customWidth="1"/>
    <col min="20" max="20" width="10.125" style="1" customWidth="1"/>
    <col min="21" max="21" width="6.625" style="1" customWidth="1"/>
    <col min="22" max="22" width="10.1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8:14" s="2" customFormat="1" ht="18" customHeight="1">
      <c r="H1" s="57" t="s">
        <v>29</v>
      </c>
      <c r="I1" s="57"/>
      <c r="J1" s="57"/>
      <c r="M1" s="58" t="s">
        <v>19</v>
      </c>
      <c r="N1" s="59"/>
    </row>
    <row r="2" spans="8:16" s="3" customFormat="1" ht="12">
      <c r="H2" s="18"/>
      <c r="I2" s="18"/>
      <c r="J2" s="18"/>
      <c r="K2" s="18"/>
      <c r="L2" s="18"/>
      <c r="M2" s="18"/>
      <c r="N2" s="18"/>
      <c r="O2" s="18"/>
      <c r="P2" s="18"/>
    </row>
    <row r="3" s="3" customFormat="1" ht="15.75" customHeight="1">
      <c r="B3" s="3" t="s">
        <v>25</v>
      </c>
    </row>
    <row r="4" spans="2:22" s="4" customFormat="1" ht="18" customHeight="1">
      <c r="B4" s="72" t="s">
        <v>2</v>
      </c>
      <c r="C4" s="73"/>
      <c r="D4" s="60" t="s">
        <v>4</v>
      </c>
      <c r="E4" s="60"/>
      <c r="F4" s="60"/>
      <c r="G4" s="60"/>
      <c r="H4" s="61" t="s">
        <v>20</v>
      </c>
      <c r="I4" s="62"/>
      <c r="J4" s="63"/>
      <c r="K4" s="7"/>
      <c r="L4" s="7"/>
      <c r="M4" s="62" t="s">
        <v>24</v>
      </c>
      <c r="N4" s="62"/>
      <c r="O4" s="62"/>
      <c r="P4" s="62"/>
      <c r="Q4" s="62"/>
      <c r="R4" s="62"/>
      <c r="S4" s="62"/>
      <c r="T4" s="62"/>
      <c r="U4" s="62"/>
      <c r="V4" s="62"/>
    </row>
    <row r="5" spans="2:22" s="4" customFormat="1" ht="18" customHeight="1">
      <c r="B5" s="68"/>
      <c r="C5" s="67"/>
      <c r="D5" s="69" t="s">
        <v>1</v>
      </c>
      <c r="E5" s="69" t="s">
        <v>22</v>
      </c>
      <c r="F5" s="69" t="s">
        <v>10</v>
      </c>
      <c r="G5" s="69" t="s">
        <v>23</v>
      </c>
      <c r="H5" s="69" t="s">
        <v>11</v>
      </c>
      <c r="I5" s="70" t="s">
        <v>21</v>
      </c>
      <c r="J5" s="69" t="s">
        <v>9</v>
      </c>
      <c r="K5" s="7"/>
      <c r="L5" s="7"/>
      <c r="M5" s="64" t="s">
        <v>7</v>
      </c>
      <c r="N5" s="65"/>
      <c r="O5" s="66" t="s">
        <v>8</v>
      </c>
      <c r="P5" s="67"/>
      <c r="Q5" s="66" t="s">
        <v>3</v>
      </c>
      <c r="R5" s="67"/>
      <c r="S5" s="66" t="s">
        <v>6</v>
      </c>
      <c r="T5" s="67"/>
      <c r="U5" s="66" t="s">
        <v>5</v>
      </c>
      <c r="V5" s="68"/>
    </row>
    <row r="6" spans="2:22" s="4" customFormat="1" ht="18" customHeight="1">
      <c r="B6" s="74"/>
      <c r="C6" s="75"/>
      <c r="D6" s="69"/>
      <c r="E6" s="69"/>
      <c r="F6" s="69"/>
      <c r="G6" s="69"/>
      <c r="H6" s="69"/>
      <c r="I6" s="71"/>
      <c r="J6" s="69"/>
      <c r="K6" s="7"/>
      <c r="L6" s="7"/>
      <c r="M6" s="29" t="s">
        <v>0</v>
      </c>
      <c r="N6" s="34" t="s">
        <v>12</v>
      </c>
      <c r="O6" s="34" t="s">
        <v>0</v>
      </c>
      <c r="P6" s="34" t="s">
        <v>12</v>
      </c>
      <c r="Q6" s="34" t="s">
        <v>0</v>
      </c>
      <c r="R6" s="34" t="s">
        <v>13</v>
      </c>
      <c r="S6" s="34" t="s">
        <v>14</v>
      </c>
      <c r="T6" s="34" t="s">
        <v>13</v>
      </c>
      <c r="U6" s="34" t="s">
        <v>14</v>
      </c>
      <c r="V6" s="39" t="s">
        <v>18</v>
      </c>
    </row>
    <row r="7" spans="2:22" s="4" customFormat="1" ht="16.5" customHeight="1">
      <c r="B7" s="8" t="s">
        <v>43</v>
      </c>
      <c r="C7" s="9" t="s">
        <v>16</v>
      </c>
      <c r="D7" s="11">
        <f aca="true" t="shared" si="0" ref="D7:D16">SUM(E7:G7)</f>
        <v>73964</v>
      </c>
      <c r="E7" s="11">
        <v>46033</v>
      </c>
      <c r="F7" s="11">
        <v>1492</v>
      </c>
      <c r="G7" s="11">
        <v>26439</v>
      </c>
      <c r="H7" s="11">
        <v>326167</v>
      </c>
      <c r="I7" s="11">
        <v>179494</v>
      </c>
      <c r="J7" s="23">
        <v>55.031</v>
      </c>
      <c r="K7" s="23"/>
      <c r="L7" s="23"/>
      <c r="M7" s="30">
        <v>98603</v>
      </c>
      <c r="N7" s="30">
        <v>63824590</v>
      </c>
      <c r="O7" s="30">
        <v>90040</v>
      </c>
      <c r="P7" s="30">
        <v>56521515</v>
      </c>
      <c r="Q7" s="30">
        <v>7861</v>
      </c>
      <c r="R7" s="30">
        <v>6766950</v>
      </c>
      <c r="S7" s="30">
        <v>698</v>
      </c>
      <c r="T7" s="30">
        <v>534922</v>
      </c>
      <c r="U7" s="30">
        <v>4</v>
      </c>
      <c r="V7" s="30">
        <v>1203</v>
      </c>
    </row>
    <row r="8" spans="2:22" s="4" customFormat="1" ht="16.5" customHeight="1">
      <c r="B8" s="44" t="s">
        <v>37</v>
      </c>
      <c r="C8" s="9" t="s">
        <v>30</v>
      </c>
      <c r="D8" s="12">
        <f t="shared" si="0"/>
        <v>70870</v>
      </c>
      <c r="E8" s="11">
        <v>43521</v>
      </c>
      <c r="F8" s="11">
        <v>1324</v>
      </c>
      <c r="G8" s="11">
        <v>26025</v>
      </c>
      <c r="H8" s="11">
        <v>296969</v>
      </c>
      <c r="I8" s="11">
        <v>170061</v>
      </c>
      <c r="J8" s="23">
        <v>57.266</v>
      </c>
      <c r="K8" s="23"/>
      <c r="L8" s="23"/>
      <c r="M8" s="30">
        <v>102367</v>
      </c>
      <c r="N8" s="30">
        <v>66090436</v>
      </c>
      <c r="O8" s="30">
        <v>93653</v>
      </c>
      <c r="P8" s="30">
        <v>58719552</v>
      </c>
      <c r="Q8" s="30">
        <v>8014</v>
      </c>
      <c r="R8" s="30">
        <v>6838412</v>
      </c>
      <c r="S8" s="30">
        <v>696</v>
      </c>
      <c r="T8" s="30">
        <v>530888</v>
      </c>
      <c r="U8" s="30">
        <v>4</v>
      </c>
      <c r="V8" s="30">
        <v>1584</v>
      </c>
    </row>
    <row r="9" spans="2:22" s="5" customFormat="1" ht="16.5" customHeight="1">
      <c r="B9" s="44" t="s">
        <v>38</v>
      </c>
      <c r="C9" s="9" t="s">
        <v>31</v>
      </c>
      <c r="D9" s="13">
        <f t="shared" si="0"/>
        <v>67400</v>
      </c>
      <c r="E9" s="16">
        <v>41000</v>
      </c>
      <c r="F9" s="16">
        <v>1134</v>
      </c>
      <c r="G9" s="16">
        <v>25266</v>
      </c>
      <c r="H9" s="16">
        <v>277499</v>
      </c>
      <c r="I9" s="16">
        <v>160430</v>
      </c>
      <c r="J9" s="23">
        <v>57.8</v>
      </c>
      <c r="K9" s="23"/>
      <c r="L9" s="23"/>
      <c r="M9" s="31">
        <v>105479</v>
      </c>
      <c r="N9" s="35">
        <v>69053107</v>
      </c>
      <c r="O9" s="35">
        <v>96634</v>
      </c>
      <c r="P9" s="35">
        <v>61507743</v>
      </c>
      <c r="Q9" s="35">
        <v>8147</v>
      </c>
      <c r="R9" s="35">
        <v>7005970</v>
      </c>
      <c r="S9" s="35">
        <v>697</v>
      </c>
      <c r="T9" s="35">
        <v>538994</v>
      </c>
      <c r="U9" s="16">
        <v>1</v>
      </c>
      <c r="V9" s="30">
        <v>400</v>
      </c>
    </row>
    <row r="10" spans="2:22" s="5" customFormat="1" ht="16.5" customHeight="1">
      <c r="B10" s="44" t="s">
        <v>39</v>
      </c>
      <c r="C10" s="9" t="s">
        <v>15</v>
      </c>
      <c r="D10" s="13">
        <f t="shared" si="0"/>
        <v>63795</v>
      </c>
      <c r="E10" s="16">
        <v>38499</v>
      </c>
      <c r="F10" s="16">
        <v>987</v>
      </c>
      <c r="G10" s="16">
        <v>24309</v>
      </c>
      <c r="H10" s="16">
        <v>249557</v>
      </c>
      <c r="I10" s="16">
        <v>149183</v>
      </c>
      <c r="J10" s="24">
        <v>59.779</v>
      </c>
      <c r="K10" s="23"/>
      <c r="L10" s="23"/>
      <c r="M10" s="31">
        <v>107978</v>
      </c>
      <c r="N10" s="35">
        <v>70957219</v>
      </c>
      <c r="O10" s="35">
        <v>99008</v>
      </c>
      <c r="P10" s="35">
        <v>63316061</v>
      </c>
      <c r="Q10" s="35">
        <v>8285</v>
      </c>
      <c r="R10" s="35">
        <v>7111103</v>
      </c>
      <c r="S10" s="35">
        <v>684</v>
      </c>
      <c r="T10" s="35">
        <v>529655</v>
      </c>
      <c r="U10" s="16">
        <v>1</v>
      </c>
      <c r="V10" s="40">
        <v>400</v>
      </c>
    </row>
    <row r="11" spans="2:22" s="4" customFormat="1" ht="16.5" customHeight="1">
      <c r="B11" s="44" t="s">
        <v>40</v>
      </c>
      <c r="C11" s="9" t="s">
        <v>32</v>
      </c>
      <c r="D11" s="13">
        <f t="shared" si="0"/>
        <v>60309</v>
      </c>
      <c r="E11" s="16">
        <v>35895</v>
      </c>
      <c r="F11" s="16">
        <v>827</v>
      </c>
      <c r="G11" s="16">
        <v>23587</v>
      </c>
      <c r="H11" s="16">
        <v>224041</v>
      </c>
      <c r="I11" s="16">
        <v>138923</v>
      </c>
      <c r="J11" s="24">
        <v>62.008</v>
      </c>
      <c r="K11" s="23"/>
      <c r="L11" s="23"/>
      <c r="M11" s="32">
        <v>112717</v>
      </c>
      <c r="N11" s="36">
        <v>73224955</v>
      </c>
      <c r="O11" s="36">
        <v>103616</v>
      </c>
      <c r="P11" s="36">
        <v>65489884</v>
      </c>
      <c r="Q11" s="36">
        <v>8447</v>
      </c>
      <c r="R11" s="36">
        <v>7225820</v>
      </c>
      <c r="S11" s="36">
        <v>654</v>
      </c>
      <c r="T11" s="36">
        <v>509251</v>
      </c>
      <c r="U11" s="36">
        <v>0</v>
      </c>
      <c r="V11" s="41">
        <v>0</v>
      </c>
    </row>
    <row r="12" spans="2:22" s="4" customFormat="1" ht="16.5" customHeight="1">
      <c r="B12" s="44" t="s">
        <v>41</v>
      </c>
      <c r="C12" s="9" t="s">
        <v>33</v>
      </c>
      <c r="D12" s="13">
        <f t="shared" si="0"/>
        <v>58294</v>
      </c>
      <c r="E12" s="16">
        <v>34673</v>
      </c>
      <c r="F12" s="16">
        <v>777</v>
      </c>
      <c r="G12" s="16">
        <v>22844</v>
      </c>
      <c r="H12" s="16">
        <v>211556</v>
      </c>
      <c r="I12" s="16">
        <v>136723</v>
      </c>
      <c r="J12" s="24">
        <f>ROUND(I12/H12*100,3)</f>
        <v>64.627</v>
      </c>
      <c r="K12" s="23"/>
      <c r="L12" s="23"/>
      <c r="M12" s="32">
        <f aca="true" t="shared" si="1" ref="M12:N14">O12+Q12+S12+U12</f>
        <v>114521</v>
      </c>
      <c r="N12" s="36">
        <f t="shared" si="1"/>
        <v>74544726</v>
      </c>
      <c r="O12" s="36">
        <v>105339</v>
      </c>
      <c r="P12" s="36">
        <v>66756646</v>
      </c>
      <c r="Q12" s="36">
        <v>8554</v>
      </c>
      <c r="R12" s="36">
        <v>7299725</v>
      </c>
      <c r="S12" s="36">
        <v>627</v>
      </c>
      <c r="T12" s="36">
        <v>487955</v>
      </c>
      <c r="U12" s="38">
        <v>1</v>
      </c>
      <c r="V12" s="41">
        <v>400</v>
      </c>
    </row>
    <row r="13" spans="2:22" s="43" customFormat="1" ht="16.5" customHeight="1">
      <c r="B13" s="44" t="s">
        <v>34</v>
      </c>
      <c r="C13" s="45" t="s">
        <v>35</v>
      </c>
      <c r="D13" s="46">
        <f t="shared" si="0"/>
        <v>56445</v>
      </c>
      <c r="E13" s="47">
        <v>33616</v>
      </c>
      <c r="F13" s="47">
        <v>763</v>
      </c>
      <c r="G13" s="47">
        <v>22066</v>
      </c>
      <c r="H13" s="47">
        <v>212259</v>
      </c>
      <c r="I13" s="47">
        <v>156648</v>
      </c>
      <c r="J13" s="48">
        <f>ROUND(I13/H13*100,3)</f>
        <v>73.8</v>
      </c>
      <c r="K13" s="49"/>
      <c r="L13" s="49"/>
      <c r="M13" s="50">
        <f t="shared" si="1"/>
        <v>115612</v>
      </c>
      <c r="N13" s="51">
        <f t="shared" si="1"/>
        <v>75529663</v>
      </c>
      <c r="O13" s="51">
        <v>106370</v>
      </c>
      <c r="P13" s="51">
        <v>67699797</v>
      </c>
      <c r="Q13" s="51">
        <v>8631</v>
      </c>
      <c r="R13" s="51">
        <v>7357011</v>
      </c>
      <c r="S13" s="51">
        <v>610</v>
      </c>
      <c r="T13" s="51">
        <v>472455</v>
      </c>
      <c r="U13" s="52">
        <v>1</v>
      </c>
      <c r="V13" s="53">
        <v>400</v>
      </c>
    </row>
    <row r="14" spans="2:22" s="4" customFormat="1" ht="16.5" customHeight="1">
      <c r="B14" s="8" t="s">
        <v>42</v>
      </c>
      <c r="C14" s="9" t="s">
        <v>36</v>
      </c>
      <c r="D14" s="13">
        <f t="shared" si="0"/>
        <v>55329</v>
      </c>
      <c r="E14" s="16">
        <v>33309</v>
      </c>
      <c r="F14" s="16">
        <v>747</v>
      </c>
      <c r="G14" s="16">
        <v>21273</v>
      </c>
      <c r="H14" s="16">
        <v>201720</v>
      </c>
      <c r="I14" s="16">
        <v>151703</v>
      </c>
      <c r="J14" s="24">
        <f>ROUND(I14/H14*100,3)</f>
        <v>75.205</v>
      </c>
      <c r="K14" s="23"/>
      <c r="L14" s="23"/>
      <c r="M14" s="32">
        <f t="shared" si="1"/>
        <v>116446</v>
      </c>
      <c r="N14" s="36">
        <f t="shared" si="1"/>
        <v>76483770</v>
      </c>
      <c r="O14" s="36">
        <v>107114</v>
      </c>
      <c r="P14" s="36">
        <v>68576333</v>
      </c>
      <c r="Q14" s="36">
        <v>8751</v>
      </c>
      <c r="R14" s="36">
        <v>7455368</v>
      </c>
      <c r="S14" s="36">
        <v>580</v>
      </c>
      <c r="T14" s="36">
        <v>451668</v>
      </c>
      <c r="U14" s="38">
        <v>1</v>
      </c>
      <c r="V14" s="41">
        <v>401</v>
      </c>
    </row>
    <row r="15" spans="2:22" s="5" customFormat="1" ht="16.5" customHeight="1">
      <c r="B15" s="8" t="s">
        <v>45</v>
      </c>
      <c r="C15" s="9" t="s">
        <v>44</v>
      </c>
      <c r="D15" s="12">
        <v>53670</v>
      </c>
      <c r="E15" s="11">
        <v>32645</v>
      </c>
      <c r="F15" s="11">
        <v>744</v>
      </c>
      <c r="G15" s="11">
        <v>20281</v>
      </c>
      <c r="H15" s="11">
        <v>192165</v>
      </c>
      <c r="I15" s="11">
        <v>147213</v>
      </c>
      <c r="J15" s="23">
        <v>76.608</v>
      </c>
      <c r="K15" s="23"/>
      <c r="L15" s="23"/>
      <c r="M15" s="30">
        <v>116844</v>
      </c>
      <c r="N15" s="30">
        <v>76920730</v>
      </c>
      <c r="O15" s="30">
        <v>107441</v>
      </c>
      <c r="P15" s="30">
        <v>68968744</v>
      </c>
      <c r="Q15" s="30">
        <v>8853</v>
      </c>
      <c r="R15" s="30">
        <v>7525563</v>
      </c>
      <c r="S15" s="30">
        <v>550</v>
      </c>
      <c r="T15" s="30">
        <v>426423</v>
      </c>
      <c r="U15" s="36">
        <v>0</v>
      </c>
      <c r="V15" s="41">
        <v>0</v>
      </c>
    </row>
    <row r="16" spans="2:22" s="5" customFormat="1" ht="16.5" customHeight="1">
      <c r="B16" s="54" t="s">
        <v>46</v>
      </c>
      <c r="C16" s="10" t="s">
        <v>47</v>
      </c>
      <c r="D16" s="14">
        <f t="shared" si="0"/>
        <v>51582</v>
      </c>
      <c r="E16" s="55">
        <v>31912</v>
      </c>
      <c r="F16" s="55">
        <v>705</v>
      </c>
      <c r="G16" s="55">
        <v>18965</v>
      </c>
      <c r="H16" s="55">
        <v>179704</v>
      </c>
      <c r="I16" s="55">
        <v>144040</v>
      </c>
      <c r="J16" s="25">
        <f>ROUND(I16/H16*100,3)</f>
        <v>80.154</v>
      </c>
      <c r="K16" s="23"/>
      <c r="L16" s="23"/>
      <c r="M16" s="33">
        <f>O16+Q16+S16+U16</f>
        <v>117115</v>
      </c>
      <c r="N16" s="37">
        <f>P16+R16+T16+V16</f>
        <v>77019163</v>
      </c>
      <c r="O16" s="37">
        <v>107609</v>
      </c>
      <c r="P16" s="37">
        <v>69027473</v>
      </c>
      <c r="Q16" s="37">
        <v>8951</v>
      </c>
      <c r="R16" s="37">
        <v>7570184</v>
      </c>
      <c r="S16" s="37">
        <v>555</v>
      </c>
      <c r="T16" s="37">
        <v>421506</v>
      </c>
      <c r="U16" s="37">
        <v>0</v>
      </c>
      <c r="V16" s="56">
        <v>0</v>
      </c>
    </row>
    <row r="17" spans="2:22" s="6" customFormat="1" ht="15.75" customHeight="1">
      <c r="B17" s="3" t="s">
        <v>26</v>
      </c>
      <c r="C17" s="3"/>
      <c r="D17" s="15"/>
      <c r="E17" s="15"/>
      <c r="F17" s="15"/>
      <c r="G17" s="15"/>
      <c r="H17" s="19"/>
      <c r="I17" s="21"/>
      <c r="J17" s="26"/>
      <c r="K17" s="28"/>
      <c r="L17" s="28"/>
      <c r="M17" s="3"/>
      <c r="N17" s="3"/>
      <c r="O17" s="3"/>
      <c r="P17" s="3"/>
      <c r="Q17" s="3"/>
      <c r="R17" s="3"/>
      <c r="S17" s="3"/>
      <c r="T17" s="26"/>
      <c r="U17" s="26" t="s">
        <v>27</v>
      </c>
      <c r="V17" s="42"/>
    </row>
    <row r="18" spans="4:22" s="3" customFormat="1" ht="15.75" customHeight="1">
      <c r="D18" s="1"/>
      <c r="E18" s="1"/>
      <c r="F18" s="1"/>
      <c r="G18" s="17"/>
      <c r="H18" s="20"/>
      <c r="I18" s="22"/>
      <c r="J18" s="27"/>
      <c r="K18" s="1"/>
      <c r="L18" s="1"/>
      <c r="M18" s="1"/>
      <c r="N18" s="1"/>
      <c r="O18" s="1"/>
      <c r="P18" s="1"/>
      <c r="Q18" s="1"/>
      <c r="R18" s="1"/>
      <c r="S18" s="1"/>
      <c r="T18" s="22"/>
      <c r="U18" s="22" t="s">
        <v>28</v>
      </c>
      <c r="V18" s="22"/>
    </row>
    <row r="19" ht="15.75" customHeight="1">
      <c r="I19" s="1" t="s">
        <v>17</v>
      </c>
    </row>
  </sheetData>
  <sheetProtection/>
  <mergeCells count="18">
    <mergeCell ref="H5:H6"/>
    <mergeCell ref="I5:I6"/>
    <mergeCell ref="J5:J6"/>
    <mergeCell ref="B4:C6"/>
    <mergeCell ref="D5:D6"/>
    <mergeCell ref="E5:E6"/>
    <mergeCell ref="F5:F6"/>
    <mergeCell ref="G5:G6"/>
    <mergeCell ref="H1:J1"/>
    <mergeCell ref="M1:N1"/>
    <mergeCell ref="D4:G4"/>
    <mergeCell ref="H4:J4"/>
    <mergeCell ref="M4:V4"/>
    <mergeCell ref="M5:N5"/>
    <mergeCell ref="O5:P5"/>
    <mergeCell ref="Q5:R5"/>
    <mergeCell ref="S5:T5"/>
    <mergeCell ref="U5:V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2019-02-15T01:58:47Z</cp:lastPrinted>
  <dcterms:created xsi:type="dcterms:W3CDTF">1999-04-01T07:38:22Z</dcterms:created>
  <dcterms:modified xsi:type="dcterms:W3CDTF">2024-01-10T01:54:30Z</dcterms:modified>
  <cp:category/>
  <cp:version/>
  <cp:contentType/>
  <cp:contentStatus/>
</cp:coreProperties>
</file>