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9105" activeTab="0"/>
  </bookViews>
  <sheets>
    <sheet name="19 " sheetId="1" r:id="rId1"/>
  </sheets>
  <definedNames>
    <definedName name="_xlnm.Print_Area" localSheetId="0">'19 '!$A$1:$AJ$61</definedName>
  </definedNames>
  <calcPr fullCalcOnLoad="1"/>
</workbook>
</file>

<file path=xl/sharedStrings.xml><?xml version="1.0" encoding="utf-8"?>
<sst xmlns="http://schemas.openxmlformats.org/spreadsheetml/2006/main" count="126" uniqueCount="117">
  <si>
    <t>父子世帯</t>
  </si>
  <si>
    <t>母子世帯</t>
  </si>
  <si>
    <t>完全失業者</t>
  </si>
  <si>
    <t>項　　　　　　　　　　目</t>
  </si>
  <si>
    <t>15歳以上人口</t>
  </si>
  <si>
    <t>19　各項目別特性（国勢調査）</t>
  </si>
  <si>
    <t>単位　人･世帯・％</t>
  </si>
  <si>
    <t>（別　掲）</t>
  </si>
  <si>
    <t>総数</t>
  </si>
  <si>
    <t>第2次産業</t>
  </si>
  <si>
    <t>電気・ガス・熱                  供給・水道業</t>
  </si>
  <si>
    <t>E</t>
  </si>
  <si>
    <t>雇用者</t>
  </si>
  <si>
    <t>人　　　　口</t>
  </si>
  <si>
    <t>　項　　　　　　　　　　目</t>
  </si>
  <si>
    <t>情報通信業</t>
  </si>
  <si>
    <t>令和2年10月1日現在</t>
  </si>
  <si>
    <t>実　数</t>
  </si>
  <si>
    <t>第3次産業</t>
  </si>
  <si>
    <t>家族類型別一般世帯数</t>
  </si>
  <si>
    <t>就業者総数</t>
  </si>
  <si>
    <t>割  合</t>
  </si>
  <si>
    <t>労働力状態</t>
  </si>
  <si>
    <t>産　 　業 　　別　 　就 　　業 　　者 　　数　</t>
  </si>
  <si>
    <t xml:space="preserve"> う ち 農 業</t>
  </si>
  <si>
    <t>労働力人口</t>
  </si>
  <si>
    <t>高齢単身世帯</t>
  </si>
  <si>
    <t>男</t>
  </si>
  <si>
    <t>就業者</t>
  </si>
  <si>
    <t>女</t>
  </si>
  <si>
    <t>非親族を含む世帯</t>
  </si>
  <si>
    <r>
      <rPr>
        <sz val="10"/>
        <color indexed="9"/>
        <rFont val="ＭＳ Ｐ明朝"/>
        <family val="1"/>
      </rPr>
      <t>1</t>
    </r>
    <r>
      <rPr>
        <sz val="10"/>
        <rFont val="ＭＳ Ｐ明朝"/>
        <family val="1"/>
      </rPr>
      <t>0　　　～　 　14　　　歳</t>
    </r>
  </si>
  <si>
    <t>非労働力人口</t>
  </si>
  <si>
    <t>不動産業，物品賃貸業</t>
  </si>
  <si>
    <t>漁業</t>
  </si>
  <si>
    <t>15　　　～　　 64　　　歳</t>
  </si>
  <si>
    <t>B</t>
  </si>
  <si>
    <t>性比（女＝100）</t>
  </si>
  <si>
    <t>就業上の
地位</t>
  </si>
  <si>
    <t>65      歳      以      上</t>
  </si>
  <si>
    <t>-</t>
  </si>
  <si>
    <t>自営業主</t>
  </si>
  <si>
    <t>Q</t>
  </si>
  <si>
    <t>G</t>
  </si>
  <si>
    <t>人口密度（人／㎢）</t>
  </si>
  <si>
    <t>製造業</t>
  </si>
  <si>
    <t>家族従業者</t>
  </si>
  <si>
    <t>第1次産業</t>
  </si>
  <si>
    <t>核家族以外の世帯</t>
  </si>
  <si>
    <t>A</t>
  </si>
  <si>
    <t>農業，林業</t>
  </si>
  <si>
    <t>運輸業，郵便業</t>
  </si>
  <si>
    <t>住宅に住む一般世帯</t>
  </si>
  <si>
    <t>I</t>
  </si>
  <si>
    <t>親族のみの世帯</t>
  </si>
  <si>
    <t>公営･機構･公社の借家</t>
  </si>
  <si>
    <t>C</t>
  </si>
  <si>
    <t>Ⅰ</t>
  </si>
  <si>
    <t>F</t>
  </si>
  <si>
    <t>核  家  族  世  帯</t>
  </si>
  <si>
    <t>D</t>
  </si>
  <si>
    <t>夫 婦 の み</t>
  </si>
  <si>
    <t>夫婦と子供</t>
  </si>
  <si>
    <t>鉱業,採石業,砂利採取業</t>
  </si>
  <si>
    <t>男親と子供</t>
  </si>
  <si>
    <t>建設業</t>
  </si>
  <si>
    <t>単独世帯</t>
  </si>
  <si>
    <t>女親と子供</t>
  </si>
  <si>
    <t>Ⅱ</t>
  </si>
  <si>
    <t>H</t>
  </si>
  <si>
    <t>J</t>
  </si>
  <si>
    <t>高齢夫婦世帯</t>
  </si>
  <si>
    <t>65歳以上世帯員がいる世帯</t>
  </si>
  <si>
    <t>卸売業，小売業</t>
  </si>
  <si>
    <t>住宅別一般世帯数</t>
  </si>
  <si>
    <t>金融業，保険業</t>
  </si>
  <si>
    <t>持ち家</t>
  </si>
  <si>
    <t>K</t>
  </si>
  <si>
    <t>民営の借家</t>
  </si>
  <si>
    <t>L</t>
  </si>
  <si>
    <t>学術研究，専門・技術サービス業</t>
  </si>
  <si>
    <t>給与住宅</t>
  </si>
  <si>
    <t>間借り</t>
  </si>
  <si>
    <t>M</t>
  </si>
  <si>
    <t>宿泊業，飲食
サービス業</t>
  </si>
  <si>
    <t>住宅以外に住む一般世帯</t>
  </si>
  <si>
    <t>建て方別一般世帯数</t>
  </si>
  <si>
    <t>住宅に住む一般世帯総数</t>
  </si>
  <si>
    <t>N</t>
  </si>
  <si>
    <t>生活関連サービス業，娯楽業</t>
  </si>
  <si>
    <t>一戸建</t>
  </si>
  <si>
    <t>長屋建</t>
  </si>
  <si>
    <t>O</t>
  </si>
  <si>
    <t>教育，学習支援業</t>
  </si>
  <si>
    <t>共同住宅</t>
  </si>
  <si>
    <t>1 , 2階</t>
  </si>
  <si>
    <t>P</t>
  </si>
  <si>
    <t>医療，福祉</t>
  </si>
  <si>
    <t>3～5階</t>
  </si>
  <si>
    <t>6階以上</t>
  </si>
  <si>
    <t>複合サービス事業</t>
  </si>
  <si>
    <t>その他</t>
  </si>
  <si>
    <t>R</t>
  </si>
  <si>
    <t>サービス業</t>
  </si>
  <si>
    <t>(他に分類されないもの)</t>
  </si>
  <si>
    <t>S</t>
  </si>
  <si>
    <t>公 務(他に分類
されるものを除く)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</si>
  <si>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15歳以上人口には，労働力状態「不詳」の者を含む。</t>
    </r>
  </si>
  <si>
    <t>分類不能の産業</t>
  </si>
  <si>
    <t>注1　年齢3区分人口の割合は，年齢「不詳」含めた総数から算出している。</t>
  </si>
  <si>
    <t>資料　国勢調査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</si>
  <si>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就業者総数には，就業上の地位「不詳」の者を含む。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</si>
  <si>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4　雇用者には「役員」を，自営業主には「家庭内職者」を含む。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</si>
  <si>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5　「住宅以外に住む一般世帯」とは，寄宿舎･寮や病院･旅館･工場など居住用でない建物に住む世帯。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</si>
  <si>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6　「建て方別一般世帯数」の「住宅に住む一般世帯総数」には，住宅の建て方の「不詳」を含む。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</si>
  <si>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7　「建て方別一般世帯数」の「その他」とは，住宅に住む世帯のうち，工場･事務所などの一部に住宅がある世帯。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</si>
  <si>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8　平成27年国勢調査では「住宅の床面積」は調査項目でないため，「延べ面積別一般世帯数」は数値がない。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</si>
</sst>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#,##0_ ;[Red]\-#,##0\ "/>
    <numFmt numFmtId="181" formatCode="#,##0_);\(#,##0\)"/>
    <numFmt numFmtId="182" formatCode="0_);[Red]\(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176" fontId="24" fillId="0" borderId="13" xfId="0" applyNumberFormat="1" applyFont="1" applyFill="1" applyBorder="1" applyAlignment="1">
      <alignment vertical="center"/>
    </xf>
    <xf numFmtId="177" fontId="24" fillId="0" borderId="13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178" fontId="21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vertical="center"/>
    </xf>
    <xf numFmtId="179" fontId="21" fillId="0" borderId="16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textRotation="255"/>
    </xf>
    <xf numFmtId="0" fontId="21" fillId="0" borderId="13" xfId="0" applyFont="1" applyFill="1" applyBorder="1" applyAlignment="1">
      <alignment vertical="center"/>
    </xf>
    <xf numFmtId="179" fontId="21" fillId="0" borderId="13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shrinkToFit="1"/>
    </xf>
    <xf numFmtId="176" fontId="21" fillId="0" borderId="13" xfId="0" applyNumberFormat="1" applyFont="1" applyFill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/>
    </xf>
    <xf numFmtId="49" fontId="23" fillId="0" borderId="0" xfId="0" applyNumberFormat="1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176" fontId="24" fillId="0" borderId="13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7" fontId="24" fillId="0" borderId="13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 textRotation="255"/>
    </xf>
    <xf numFmtId="0" fontId="0" fillId="0" borderId="24" xfId="0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vertical="distributed" textRotation="255" wrapText="1"/>
    </xf>
    <xf numFmtId="0" fontId="21" fillId="0" borderId="0" xfId="0" applyFont="1" applyFill="1" applyBorder="1" applyAlignment="1">
      <alignment horizontal="distributed" vertical="center" readingOrder="1"/>
    </xf>
    <xf numFmtId="0" fontId="21" fillId="0" borderId="14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distributed" wrapText="1"/>
    </xf>
    <xf numFmtId="0" fontId="21" fillId="0" borderId="15" xfId="0" applyFont="1" applyFill="1" applyBorder="1" applyAlignment="1">
      <alignment horizontal="distributed" wrapText="1"/>
    </xf>
    <xf numFmtId="177" fontId="21" fillId="0" borderId="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176" fontId="24" fillId="0" borderId="13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7" fontId="24" fillId="0" borderId="13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15" xfId="0" applyFont="1" applyFill="1" applyBorder="1" applyAlignment="1">
      <alignment horizontal="distributed" vertical="center" wrapText="1"/>
    </xf>
    <xf numFmtId="0" fontId="21" fillId="0" borderId="25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top" shrinkToFit="1"/>
    </xf>
    <xf numFmtId="0" fontId="26" fillId="0" borderId="0" xfId="0" applyFont="1" applyFill="1" applyBorder="1" applyAlignment="1">
      <alignment vertical="top" shrinkToFit="1"/>
    </xf>
    <xf numFmtId="0" fontId="26" fillId="0" borderId="15" xfId="0" applyFont="1" applyFill="1" applyBorder="1" applyAlignment="1">
      <alignment vertical="top" shrinkToFit="1"/>
    </xf>
    <xf numFmtId="0" fontId="0" fillId="0" borderId="17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center" vertical="center" textRotation="255" wrapText="1"/>
    </xf>
    <xf numFmtId="178" fontId="24" fillId="0" borderId="13" xfId="48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180" fontId="21" fillId="0" borderId="0" xfId="48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8" fontId="21" fillId="0" borderId="0" xfId="48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textRotation="255"/>
    </xf>
    <xf numFmtId="0" fontId="0" fillId="0" borderId="26" xfId="0" applyFill="1" applyBorder="1" applyAlignment="1">
      <alignment textRotation="255"/>
    </xf>
    <xf numFmtId="181" fontId="21" fillId="0" borderId="0" xfId="48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textRotation="255"/>
    </xf>
    <xf numFmtId="176" fontId="21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76" fontId="21" fillId="0" borderId="1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horizont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horizont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showGridLines="0" tabSelected="1" view="pageBreakPreview" zoomScale="110" zoomScaleSheetLayoutView="110" zoomScalePageLayoutView="0" workbookViewId="0" topLeftCell="A1">
      <selection activeCell="W17" sqref="W17:AF17"/>
    </sheetView>
  </sheetViews>
  <sheetFormatPr defaultColWidth="1.625" defaultRowHeight="13.5" customHeight="1"/>
  <cols>
    <col min="1" max="1" width="1.625" style="1" bestFit="1" customWidth="1"/>
    <col min="2" max="2" width="4.875" style="1" customWidth="1"/>
    <col min="3" max="16" width="1.625" style="1" bestFit="1" customWidth="1"/>
    <col min="17" max="17" width="8.375" style="1" customWidth="1"/>
    <col min="18" max="18" width="8.125" style="1" customWidth="1"/>
    <col min="19" max="19" width="4.875" style="1" customWidth="1"/>
    <col min="20" max="21" width="1.625" style="1" bestFit="1" customWidth="1"/>
    <col min="22" max="22" width="1.625" style="1" customWidth="1"/>
    <col min="23" max="26" width="1.625" style="1" bestFit="1" customWidth="1"/>
    <col min="27" max="27" width="1.625" style="1" customWidth="1"/>
    <col min="28" max="33" width="1.625" style="1" bestFit="1" customWidth="1"/>
    <col min="34" max="34" width="8.375" style="1" customWidth="1"/>
    <col min="35" max="35" width="8.125" style="1" customWidth="1"/>
    <col min="36" max="36" width="1.625" style="1" bestFit="1" customWidth="1"/>
    <col min="37" max="16384" width="1.625" style="1" customWidth="1"/>
  </cols>
  <sheetData>
    <row r="1" spans="2:36" s="2" customFormat="1" ht="18" customHeight="1">
      <c r="B1" s="46" t="s">
        <v>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3"/>
    </row>
    <row r="2" spans="2:35" ht="13.5" customHeight="1">
      <c r="B2" s="1" t="s">
        <v>6</v>
      </c>
      <c r="AI2" s="4" t="s">
        <v>16</v>
      </c>
    </row>
    <row r="3" spans="2:36" ht="22.5" customHeight="1">
      <c r="B3" s="47" t="s">
        <v>14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17</v>
      </c>
      <c r="Q3" s="51"/>
      <c r="R3" s="5" t="s">
        <v>21</v>
      </c>
      <c r="S3" s="52" t="s">
        <v>3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1" t="s">
        <v>17</v>
      </c>
      <c r="AH3" s="51"/>
      <c r="AI3" s="6" t="s">
        <v>21</v>
      </c>
      <c r="AJ3" s="7"/>
    </row>
    <row r="4" spans="2:36" ht="14.25" customHeight="1">
      <c r="B4" s="55" t="s">
        <v>13</v>
      </c>
      <c r="C4" s="58" t="s">
        <v>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8"/>
      <c r="Q4" s="64">
        <f>SUM(Q6:Q7)</f>
        <v>329306</v>
      </c>
      <c r="R4" s="66">
        <v>100</v>
      </c>
      <c r="S4" s="68" t="s">
        <v>22</v>
      </c>
      <c r="T4" s="58" t="s">
        <v>4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11"/>
      <c r="AH4" s="108">
        <f>Q9+Q10</f>
        <v>290471</v>
      </c>
      <c r="AI4" s="66">
        <v>100</v>
      </c>
      <c r="AJ4" s="7"/>
    </row>
    <row r="5" spans="2:36" ht="14.25" customHeight="1">
      <c r="B5" s="56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14"/>
      <c r="Q5" s="65"/>
      <c r="R5" s="67"/>
      <c r="S5" s="69"/>
      <c r="T5" s="109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1"/>
      <c r="AG5" s="14"/>
      <c r="AH5" s="110"/>
      <c r="AI5" s="110"/>
      <c r="AJ5" s="7"/>
    </row>
    <row r="6" spans="2:36" ht="14.25" customHeight="1">
      <c r="B6" s="56"/>
      <c r="C6" s="14"/>
      <c r="D6" s="7"/>
      <c r="E6" s="70" t="s">
        <v>27</v>
      </c>
      <c r="F6" s="70"/>
      <c r="G6" s="70"/>
      <c r="H6" s="70"/>
      <c r="I6" s="70"/>
      <c r="J6" s="70"/>
      <c r="K6" s="70"/>
      <c r="L6" s="70"/>
      <c r="M6" s="70"/>
      <c r="N6" s="70"/>
      <c r="O6" s="71"/>
      <c r="P6" s="14"/>
      <c r="Q6" s="112">
        <v>152108</v>
      </c>
      <c r="R6" s="17">
        <f>Q6/Q4*100</f>
        <v>46.19047329839116</v>
      </c>
      <c r="S6" s="69"/>
      <c r="T6" s="7"/>
      <c r="U6" s="7"/>
      <c r="V6" s="70" t="s">
        <v>25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14"/>
      <c r="AH6" s="16">
        <f>SUM(AH7:AH8)</f>
        <v>153242</v>
      </c>
      <c r="AI6" s="17">
        <f>AH6/AH4*100</f>
        <v>52.75638531901635</v>
      </c>
      <c r="AJ6" s="7"/>
    </row>
    <row r="7" spans="2:36" ht="14.25" customHeight="1">
      <c r="B7" s="56"/>
      <c r="C7" s="14"/>
      <c r="D7" s="7"/>
      <c r="E7" s="70" t="s">
        <v>29</v>
      </c>
      <c r="F7" s="70"/>
      <c r="G7" s="70"/>
      <c r="H7" s="70"/>
      <c r="I7" s="70"/>
      <c r="J7" s="70"/>
      <c r="K7" s="70"/>
      <c r="L7" s="70"/>
      <c r="M7" s="70"/>
      <c r="N7" s="70"/>
      <c r="O7" s="71"/>
      <c r="P7" s="14"/>
      <c r="Q7" s="113">
        <v>177198</v>
      </c>
      <c r="R7" s="17">
        <f>Q7/Q4*100</f>
        <v>53.80952670160883</v>
      </c>
      <c r="S7" s="69"/>
      <c r="T7" s="7"/>
      <c r="U7" s="7"/>
      <c r="V7" s="7"/>
      <c r="W7" s="70" t="s">
        <v>28</v>
      </c>
      <c r="X7" s="70"/>
      <c r="Y7" s="70"/>
      <c r="Z7" s="70"/>
      <c r="AA7" s="70"/>
      <c r="AB7" s="70"/>
      <c r="AC7" s="70"/>
      <c r="AD7" s="70"/>
      <c r="AE7" s="70"/>
      <c r="AF7" s="70"/>
      <c r="AG7" s="14"/>
      <c r="AH7" s="114">
        <v>146321</v>
      </c>
      <c r="AI7" s="17">
        <f>AH7/AH4*100</f>
        <v>50.37370339896238</v>
      </c>
      <c r="AJ7" s="7"/>
    </row>
    <row r="8" spans="2:36" ht="14.25" customHeight="1">
      <c r="B8" s="56"/>
      <c r="C8" s="14"/>
      <c r="D8" s="7"/>
      <c r="E8" s="72" t="s">
        <v>31</v>
      </c>
      <c r="F8" s="72"/>
      <c r="G8" s="72"/>
      <c r="H8" s="72"/>
      <c r="I8" s="72"/>
      <c r="J8" s="72"/>
      <c r="K8" s="72"/>
      <c r="L8" s="72"/>
      <c r="M8" s="72"/>
      <c r="N8" s="72"/>
      <c r="O8" s="73"/>
      <c r="P8" s="14"/>
      <c r="Q8" s="25">
        <v>34691</v>
      </c>
      <c r="R8" s="17">
        <f>Q8/Q4*100</f>
        <v>10.534578780829989</v>
      </c>
      <c r="S8" s="69"/>
      <c r="T8" s="7"/>
      <c r="U8" s="7"/>
      <c r="V8" s="15"/>
      <c r="W8" s="70" t="s">
        <v>2</v>
      </c>
      <c r="X8" s="70"/>
      <c r="Y8" s="70"/>
      <c r="Z8" s="70"/>
      <c r="AA8" s="70"/>
      <c r="AB8" s="70"/>
      <c r="AC8" s="70"/>
      <c r="AD8" s="70"/>
      <c r="AE8" s="70"/>
      <c r="AF8" s="70"/>
      <c r="AG8" s="14"/>
      <c r="AH8" s="114">
        <v>6921</v>
      </c>
      <c r="AI8" s="17">
        <f>AH8/AH4*100</f>
        <v>2.3826819200539813</v>
      </c>
      <c r="AJ8" s="7"/>
    </row>
    <row r="9" spans="2:36" ht="14.25" customHeight="1">
      <c r="B9" s="56"/>
      <c r="C9" s="14"/>
      <c r="D9" s="7"/>
      <c r="E9" s="72" t="s">
        <v>35</v>
      </c>
      <c r="F9" s="72"/>
      <c r="G9" s="72"/>
      <c r="H9" s="72"/>
      <c r="I9" s="72"/>
      <c r="J9" s="72"/>
      <c r="K9" s="72"/>
      <c r="L9" s="72"/>
      <c r="M9" s="72"/>
      <c r="N9" s="72"/>
      <c r="O9" s="73"/>
      <c r="P9" s="14"/>
      <c r="Q9" s="25">
        <v>178060</v>
      </c>
      <c r="R9" s="17">
        <f>Q9/Q4*100</f>
        <v>54.07128931753446</v>
      </c>
      <c r="S9" s="115"/>
      <c r="T9" s="45"/>
      <c r="U9" s="42"/>
      <c r="V9" s="70" t="s">
        <v>32</v>
      </c>
      <c r="W9" s="70"/>
      <c r="X9" s="70"/>
      <c r="Y9" s="70"/>
      <c r="Z9" s="70"/>
      <c r="AA9" s="70"/>
      <c r="AB9" s="70"/>
      <c r="AC9" s="70"/>
      <c r="AD9" s="70"/>
      <c r="AE9" s="70"/>
      <c r="AF9" s="70"/>
      <c r="AG9" s="44"/>
      <c r="AH9" s="114">
        <v>118878</v>
      </c>
      <c r="AI9" s="17">
        <f>AH9/AH4*100</f>
        <v>40.925944414416584</v>
      </c>
      <c r="AJ9" s="7"/>
    </row>
    <row r="10" spans="2:36" ht="14.25" customHeight="1">
      <c r="B10" s="56"/>
      <c r="C10" s="14"/>
      <c r="D10" s="7"/>
      <c r="E10" s="72" t="s">
        <v>39</v>
      </c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14"/>
      <c r="Q10" s="25">
        <v>112411</v>
      </c>
      <c r="R10" s="17">
        <f>Q10/Q4*100</f>
        <v>34.13572786405349</v>
      </c>
      <c r="S10" s="75" t="s">
        <v>38</v>
      </c>
      <c r="T10" s="58" t="s">
        <v>20</v>
      </c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  <c r="AG10" s="8"/>
      <c r="AH10" s="64">
        <v>146321</v>
      </c>
      <c r="AI10" s="66">
        <v>100</v>
      </c>
      <c r="AJ10" s="7"/>
    </row>
    <row r="11" spans="2:36" ht="14.25" customHeight="1">
      <c r="B11" s="56"/>
      <c r="C11" s="77" t="s">
        <v>37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4"/>
      <c r="Q11" s="17">
        <v>85.84</v>
      </c>
      <c r="R11" s="22" t="s">
        <v>40</v>
      </c>
      <c r="S11" s="118"/>
      <c r="T11" s="109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1"/>
      <c r="AG11" s="43"/>
      <c r="AH11" s="110"/>
      <c r="AI11" s="110"/>
      <c r="AJ11" s="7"/>
    </row>
    <row r="12" spans="2:36" ht="14.25" customHeight="1">
      <c r="B12" s="57"/>
      <c r="C12" s="77" t="s">
        <v>44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14"/>
      <c r="Q12" s="17">
        <v>440.4</v>
      </c>
      <c r="R12" s="22" t="s">
        <v>40</v>
      </c>
      <c r="S12" s="118"/>
      <c r="T12" s="7"/>
      <c r="U12" s="7"/>
      <c r="V12" s="76" t="s">
        <v>12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4"/>
      <c r="AH12" s="25">
        <v>130566</v>
      </c>
      <c r="AI12" s="17">
        <f>AH12/AH10*100</f>
        <v>89.23257768878014</v>
      </c>
      <c r="AJ12" s="7"/>
    </row>
    <row r="13" spans="2:36" ht="14.25" customHeight="1">
      <c r="B13" s="55" t="s">
        <v>23</v>
      </c>
      <c r="C13" s="58" t="s">
        <v>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8"/>
      <c r="Q13" s="9">
        <f>SUM(Q14,Q18,Q22,Q51)</f>
        <v>146321</v>
      </c>
      <c r="R13" s="10">
        <v>100</v>
      </c>
      <c r="S13" s="118"/>
      <c r="T13" s="7"/>
      <c r="U13" s="7"/>
      <c r="V13" s="76" t="s">
        <v>41</v>
      </c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14"/>
      <c r="AH13" s="25">
        <v>10688</v>
      </c>
      <c r="AI13" s="17">
        <f>AH13/AH10*100</f>
        <v>7.30448807758285</v>
      </c>
      <c r="AJ13" s="7"/>
    </row>
    <row r="14" spans="2:36" ht="14.25" customHeight="1">
      <c r="B14" s="56"/>
      <c r="C14" s="77" t="s">
        <v>47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14"/>
      <c r="Q14" s="25">
        <v>3761</v>
      </c>
      <c r="R14" s="17">
        <f aca="true" t="shared" si="0" ref="R14:R23">Q14/$Q$13*100</f>
        <v>2.570376090923381</v>
      </c>
      <c r="S14" s="119"/>
      <c r="T14" s="7"/>
      <c r="U14" s="7"/>
      <c r="V14" s="76" t="s">
        <v>46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14"/>
      <c r="AH14" s="25">
        <v>2877</v>
      </c>
      <c r="AI14" s="17">
        <f>AH14/AH10*100</f>
        <v>1.9662249437879729</v>
      </c>
      <c r="AJ14" s="7"/>
    </row>
    <row r="15" spans="2:36" ht="14.25" customHeight="1">
      <c r="B15" s="56"/>
      <c r="C15" s="14"/>
      <c r="D15" s="56" t="s">
        <v>49</v>
      </c>
      <c r="E15" s="56"/>
      <c r="F15" s="70" t="s">
        <v>50</v>
      </c>
      <c r="G15" s="70"/>
      <c r="H15" s="70"/>
      <c r="I15" s="70"/>
      <c r="J15" s="70"/>
      <c r="K15" s="70"/>
      <c r="L15" s="70"/>
      <c r="M15" s="70"/>
      <c r="N15" s="70"/>
      <c r="O15" s="71"/>
      <c r="P15" s="14"/>
      <c r="Q15" s="25">
        <v>3754</v>
      </c>
      <c r="R15" s="17">
        <f t="shared" si="0"/>
        <v>2.5655920886270596</v>
      </c>
      <c r="S15" s="68" t="s">
        <v>19</v>
      </c>
      <c r="T15" s="58" t="s">
        <v>8</v>
      </c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  <c r="AG15" s="8"/>
      <c r="AH15" s="64">
        <v>155625</v>
      </c>
      <c r="AI15" s="66">
        <v>100</v>
      </c>
      <c r="AJ15" s="7"/>
    </row>
    <row r="16" spans="2:36" ht="14.25" customHeight="1">
      <c r="B16" s="56"/>
      <c r="C16" s="14"/>
      <c r="D16" s="56"/>
      <c r="E16" s="56"/>
      <c r="F16" s="70" t="s">
        <v>24</v>
      </c>
      <c r="G16" s="70"/>
      <c r="H16" s="70"/>
      <c r="I16" s="70"/>
      <c r="J16" s="70"/>
      <c r="K16" s="70"/>
      <c r="L16" s="70"/>
      <c r="M16" s="70"/>
      <c r="N16" s="70"/>
      <c r="O16" s="71"/>
      <c r="P16" s="14"/>
      <c r="Q16" s="120">
        <v>3468</v>
      </c>
      <c r="R16" s="17">
        <f t="shared" si="0"/>
        <v>2.370131423377369</v>
      </c>
      <c r="S16" s="121"/>
      <c r="T16" s="109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11"/>
      <c r="AG16" s="14"/>
      <c r="AH16" s="122"/>
      <c r="AI16" s="122"/>
      <c r="AJ16" s="7"/>
    </row>
    <row r="17" spans="2:36" ht="14.25" customHeight="1">
      <c r="B17" s="56"/>
      <c r="C17" s="14"/>
      <c r="D17" s="78" t="s">
        <v>36</v>
      </c>
      <c r="E17" s="78"/>
      <c r="F17" s="70" t="s">
        <v>34</v>
      </c>
      <c r="G17" s="70"/>
      <c r="H17" s="70"/>
      <c r="I17" s="70"/>
      <c r="J17" s="70"/>
      <c r="K17" s="70"/>
      <c r="L17" s="70"/>
      <c r="M17" s="70"/>
      <c r="N17" s="70"/>
      <c r="O17" s="71"/>
      <c r="P17" s="14"/>
      <c r="Q17" s="25">
        <v>7</v>
      </c>
      <c r="R17" s="17">
        <f t="shared" si="0"/>
        <v>0.004784002296321102</v>
      </c>
      <c r="S17" s="121"/>
      <c r="T17" s="123"/>
      <c r="U17" s="78" t="s">
        <v>49</v>
      </c>
      <c r="V17" s="78"/>
      <c r="W17" s="70" t="s">
        <v>54</v>
      </c>
      <c r="X17" s="79"/>
      <c r="Y17" s="79"/>
      <c r="Z17" s="79"/>
      <c r="AA17" s="79"/>
      <c r="AB17" s="79"/>
      <c r="AC17" s="79"/>
      <c r="AD17" s="79"/>
      <c r="AE17" s="79"/>
      <c r="AF17" s="80"/>
      <c r="AG17" s="7"/>
      <c r="AH17" s="25">
        <v>92517</v>
      </c>
      <c r="AI17" s="17">
        <f>AH17/AH15*100</f>
        <v>59.44867469879518</v>
      </c>
      <c r="AJ17" s="7"/>
    </row>
    <row r="18" spans="2:36" ht="14.25" customHeight="1">
      <c r="B18" s="56"/>
      <c r="C18" s="77" t="s">
        <v>9</v>
      </c>
      <c r="D18" s="70"/>
      <c r="E18" s="70"/>
      <c r="F18" s="70"/>
      <c r="G18" s="70"/>
      <c r="H18" s="70"/>
      <c r="I18" s="70"/>
      <c r="J18" s="79"/>
      <c r="K18" s="79"/>
      <c r="L18" s="79"/>
      <c r="M18" s="79"/>
      <c r="N18" s="79"/>
      <c r="O18" s="80"/>
      <c r="P18" s="14"/>
      <c r="Q18" s="25">
        <f>SUM(Q19:Q21)</f>
        <v>24253</v>
      </c>
      <c r="R18" s="17">
        <f t="shared" si="0"/>
        <v>16.57520109895367</v>
      </c>
      <c r="S18" s="121"/>
      <c r="T18" s="7"/>
      <c r="AG18" s="14"/>
      <c r="AJ18" s="7"/>
    </row>
    <row r="19" spans="2:36" ht="14.25" customHeight="1">
      <c r="B19" s="56"/>
      <c r="C19" s="14"/>
      <c r="D19" s="56" t="s">
        <v>56</v>
      </c>
      <c r="E19" s="56"/>
      <c r="F19" s="81" t="s">
        <v>63</v>
      </c>
      <c r="G19" s="81"/>
      <c r="H19" s="81"/>
      <c r="I19" s="81"/>
      <c r="J19" s="81"/>
      <c r="K19" s="81"/>
      <c r="L19" s="81"/>
      <c r="M19" s="81"/>
      <c r="N19" s="81"/>
      <c r="O19" s="82"/>
      <c r="P19" s="14"/>
      <c r="Q19" s="25">
        <v>26</v>
      </c>
      <c r="R19" s="17">
        <f t="shared" si="0"/>
        <v>0.017769151386335523</v>
      </c>
      <c r="S19" s="121"/>
      <c r="T19" s="7"/>
      <c r="U19" s="7"/>
      <c r="V19" s="78" t="s">
        <v>57</v>
      </c>
      <c r="W19" s="78"/>
      <c r="X19" s="70" t="s">
        <v>59</v>
      </c>
      <c r="Y19" s="79"/>
      <c r="Z19" s="79"/>
      <c r="AA19" s="79"/>
      <c r="AB19" s="79"/>
      <c r="AC19" s="79"/>
      <c r="AD19" s="79"/>
      <c r="AE19" s="79"/>
      <c r="AF19" s="80"/>
      <c r="AG19" s="7"/>
      <c r="AH19" s="25">
        <f>SUM(AH20:AH23)</f>
        <v>86206</v>
      </c>
      <c r="AI19" s="17">
        <f>AH19/AH15*100</f>
        <v>55.39341365461847</v>
      </c>
      <c r="AJ19" s="7"/>
    </row>
    <row r="20" spans="2:36" ht="14.25" customHeight="1">
      <c r="B20" s="56"/>
      <c r="C20" s="14"/>
      <c r="D20" s="56" t="s">
        <v>60</v>
      </c>
      <c r="E20" s="56"/>
      <c r="F20" s="70" t="s">
        <v>65</v>
      </c>
      <c r="G20" s="70"/>
      <c r="H20" s="70"/>
      <c r="I20" s="70"/>
      <c r="J20" s="70"/>
      <c r="K20" s="70"/>
      <c r="L20" s="70"/>
      <c r="M20" s="70"/>
      <c r="N20" s="70"/>
      <c r="O20" s="71"/>
      <c r="P20" s="14"/>
      <c r="Q20" s="25">
        <v>13739</v>
      </c>
      <c r="R20" s="17">
        <f t="shared" si="0"/>
        <v>9.389629649879375</v>
      </c>
      <c r="S20" s="121"/>
      <c r="T20" s="7"/>
      <c r="U20" s="7"/>
      <c r="V20" s="7"/>
      <c r="W20" s="7"/>
      <c r="X20" s="7"/>
      <c r="Y20" s="70" t="s">
        <v>61</v>
      </c>
      <c r="Z20" s="70"/>
      <c r="AA20" s="70"/>
      <c r="AB20" s="70"/>
      <c r="AC20" s="70"/>
      <c r="AD20" s="70"/>
      <c r="AE20" s="70"/>
      <c r="AF20" s="80"/>
      <c r="AG20" s="7"/>
      <c r="AH20" s="25">
        <v>39136</v>
      </c>
      <c r="AI20" s="17">
        <f>AH20/AH15*100</f>
        <v>25.147630522088356</v>
      </c>
      <c r="AJ20" s="7"/>
    </row>
    <row r="21" spans="2:36" ht="14.25" customHeight="1">
      <c r="B21" s="56"/>
      <c r="C21" s="14"/>
      <c r="D21" s="56" t="s">
        <v>11</v>
      </c>
      <c r="E21" s="56"/>
      <c r="F21" s="70" t="s">
        <v>45</v>
      </c>
      <c r="G21" s="70"/>
      <c r="H21" s="70"/>
      <c r="I21" s="70"/>
      <c r="J21" s="70"/>
      <c r="K21" s="70"/>
      <c r="L21" s="70"/>
      <c r="M21" s="70"/>
      <c r="N21" s="70"/>
      <c r="O21" s="71"/>
      <c r="P21" s="14"/>
      <c r="Q21" s="25">
        <v>10488</v>
      </c>
      <c r="R21" s="17">
        <f t="shared" si="0"/>
        <v>7.16780229768796</v>
      </c>
      <c r="S21" s="121"/>
      <c r="T21" s="7"/>
      <c r="U21" s="7"/>
      <c r="V21" s="78"/>
      <c r="W21" s="78"/>
      <c r="X21" s="26"/>
      <c r="Y21" s="70" t="s">
        <v>62</v>
      </c>
      <c r="Z21" s="70"/>
      <c r="AA21" s="70"/>
      <c r="AB21" s="70"/>
      <c r="AC21" s="70"/>
      <c r="AD21" s="70"/>
      <c r="AE21" s="70"/>
      <c r="AF21" s="80"/>
      <c r="AG21" s="7"/>
      <c r="AH21" s="25">
        <v>31575</v>
      </c>
      <c r="AI21" s="17">
        <f>AH21/AH15*100</f>
        <v>20.289156626506024</v>
      </c>
      <c r="AJ21" s="7"/>
    </row>
    <row r="22" spans="2:36" ht="14.25" customHeight="1">
      <c r="B22" s="56"/>
      <c r="C22" s="77" t="s">
        <v>18</v>
      </c>
      <c r="D22" s="70"/>
      <c r="E22" s="70"/>
      <c r="F22" s="70"/>
      <c r="G22" s="70"/>
      <c r="H22" s="70"/>
      <c r="I22" s="70"/>
      <c r="J22" s="79"/>
      <c r="K22" s="79"/>
      <c r="L22" s="79"/>
      <c r="M22" s="79"/>
      <c r="N22" s="79"/>
      <c r="O22" s="80"/>
      <c r="P22" s="14"/>
      <c r="Q22" s="25">
        <f>SUM(Q23:Q50)</f>
        <v>114977</v>
      </c>
      <c r="R22" s="17">
        <f t="shared" si="0"/>
        <v>78.57860457487305</v>
      </c>
      <c r="S22" s="121"/>
      <c r="T22" s="7"/>
      <c r="Y22" s="70" t="s">
        <v>64</v>
      </c>
      <c r="Z22" s="70"/>
      <c r="AA22" s="70"/>
      <c r="AB22" s="70"/>
      <c r="AC22" s="70"/>
      <c r="AD22" s="70"/>
      <c r="AE22" s="70"/>
      <c r="AF22" s="80"/>
      <c r="AG22" s="7"/>
      <c r="AH22" s="25">
        <v>1859</v>
      </c>
      <c r="AI22" s="17">
        <f>AH22/AH15*100</f>
        <v>1.194538152610442</v>
      </c>
      <c r="AJ22" s="7"/>
    </row>
    <row r="23" spans="2:36" ht="14.25" customHeight="1">
      <c r="B23" s="56"/>
      <c r="C23" s="14"/>
      <c r="D23" s="56" t="s">
        <v>58</v>
      </c>
      <c r="E23" s="56"/>
      <c r="F23" s="83" t="s">
        <v>10</v>
      </c>
      <c r="G23" s="83"/>
      <c r="H23" s="83"/>
      <c r="I23" s="83"/>
      <c r="J23" s="83"/>
      <c r="K23" s="83"/>
      <c r="L23" s="83"/>
      <c r="M23" s="83"/>
      <c r="N23" s="83"/>
      <c r="O23" s="84"/>
      <c r="P23" s="28"/>
      <c r="Q23" s="124">
        <v>713</v>
      </c>
      <c r="R23" s="85">
        <f t="shared" si="0"/>
        <v>0.48728480532527796</v>
      </c>
      <c r="S23" s="121"/>
      <c r="T23" s="7"/>
      <c r="U23" s="78"/>
      <c r="V23" s="78"/>
      <c r="W23" s="15"/>
      <c r="X23" s="24"/>
      <c r="Y23" s="70" t="s">
        <v>67</v>
      </c>
      <c r="Z23" s="70"/>
      <c r="AA23" s="70"/>
      <c r="AB23" s="70"/>
      <c r="AC23" s="70"/>
      <c r="AD23" s="70"/>
      <c r="AE23" s="70"/>
      <c r="AF23" s="80"/>
      <c r="AG23" s="7"/>
      <c r="AH23" s="25">
        <v>13636</v>
      </c>
      <c r="AI23" s="17">
        <f>AH23/AH15*100</f>
        <v>8.762088353413656</v>
      </c>
      <c r="AJ23" s="7"/>
    </row>
    <row r="24" spans="2:36" ht="14.25" customHeight="1">
      <c r="B24" s="56"/>
      <c r="C24" s="29"/>
      <c r="D24" s="56"/>
      <c r="E24" s="56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28"/>
      <c r="Q24" s="124"/>
      <c r="R24" s="85"/>
      <c r="S24" s="12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8"/>
      <c r="AG24" s="7"/>
      <c r="AH24" s="25"/>
      <c r="AI24" s="17"/>
      <c r="AJ24" s="7"/>
    </row>
    <row r="25" spans="2:36" ht="14.25" customHeight="1">
      <c r="B25" s="56"/>
      <c r="C25" s="14"/>
      <c r="D25" s="56" t="s">
        <v>43</v>
      </c>
      <c r="E25" s="56"/>
      <c r="F25" s="70" t="s">
        <v>15</v>
      </c>
      <c r="G25" s="70"/>
      <c r="H25" s="70"/>
      <c r="I25" s="70"/>
      <c r="J25" s="70"/>
      <c r="K25" s="70"/>
      <c r="L25" s="70"/>
      <c r="M25" s="70"/>
      <c r="N25" s="70"/>
      <c r="O25" s="71"/>
      <c r="P25" s="28"/>
      <c r="Q25" s="124">
        <v>1416</v>
      </c>
      <c r="R25" s="85">
        <f>Q25/$Q$13*100</f>
        <v>0.9677353216558114</v>
      </c>
      <c r="S25" s="121"/>
      <c r="T25" s="15"/>
      <c r="U25" s="15"/>
      <c r="V25" s="78" t="s">
        <v>68</v>
      </c>
      <c r="W25" s="78"/>
      <c r="X25" s="81" t="s">
        <v>48</v>
      </c>
      <c r="Y25" s="81"/>
      <c r="Z25" s="81"/>
      <c r="AA25" s="81"/>
      <c r="AB25" s="81"/>
      <c r="AC25" s="81"/>
      <c r="AD25" s="81"/>
      <c r="AE25" s="81"/>
      <c r="AF25" s="82"/>
      <c r="AG25" s="7"/>
      <c r="AH25" s="25">
        <v>6311</v>
      </c>
      <c r="AI25" s="17">
        <f>AH25/AH15*100</f>
        <v>4.055261044176707</v>
      </c>
      <c r="AJ25" s="7"/>
    </row>
    <row r="26" spans="2:36" ht="14.25" customHeight="1">
      <c r="B26" s="56"/>
      <c r="C26" s="14"/>
      <c r="D26" s="56"/>
      <c r="E26" s="56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28"/>
      <c r="Q26" s="124"/>
      <c r="R26" s="85"/>
      <c r="S26" s="121"/>
      <c r="T26" s="15"/>
      <c r="U26" s="15"/>
      <c r="V26" s="78"/>
      <c r="W26" s="78"/>
      <c r="X26" s="81"/>
      <c r="Y26" s="81"/>
      <c r="Z26" s="81"/>
      <c r="AA26" s="81"/>
      <c r="AB26" s="81"/>
      <c r="AC26" s="81"/>
      <c r="AD26" s="81"/>
      <c r="AE26" s="81"/>
      <c r="AF26" s="82"/>
      <c r="AG26" s="7"/>
      <c r="AH26" s="25"/>
      <c r="AI26" s="17"/>
      <c r="AJ26" s="7"/>
    </row>
    <row r="27" spans="2:36" ht="14.25" customHeight="1">
      <c r="B27" s="56"/>
      <c r="C27" s="14"/>
      <c r="D27" s="56" t="s">
        <v>69</v>
      </c>
      <c r="E27" s="56"/>
      <c r="F27" s="70" t="s">
        <v>51</v>
      </c>
      <c r="G27" s="70"/>
      <c r="H27" s="70"/>
      <c r="I27" s="70"/>
      <c r="J27" s="70"/>
      <c r="K27" s="70"/>
      <c r="L27" s="70"/>
      <c r="M27" s="70"/>
      <c r="N27" s="70"/>
      <c r="O27" s="71"/>
      <c r="P27" s="28"/>
      <c r="Q27" s="124">
        <v>7538</v>
      </c>
      <c r="R27" s="85">
        <f>Q27/$Q$13*100</f>
        <v>5.151687044238352</v>
      </c>
      <c r="S27" s="121"/>
      <c r="T27" s="15"/>
      <c r="U27" s="78" t="s">
        <v>36</v>
      </c>
      <c r="V27" s="78"/>
      <c r="W27" s="70" t="s">
        <v>30</v>
      </c>
      <c r="X27" s="79"/>
      <c r="Y27" s="79"/>
      <c r="Z27" s="79"/>
      <c r="AA27" s="79"/>
      <c r="AB27" s="79"/>
      <c r="AC27" s="79"/>
      <c r="AD27" s="79"/>
      <c r="AE27" s="79"/>
      <c r="AF27" s="80"/>
      <c r="AG27" s="7"/>
      <c r="AH27" s="25">
        <v>1367</v>
      </c>
      <c r="AI27" s="17">
        <f>AH27/AH15*100</f>
        <v>0.8783935742971887</v>
      </c>
      <c r="AJ27" s="7"/>
    </row>
    <row r="28" spans="2:36" ht="14.25" customHeight="1">
      <c r="B28" s="56"/>
      <c r="C28" s="14"/>
      <c r="D28" s="56"/>
      <c r="E28" s="56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28"/>
      <c r="Q28" s="124"/>
      <c r="R28" s="85"/>
      <c r="S28" s="121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  <c r="AG28" s="7"/>
      <c r="AH28" s="25"/>
      <c r="AI28" s="17"/>
      <c r="AJ28" s="7"/>
    </row>
    <row r="29" spans="2:36" ht="14.25" customHeight="1">
      <c r="B29" s="56"/>
      <c r="C29" s="14"/>
      <c r="D29" s="56" t="s">
        <v>53</v>
      </c>
      <c r="E29" s="56"/>
      <c r="F29" s="70" t="s">
        <v>73</v>
      </c>
      <c r="G29" s="70"/>
      <c r="H29" s="70"/>
      <c r="I29" s="70"/>
      <c r="J29" s="70"/>
      <c r="K29" s="70"/>
      <c r="L29" s="70"/>
      <c r="M29" s="70"/>
      <c r="N29" s="70"/>
      <c r="O29" s="71"/>
      <c r="P29" s="28"/>
      <c r="Q29" s="124">
        <v>26484</v>
      </c>
      <c r="R29" s="85">
        <f>Q29/$Q$13*100</f>
        <v>18.099930973681154</v>
      </c>
      <c r="S29" s="125"/>
      <c r="T29" s="15"/>
      <c r="U29" s="78" t="s">
        <v>56</v>
      </c>
      <c r="V29" s="78"/>
      <c r="W29" s="70" t="s">
        <v>66</v>
      </c>
      <c r="X29" s="79"/>
      <c r="Y29" s="79"/>
      <c r="Z29" s="79"/>
      <c r="AA29" s="79"/>
      <c r="AB29" s="79"/>
      <c r="AC29" s="79"/>
      <c r="AD29" s="79"/>
      <c r="AE29" s="79"/>
      <c r="AF29" s="80"/>
      <c r="AG29" s="7"/>
      <c r="AH29" s="25">
        <v>61540</v>
      </c>
      <c r="AI29" s="17">
        <f>AH29/AH15*100</f>
        <v>39.543775100401604</v>
      </c>
      <c r="AJ29" s="7"/>
    </row>
    <row r="30" spans="2:36" ht="14.25" customHeight="1">
      <c r="B30" s="56"/>
      <c r="C30" s="14"/>
      <c r="D30" s="56"/>
      <c r="E30" s="56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28"/>
      <c r="Q30" s="124"/>
      <c r="R30" s="85"/>
      <c r="S30" s="68" t="s">
        <v>7</v>
      </c>
      <c r="T30" s="86" t="s">
        <v>1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30"/>
      <c r="AH30" s="126">
        <v>2935</v>
      </c>
      <c r="AI30" s="31">
        <f>AH30/AH15*100</f>
        <v>1.8859437751004016</v>
      </c>
      <c r="AJ30" s="7"/>
    </row>
    <row r="31" spans="2:36" ht="14.25" customHeight="1">
      <c r="B31" s="56"/>
      <c r="C31" s="14"/>
      <c r="D31" s="56" t="s">
        <v>70</v>
      </c>
      <c r="E31" s="56"/>
      <c r="F31" s="70" t="s">
        <v>75</v>
      </c>
      <c r="G31" s="70"/>
      <c r="H31" s="70"/>
      <c r="I31" s="70"/>
      <c r="J31" s="70"/>
      <c r="K31" s="70"/>
      <c r="L31" s="70"/>
      <c r="M31" s="70"/>
      <c r="N31" s="70"/>
      <c r="O31" s="71"/>
      <c r="P31" s="28"/>
      <c r="Q31" s="124">
        <v>3059</v>
      </c>
      <c r="R31" s="85">
        <f>Q31/$Q$13*100</f>
        <v>2.0906090034923217</v>
      </c>
      <c r="S31" s="121"/>
      <c r="T31" s="77" t="s">
        <v>0</v>
      </c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80"/>
      <c r="AG31" s="7"/>
      <c r="AH31" s="25">
        <v>245</v>
      </c>
      <c r="AI31" s="17">
        <f>AH31/AH15*100</f>
        <v>0.15742971887550203</v>
      </c>
      <c r="AJ31" s="7"/>
    </row>
    <row r="32" spans="2:36" ht="14.25" customHeight="1">
      <c r="B32" s="56"/>
      <c r="C32" s="14"/>
      <c r="D32" s="56"/>
      <c r="E32" s="56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28"/>
      <c r="Q32" s="124"/>
      <c r="R32" s="85"/>
      <c r="S32" s="121"/>
      <c r="T32" s="77" t="s">
        <v>26</v>
      </c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80"/>
      <c r="AG32" s="7"/>
      <c r="AH32" s="25">
        <v>24821</v>
      </c>
      <c r="AI32" s="17">
        <f>AH32/AH15*100</f>
        <v>15.949236947791166</v>
      </c>
      <c r="AJ32" s="7"/>
    </row>
    <row r="33" spans="2:36" ht="14.25" customHeight="1">
      <c r="B33" s="56"/>
      <c r="C33" s="14"/>
      <c r="D33" s="56" t="s">
        <v>77</v>
      </c>
      <c r="E33" s="56"/>
      <c r="F33" s="81" t="s">
        <v>33</v>
      </c>
      <c r="G33" s="81"/>
      <c r="H33" s="81"/>
      <c r="I33" s="81"/>
      <c r="J33" s="81"/>
      <c r="K33" s="81"/>
      <c r="L33" s="81"/>
      <c r="M33" s="81"/>
      <c r="N33" s="81"/>
      <c r="O33" s="82"/>
      <c r="P33" s="28"/>
      <c r="Q33" s="124">
        <v>2678</v>
      </c>
      <c r="R33" s="85">
        <f>Q33/$Q$13*100</f>
        <v>1.8302225927925588</v>
      </c>
      <c r="S33" s="121"/>
      <c r="T33" s="77" t="s">
        <v>71</v>
      </c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80"/>
      <c r="AG33" s="7"/>
      <c r="AH33" s="25">
        <v>24072</v>
      </c>
      <c r="AI33" s="17">
        <f>AH33/AH15*100</f>
        <v>15.467951807228916</v>
      </c>
      <c r="AJ33" s="7"/>
    </row>
    <row r="34" spans="2:36" ht="14.25" customHeight="1">
      <c r="B34" s="56"/>
      <c r="C34" s="14"/>
      <c r="D34" s="56"/>
      <c r="E34" s="56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28"/>
      <c r="Q34" s="124"/>
      <c r="R34" s="85"/>
      <c r="S34" s="125"/>
      <c r="T34" s="105" t="s">
        <v>72</v>
      </c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  <c r="AG34" s="7"/>
      <c r="AH34" s="25">
        <v>70171</v>
      </c>
      <c r="AI34" s="17">
        <f>AH34/AH15*100</f>
        <v>45.08979919678715</v>
      </c>
      <c r="AJ34" s="7"/>
    </row>
    <row r="35" spans="2:36" ht="14.25" customHeight="1">
      <c r="B35" s="56"/>
      <c r="C35" s="14"/>
      <c r="D35" s="56" t="s">
        <v>79</v>
      </c>
      <c r="E35" s="56"/>
      <c r="F35" s="70" t="s">
        <v>80</v>
      </c>
      <c r="G35" s="70"/>
      <c r="H35" s="70"/>
      <c r="I35" s="70"/>
      <c r="J35" s="70"/>
      <c r="K35" s="70"/>
      <c r="L35" s="70"/>
      <c r="M35" s="70"/>
      <c r="N35" s="70"/>
      <c r="O35" s="71"/>
      <c r="P35" s="28"/>
      <c r="Q35" s="124">
        <v>3639</v>
      </c>
      <c r="R35" s="85">
        <f>Q35/$Q$13*100</f>
        <v>2.486997765187499</v>
      </c>
      <c r="S35" s="68" t="s">
        <v>74</v>
      </c>
      <c r="T35" s="58" t="s">
        <v>8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30"/>
      <c r="AH35" s="90">
        <v>155625</v>
      </c>
      <c r="AI35" s="92">
        <v>100</v>
      </c>
      <c r="AJ35" s="7"/>
    </row>
    <row r="36" spans="2:36" ht="14.25" customHeight="1">
      <c r="B36" s="56"/>
      <c r="C36" s="14"/>
      <c r="D36" s="56"/>
      <c r="E36" s="56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28"/>
      <c r="Q36" s="124"/>
      <c r="R36" s="85"/>
      <c r="S36" s="121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  <c r="AG36" s="7"/>
      <c r="AH36" s="91"/>
      <c r="AI36" s="93"/>
      <c r="AJ36" s="7"/>
    </row>
    <row r="37" spans="2:35" ht="14.25" customHeight="1">
      <c r="B37" s="56"/>
      <c r="C37" s="14"/>
      <c r="D37" s="56" t="s">
        <v>83</v>
      </c>
      <c r="E37" s="56"/>
      <c r="F37" s="94" t="s">
        <v>84</v>
      </c>
      <c r="G37" s="70"/>
      <c r="H37" s="70"/>
      <c r="I37" s="70"/>
      <c r="J37" s="70"/>
      <c r="K37" s="70"/>
      <c r="L37" s="70"/>
      <c r="M37" s="70"/>
      <c r="N37" s="70"/>
      <c r="O37" s="71"/>
      <c r="P37" s="28"/>
      <c r="Q37" s="124">
        <v>8011</v>
      </c>
      <c r="R37" s="85">
        <f>Q37/$Q$13*100</f>
        <v>5.474948913689764</v>
      </c>
      <c r="S37" s="121"/>
      <c r="T37" s="7"/>
      <c r="U37" s="70" t="s">
        <v>52</v>
      </c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7"/>
      <c r="AH37" s="25">
        <f>SUM(AH38:AH42)</f>
        <v>154821</v>
      </c>
      <c r="AI37" s="17">
        <f>AH37/AH35*100</f>
        <v>99.4833734939759</v>
      </c>
    </row>
    <row r="38" spans="2:36" ht="14.25" customHeight="1">
      <c r="B38" s="56"/>
      <c r="C38" s="14"/>
      <c r="D38" s="56"/>
      <c r="E38" s="56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28"/>
      <c r="Q38" s="124"/>
      <c r="R38" s="85"/>
      <c r="S38" s="121"/>
      <c r="T38" s="13"/>
      <c r="U38" s="13"/>
      <c r="V38" s="13"/>
      <c r="W38" s="70" t="s">
        <v>76</v>
      </c>
      <c r="X38" s="70"/>
      <c r="Y38" s="70"/>
      <c r="Z38" s="70"/>
      <c r="AA38" s="70"/>
      <c r="AB38" s="70"/>
      <c r="AC38" s="70"/>
      <c r="AD38" s="70"/>
      <c r="AE38" s="70"/>
      <c r="AF38" s="71"/>
      <c r="AG38" s="7"/>
      <c r="AH38" s="25">
        <v>88600</v>
      </c>
      <c r="AI38" s="17">
        <f>AH38/AH35*100</f>
        <v>56.93172690763052</v>
      </c>
      <c r="AJ38" s="7"/>
    </row>
    <row r="39" spans="2:36" ht="14.25" customHeight="1">
      <c r="B39" s="56"/>
      <c r="C39" s="14"/>
      <c r="D39" s="56" t="s">
        <v>88</v>
      </c>
      <c r="E39" s="56"/>
      <c r="F39" s="94" t="s">
        <v>89</v>
      </c>
      <c r="G39" s="70"/>
      <c r="H39" s="70"/>
      <c r="I39" s="70"/>
      <c r="J39" s="70"/>
      <c r="K39" s="70"/>
      <c r="L39" s="70"/>
      <c r="M39" s="70"/>
      <c r="N39" s="70"/>
      <c r="O39" s="71"/>
      <c r="P39" s="28"/>
      <c r="Q39" s="124">
        <v>5622</v>
      </c>
      <c r="R39" s="85">
        <f>Q39/$Q$13*100</f>
        <v>3.8422372728453196</v>
      </c>
      <c r="S39" s="121"/>
      <c r="U39" s="15"/>
      <c r="V39" s="15"/>
      <c r="W39" s="81" t="s">
        <v>55</v>
      </c>
      <c r="X39" s="81"/>
      <c r="Y39" s="81"/>
      <c r="Z39" s="81"/>
      <c r="AA39" s="81"/>
      <c r="AB39" s="81"/>
      <c r="AC39" s="81"/>
      <c r="AD39" s="81"/>
      <c r="AE39" s="81"/>
      <c r="AF39" s="82"/>
      <c r="AG39" s="14"/>
      <c r="AH39" s="25">
        <v>5157</v>
      </c>
      <c r="AI39" s="17">
        <f>AH39/AH35*100</f>
        <v>3.313734939759036</v>
      </c>
      <c r="AJ39" s="7"/>
    </row>
    <row r="40" spans="2:36" ht="14.25" customHeight="1">
      <c r="B40" s="56"/>
      <c r="C40" s="14"/>
      <c r="D40" s="56"/>
      <c r="E40" s="56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28"/>
      <c r="Q40" s="124"/>
      <c r="R40" s="85"/>
      <c r="S40" s="121"/>
      <c r="U40" s="15"/>
      <c r="V40" s="15"/>
      <c r="W40" s="70" t="s">
        <v>78</v>
      </c>
      <c r="X40" s="70"/>
      <c r="Y40" s="70"/>
      <c r="Z40" s="70"/>
      <c r="AA40" s="70"/>
      <c r="AB40" s="70"/>
      <c r="AC40" s="70"/>
      <c r="AD40" s="70"/>
      <c r="AE40" s="70"/>
      <c r="AF40" s="71"/>
      <c r="AG40" s="7"/>
      <c r="AH40" s="25">
        <v>53339</v>
      </c>
      <c r="AI40" s="17">
        <f>AH40/AH35*100</f>
        <v>34.274056224899596</v>
      </c>
      <c r="AJ40" s="7"/>
    </row>
    <row r="41" spans="2:36" ht="14.25" customHeight="1">
      <c r="B41" s="56"/>
      <c r="C41" s="14"/>
      <c r="D41" s="56" t="s">
        <v>92</v>
      </c>
      <c r="E41" s="56"/>
      <c r="F41" s="70" t="s">
        <v>93</v>
      </c>
      <c r="G41" s="70"/>
      <c r="H41" s="70"/>
      <c r="I41" s="70"/>
      <c r="J41" s="70"/>
      <c r="K41" s="70"/>
      <c r="L41" s="70"/>
      <c r="M41" s="70"/>
      <c r="N41" s="70"/>
      <c r="O41" s="71"/>
      <c r="P41" s="28"/>
      <c r="Q41" s="124">
        <v>7373</v>
      </c>
      <c r="R41" s="85">
        <f>Q41/$Q$13*100</f>
        <v>5.03892127582507</v>
      </c>
      <c r="S41" s="121"/>
      <c r="T41" s="7"/>
      <c r="U41" s="15"/>
      <c r="V41" s="15"/>
      <c r="W41" s="70" t="s">
        <v>81</v>
      </c>
      <c r="X41" s="70"/>
      <c r="Y41" s="70"/>
      <c r="Z41" s="70"/>
      <c r="AA41" s="70"/>
      <c r="AB41" s="70"/>
      <c r="AC41" s="70"/>
      <c r="AD41" s="70"/>
      <c r="AE41" s="70"/>
      <c r="AF41" s="71"/>
      <c r="AG41" s="7"/>
      <c r="AH41" s="25">
        <v>3602</v>
      </c>
      <c r="AI41" s="17">
        <f>AH41/AH35*100</f>
        <v>2.314538152610442</v>
      </c>
      <c r="AJ41" s="7"/>
    </row>
    <row r="42" spans="2:36" ht="14.25" customHeight="1">
      <c r="B42" s="56"/>
      <c r="C42" s="14"/>
      <c r="D42" s="56"/>
      <c r="E42" s="56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28"/>
      <c r="Q42" s="124"/>
      <c r="R42" s="85"/>
      <c r="S42" s="121"/>
      <c r="T42" s="7"/>
      <c r="W42" s="70" t="s">
        <v>82</v>
      </c>
      <c r="X42" s="70"/>
      <c r="Y42" s="70"/>
      <c r="Z42" s="70"/>
      <c r="AA42" s="70"/>
      <c r="AB42" s="70"/>
      <c r="AC42" s="70"/>
      <c r="AD42" s="70"/>
      <c r="AE42" s="70"/>
      <c r="AF42" s="71"/>
      <c r="AG42" s="7"/>
      <c r="AH42" s="25">
        <v>4123</v>
      </c>
      <c r="AI42" s="17">
        <f>AH42/AH35*100</f>
        <v>2.649317269076305</v>
      </c>
      <c r="AJ42" s="7"/>
    </row>
    <row r="43" spans="2:36" ht="14.25" customHeight="1">
      <c r="B43" s="56"/>
      <c r="C43" s="14"/>
      <c r="D43" s="56" t="s">
        <v>96</v>
      </c>
      <c r="E43" s="56"/>
      <c r="F43" s="94" t="s">
        <v>97</v>
      </c>
      <c r="G43" s="94"/>
      <c r="H43" s="94"/>
      <c r="I43" s="94"/>
      <c r="J43" s="94"/>
      <c r="K43" s="94"/>
      <c r="L43" s="94"/>
      <c r="M43" s="94"/>
      <c r="N43" s="94"/>
      <c r="O43" s="95"/>
      <c r="P43" s="28"/>
      <c r="Q43" s="124">
        <v>28600</v>
      </c>
      <c r="R43" s="85">
        <f>Q43/$Q$13*100</f>
        <v>19.546066524969074</v>
      </c>
      <c r="S43" s="125"/>
      <c r="T43" s="7"/>
      <c r="U43" s="88" t="s">
        <v>85</v>
      </c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9"/>
      <c r="AG43" s="7"/>
      <c r="AH43" s="130">
        <v>804</v>
      </c>
      <c r="AI43" s="20">
        <f>AH43/AH35*100</f>
        <v>0.5166265060240964</v>
      </c>
      <c r="AJ43" s="7"/>
    </row>
    <row r="44" spans="2:36" ht="14.25" customHeight="1">
      <c r="B44" s="56"/>
      <c r="C44" s="14"/>
      <c r="D44" s="56"/>
      <c r="E44" s="56"/>
      <c r="F44" s="94"/>
      <c r="G44" s="94"/>
      <c r="H44" s="94"/>
      <c r="I44" s="94"/>
      <c r="J44" s="94"/>
      <c r="K44" s="94"/>
      <c r="L44" s="94"/>
      <c r="M44" s="94"/>
      <c r="N44" s="94"/>
      <c r="O44" s="95"/>
      <c r="P44" s="28"/>
      <c r="Q44" s="124"/>
      <c r="R44" s="85"/>
      <c r="S44" s="107" t="s">
        <v>86</v>
      </c>
      <c r="T44" s="106" t="s">
        <v>87</v>
      </c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2"/>
      <c r="AG44" s="8"/>
      <c r="AH44" s="90">
        <v>154821</v>
      </c>
      <c r="AI44" s="92">
        <v>100</v>
      </c>
      <c r="AJ44" s="7"/>
    </row>
    <row r="45" spans="2:35" ht="14.25" customHeight="1">
      <c r="B45" s="56"/>
      <c r="C45" s="14"/>
      <c r="D45" s="56" t="s">
        <v>42</v>
      </c>
      <c r="E45" s="56"/>
      <c r="F45" s="94" t="s">
        <v>100</v>
      </c>
      <c r="G45" s="94"/>
      <c r="H45" s="94"/>
      <c r="I45" s="94"/>
      <c r="J45" s="94"/>
      <c r="K45" s="94"/>
      <c r="L45" s="94"/>
      <c r="M45" s="94"/>
      <c r="N45" s="94"/>
      <c r="O45" s="95"/>
      <c r="P45" s="28"/>
      <c r="Q45" s="124">
        <v>1641</v>
      </c>
      <c r="R45" s="85">
        <f>Q45/$Q$13*100</f>
        <v>1.1215068240375612</v>
      </c>
      <c r="S45" s="133"/>
      <c r="T45" s="134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6"/>
      <c r="AG45" s="7"/>
      <c r="AH45" s="103"/>
      <c r="AI45" s="103"/>
    </row>
    <row r="46" spans="2:36" ht="14.25" customHeight="1">
      <c r="B46" s="56"/>
      <c r="C46" s="14"/>
      <c r="D46" s="56"/>
      <c r="E46" s="56"/>
      <c r="F46" s="94"/>
      <c r="G46" s="94"/>
      <c r="H46" s="94"/>
      <c r="I46" s="94"/>
      <c r="J46" s="94"/>
      <c r="K46" s="94"/>
      <c r="L46" s="94"/>
      <c r="M46" s="94"/>
      <c r="N46" s="94"/>
      <c r="O46" s="95"/>
      <c r="P46" s="28"/>
      <c r="Q46" s="124"/>
      <c r="R46" s="85"/>
      <c r="S46" s="133"/>
      <c r="T46" s="12"/>
      <c r="U46" s="70" t="s">
        <v>90</v>
      </c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  <c r="AG46" s="7"/>
      <c r="AH46" s="25">
        <v>91363</v>
      </c>
      <c r="AI46" s="17">
        <f>AH46/AH44*100</f>
        <v>59.012020333158944</v>
      </c>
      <c r="AJ46" s="7"/>
    </row>
    <row r="47" spans="2:35" ht="14.25" customHeight="1">
      <c r="B47" s="56"/>
      <c r="C47" s="21"/>
      <c r="D47" s="78" t="s">
        <v>102</v>
      </c>
      <c r="E47" s="78"/>
      <c r="F47" s="83" t="s">
        <v>103</v>
      </c>
      <c r="G47" s="83"/>
      <c r="H47" s="83"/>
      <c r="I47" s="83"/>
      <c r="J47" s="83"/>
      <c r="K47" s="83"/>
      <c r="L47" s="83"/>
      <c r="M47" s="83"/>
      <c r="N47" s="83"/>
      <c r="O47" s="84"/>
      <c r="P47" s="28"/>
      <c r="Q47" s="124">
        <v>9967</v>
      </c>
      <c r="R47" s="85">
        <f>Q47/$Q$13*100</f>
        <v>6.811735841061775</v>
      </c>
      <c r="S47" s="133"/>
      <c r="T47" s="14"/>
      <c r="U47" s="70" t="s">
        <v>91</v>
      </c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1"/>
      <c r="AG47" s="7"/>
      <c r="AH47" s="25">
        <v>3538</v>
      </c>
      <c r="AI47" s="17">
        <f>AH47/AH44*100</f>
        <v>2.285219705337131</v>
      </c>
    </row>
    <row r="48" spans="2:36" ht="14.25" customHeight="1">
      <c r="B48" s="56"/>
      <c r="C48" s="21"/>
      <c r="D48" s="78"/>
      <c r="E48" s="78"/>
      <c r="F48" s="97" t="s">
        <v>104</v>
      </c>
      <c r="G48" s="98"/>
      <c r="H48" s="98"/>
      <c r="I48" s="98"/>
      <c r="J48" s="98"/>
      <c r="K48" s="98"/>
      <c r="L48" s="98"/>
      <c r="M48" s="98"/>
      <c r="N48" s="98"/>
      <c r="O48" s="99"/>
      <c r="P48" s="28"/>
      <c r="Q48" s="124"/>
      <c r="R48" s="85"/>
      <c r="S48" s="133"/>
      <c r="T48" s="37"/>
      <c r="U48" s="70" t="s">
        <v>94</v>
      </c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35"/>
      <c r="AH48" s="25">
        <f>SUM(AH49:AH51)</f>
        <v>59782</v>
      </c>
      <c r="AI48" s="17">
        <f>AH48/AH44*100</f>
        <v>38.61362476666602</v>
      </c>
      <c r="AJ48" s="7"/>
    </row>
    <row r="49" spans="2:36" ht="14.25" customHeight="1">
      <c r="B49" s="56"/>
      <c r="C49" s="21"/>
      <c r="D49" s="78" t="s">
        <v>105</v>
      </c>
      <c r="E49" s="78"/>
      <c r="F49" s="94" t="s">
        <v>106</v>
      </c>
      <c r="G49" s="70"/>
      <c r="H49" s="70"/>
      <c r="I49" s="70"/>
      <c r="J49" s="70"/>
      <c r="K49" s="70"/>
      <c r="L49" s="70"/>
      <c r="M49" s="70"/>
      <c r="N49" s="70"/>
      <c r="O49" s="71"/>
      <c r="P49" s="28"/>
      <c r="Q49" s="124">
        <v>8236</v>
      </c>
      <c r="R49" s="85">
        <f>Q49/$Q$13*100</f>
        <v>5.6287204160715145</v>
      </c>
      <c r="S49" s="133"/>
      <c r="T49" s="38"/>
      <c r="U49" s="23"/>
      <c r="V49" s="15"/>
      <c r="W49" s="15"/>
      <c r="X49" s="15"/>
      <c r="Y49" s="15"/>
      <c r="Z49" s="70" t="s">
        <v>95</v>
      </c>
      <c r="AA49" s="70"/>
      <c r="AB49" s="70"/>
      <c r="AC49" s="70"/>
      <c r="AD49" s="70"/>
      <c r="AE49" s="70"/>
      <c r="AF49" s="71"/>
      <c r="AG49" s="7"/>
      <c r="AH49" s="25">
        <v>38749</v>
      </c>
      <c r="AI49" s="17">
        <f>AH49/AH44*100</f>
        <v>25.028258440392452</v>
      </c>
      <c r="AJ49" s="7"/>
    </row>
    <row r="50" spans="2:36" ht="14.25" customHeight="1">
      <c r="B50" s="56"/>
      <c r="C50" s="21"/>
      <c r="D50" s="78"/>
      <c r="E50" s="78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28"/>
      <c r="Q50" s="124"/>
      <c r="R50" s="85"/>
      <c r="S50" s="133"/>
      <c r="T50" s="38"/>
      <c r="U50" s="23"/>
      <c r="V50" s="15"/>
      <c r="W50" s="15"/>
      <c r="X50" s="15"/>
      <c r="Y50" s="15"/>
      <c r="Z50" s="70" t="s">
        <v>98</v>
      </c>
      <c r="AA50" s="70"/>
      <c r="AB50" s="70"/>
      <c r="AC50" s="70"/>
      <c r="AD50" s="70"/>
      <c r="AE50" s="70"/>
      <c r="AF50" s="71"/>
      <c r="AG50" s="7"/>
      <c r="AH50" s="25">
        <v>12558</v>
      </c>
      <c r="AI50" s="17">
        <f>AH50/AH44*100</f>
        <v>8.111302730249772</v>
      </c>
      <c r="AJ50" s="7"/>
    </row>
    <row r="51" spans="2:36" ht="14.25" customHeight="1">
      <c r="B51" s="56"/>
      <c r="C51" s="77" t="s">
        <v>108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28"/>
      <c r="Q51" s="124">
        <v>3330</v>
      </c>
      <c r="R51" s="85">
        <f>Q51/$Q$13*100</f>
        <v>2.2758182352498957</v>
      </c>
      <c r="S51" s="133"/>
      <c r="T51" s="39"/>
      <c r="U51" s="40"/>
      <c r="V51" s="15"/>
      <c r="W51" s="15"/>
      <c r="X51" s="15"/>
      <c r="Y51" s="15"/>
      <c r="Z51" s="70" t="s">
        <v>99</v>
      </c>
      <c r="AA51" s="70"/>
      <c r="AB51" s="70"/>
      <c r="AC51" s="70"/>
      <c r="AD51" s="70"/>
      <c r="AE51" s="70"/>
      <c r="AF51" s="71"/>
      <c r="AG51" s="7"/>
      <c r="AH51" s="25">
        <v>8475</v>
      </c>
      <c r="AI51" s="17">
        <f>AH51/AH44*100</f>
        <v>5.474063596023796</v>
      </c>
      <c r="AJ51" s="7"/>
    </row>
    <row r="52" spans="2:36" ht="14.25" customHeight="1">
      <c r="B52" s="56"/>
      <c r="C52" s="10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28"/>
      <c r="Q52" s="103"/>
      <c r="R52" s="103"/>
      <c r="S52" s="137"/>
      <c r="T52" s="41"/>
      <c r="U52" s="74" t="s">
        <v>101</v>
      </c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96"/>
      <c r="AG52" s="19"/>
      <c r="AH52" s="25">
        <v>138</v>
      </c>
      <c r="AI52" s="17">
        <f>AH52/AH44*100</f>
        <v>0.08913519483790958</v>
      </c>
      <c r="AJ52" s="7"/>
    </row>
    <row r="53" spans="1:37" ht="13.5" customHeight="1">
      <c r="A53" s="7"/>
      <c r="B53" s="30" t="s">
        <v>109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7"/>
      <c r="T53" s="26"/>
      <c r="U53" s="26"/>
      <c r="V53" s="32"/>
      <c r="W53" s="32"/>
      <c r="X53" s="32"/>
      <c r="Y53" s="32"/>
      <c r="Z53" s="32"/>
      <c r="AA53" s="32"/>
      <c r="AB53" s="32"/>
      <c r="AC53" s="32"/>
      <c r="AD53" s="26"/>
      <c r="AE53" s="26"/>
      <c r="AF53" s="36"/>
      <c r="AG53" s="7"/>
      <c r="AH53" s="33"/>
      <c r="AI53" s="34" t="s">
        <v>110</v>
      </c>
      <c r="AJ53" s="7"/>
      <c r="AK53" s="7"/>
    </row>
    <row r="54" spans="2:37" ht="13.5" customHeight="1">
      <c r="B54" s="1" t="s">
        <v>107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" ht="13.5" customHeight="1">
      <c r="B55" s="1" t="s">
        <v>111</v>
      </c>
      <c r="C55" s="7"/>
    </row>
    <row r="56" ht="13.5" customHeight="1">
      <c r="B56" s="1" t="s">
        <v>112</v>
      </c>
    </row>
    <row r="57" spans="2:3" ht="13.5" customHeight="1">
      <c r="B57" s="1" t="s">
        <v>113</v>
      </c>
      <c r="C57" s="7"/>
    </row>
    <row r="58" spans="2:3" ht="13.5" customHeight="1">
      <c r="B58" s="1" t="s">
        <v>114</v>
      </c>
      <c r="C58" s="7"/>
    </row>
    <row r="59" spans="2:3" ht="13.5" customHeight="1">
      <c r="B59" s="1" t="s">
        <v>115</v>
      </c>
      <c r="C59" s="7"/>
    </row>
    <row r="60" ht="13.5" customHeight="1">
      <c r="B60" s="1" t="s">
        <v>116</v>
      </c>
    </row>
    <row r="62" spans="21:27" ht="13.5" customHeight="1">
      <c r="U62" s="7"/>
      <c r="V62" s="7"/>
      <c r="W62" s="7"/>
      <c r="X62" s="7"/>
      <c r="Y62" s="7"/>
      <c r="Z62" s="7"/>
      <c r="AA62" s="7"/>
    </row>
    <row r="63" spans="21:27" ht="13.5" customHeight="1">
      <c r="U63" s="7"/>
      <c r="V63" s="7"/>
      <c r="W63" s="7"/>
      <c r="X63" s="7"/>
      <c r="Y63" s="7"/>
      <c r="Z63" s="7"/>
      <c r="AA63" s="7"/>
    </row>
    <row r="64" spans="21:27" ht="13.5" customHeight="1">
      <c r="U64" s="7"/>
      <c r="V64" s="7"/>
      <c r="W64" s="104"/>
      <c r="X64" s="104"/>
      <c r="Y64" s="104"/>
      <c r="Z64" s="104"/>
      <c r="AA64" s="104"/>
    </row>
    <row r="65" spans="21:27" ht="13.5" customHeight="1">
      <c r="U65" s="7"/>
      <c r="V65" s="7"/>
      <c r="W65" s="7"/>
      <c r="X65" s="7"/>
      <c r="Y65" s="7"/>
      <c r="Z65" s="7"/>
      <c r="AA65" s="7"/>
    </row>
  </sheetData>
  <sheetProtection/>
  <mergeCells count="159">
    <mergeCell ref="AH15:AH16"/>
    <mergeCell ref="S4:S9"/>
    <mergeCell ref="V9:AF9"/>
    <mergeCell ref="W8:AF8"/>
    <mergeCell ref="V6:AF6"/>
    <mergeCell ref="T4:AF5"/>
    <mergeCell ref="AH4:AH5"/>
    <mergeCell ref="V12:AF12"/>
    <mergeCell ref="V13:AF13"/>
    <mergeCell ref="S10:S14"/>
    <mergeCell ref="AI15:AI16"/>
    <mergeCell ref="W27:AF27"/>
    <mergeCell ref="U23:V23"/>
    <mergeCell ref="Y23:AF23"/>
    <mergeCell ref="Y21:AF21"/>
    <mergeCell ref="Y22:AF22"/>
    <mergeCell ref="V19:W19"/>
    <mergeCell ref="X19:AF19"/>
    <mergeCell ref="U17:V17"/>
    <mergeCell ref="W17:AF17"/>
    <mergeCell ref="W64:AA64"/>
    <mergeCell ref="S44:S52"/>
    <mergeCell ref="W38:AF38"/>
    <mergeCell ref="W39:AF39"/>
    <mergeCell ref="W40:AF40"/>
    <mergeCell ref="W41:AF41"/>
    <mergeCell ref="W42:AF42"/>
    <mergeCell ref="U43:AF43"/>
    <mergeCell ref="Z50:AF50"/>
    <mergeCell ref="C51:O52"/>
    <mergeCell ref="Q51:Q52"/>
    <mergeCell ref="R51:R52"/>
    <mergeCell ref="Z51:AF51"/>
    <mergeCell ref="U52:AF52"/>
    <mergeCell ref="Q47:Q48"/>
    <mergeCell ref="R47:R48"/>
    <mergeCell ref="U47:AF47"/>
    <mergeCell ref="F48:O48"/>
    <mergeCell ref="U48:AF48"/>
    <mergeCell ref="D49:E50"/>
    <mergeCell ref="F49:O50"/>
    <mergeCell ref="Q49:Q50"/>
    <mergeCell ref="R49:R50"/>
    <mergeCell ref="Z49:AF49"/>
    <mergeCell ref="AH44:AH45"/>
    <mergeCell ref="D47:E48"/>
    <mergeCell ref="F47:O47"/>
    <mergeCell ref="T44:AF45"/>
    <mergeCell ref="AI44:AI45"/>
    <mergeCell ref="D45:E46"/>
    <mergeCell ref="F45:O46"/>
    <mergeCell ref="Q45:Q46"/>
    <mergeCell ref="R45:R46"/>
    <mergeCell ref="U46:AF46"/>
    <mergeCell ref="D43:E44"/>
    <mergeCell ref="F43:O44"/>
    <mergeCell ref="Q43:Q44"/>
    <mergeCell ref="R43:R44"/>
    <mergeCell ref="R39:R40"/>
    <mergeCell ref="D41:E42"/>
    <mergeCell ref="F41:O42"/>
    <mergeCell ref="Q41:Q42"/>
    <mergeCell ref="R41:R42"/>
    <mergeCell ref="V26:W26"/>
    <mergeCell ref="T30:AF30"/>
    <mergeCell ref="U29:V29"/>
    <mergeCell ref="W29:AF29"/>
    <mergeCell ref="R35:R36"/>
    <mergeCell ref="T35:AF36"/>
    <mergeCell ref="Q29:Q30"/>
    <mergeCell ref="R29:R30"/>
    <mergeCell ref="AI4:AI5"/>
    <mergeCell ref="V14:AF14"/>
    <mergeCell ref="T10:AF11"/>
    <mergeCell ref="AH10:AH11"/>
    <mergeCell ref="AH35:AH36"/>
    <mergeCell ref="AI35:AI36"/>
    <mergeCell ref="AI10:AI11"/>
    <mergeCell ref="D39:E40"/>
    <mergeCell ref="F39:O40"/>
    <mergeCell ref="Q39:Q40"/>
    <mergeCell ref="D35:E36"/>
    <mergeCell ref="F35:O36"/>
    <mergeCell ref="Q35:Q36"/>
    <mergeCell ref="D37:E38"/>
    <mergeCell ref="F37:O38"/>
    <mergeCell ref="Q37:Q38"/>
    <mergeCell ref="Q31:Q32"/>
    <mergeCell ref="R31:R32"/>
    <mergeCell ref="X26:AF26"/>
    <mergeCell ref="V25:W25"/>
    <mergeCell ref="X25:AF25"/>
    <mergeCell ref="D29:E30"/>
    <mergeCell ref="F29:O30"/>
    <mergeCell ref="D25:E26"/>
    <mergeCell ref="D33:E34"/>
    <mergeCell ref="F33:O34"/>
    <mergeCell ref="Q33:Q34"/>
    <mergeCell ref="R33:R34"/>
    <mergeCell ref="D27:E28"/>
    <mergeCell ref="F27:O28"/>
    <mergeCell ref="Q27:Q28"/>
    <mergeCell ref="R27:R28"/>
    <mergeCell ref="D31:E32"/>
    <mergeCell ref="F31:O32"/>
    <mergeCell ref="Q25:Q26"/>
    <mergeCell ref="R25:R26"/>
    <mergeCell ref="C22:O22"/>
    <mergeCell ref="U27:V27"/>
    <mergeCell ref="D23:E24"/>
    <mergeCell ref="F23:O24"/>
    <mergeCell ref="Q23:Q24"/>
    <mergeCell ref="R23:R24"/>
    <mergeCell ref="F20:O20"/>
    <mergeCell ref="Y20:AF20"/>
    <mergeCell ref="D21:E21"/>
    <mergeCell ref="F21:O21"/>
    <mergeCell ref="V21:W21"/>
    <mergeCell ref="S15:S29"/>
    <mergeCell ref="T15:AF16"/>
    <mergeCell ref="F17:O17"/>
    <mergeCell ref="C18:O18"/>
    <mergeCell ref="F25:O26"/>
    <mergeCell ref="D19:E19"/>
    <mergeCell ref="F19:O19"/>
    <mergeCell ref="C14:O14"/>
    <mergeCell ref="D15:E15"/>
    <mergeCell ref="F15:O15"/>
    <mergeCell ref="B13:B52"/>
    <mergeCell ref="C13:O13"/>
    <mergeCell ref="D16:E16"/>
    <mergeCell ref="F16:O16"/>
    <mergeCell ref="D20:E20"/>
    <mergeCell ref="E8:O8"/>
    <mergeCell ref="E9:O9"/>
    <mergeCell ref="E10:O10"/>
    <mergeCell ref="C11:O11"/>
    <mergeCell ref="C12:O12"/>
    <mergeCell ref="D17:E17"/>
    <mergeCell ref="E6:O6"/>
    <mergeCell ref="E7:O7"/>
    <mergeCell ref="W7:AF7"/>
    <mergeCell ref="B1:AI1"/>
    <mergeCell ref="B3:O3"/>
    <mergeCell ref="P3:Q3"/>
    <mergeCell ref="S3:AF3"/>
    <mergeCell ref="AG3:AH3"/>
    <mergeCell ref="B4:B12"/>
    <mergeCell ref="C4:O5"/>
    <mergeCell ref="Q4:Q5"/>
    <mergeCell ref="R4:R5"/>
    <mergeCell ref="T31:AF31"/>
    <mergeCell ref="S30:S34"/>
    <mergeCell ref="S35:S43"/>
    <mergeCell ref="T32:AF32"/>
    <mergeCell ref="T33:AF33"/>
    <mergeCell ref="T34:AF34"/>
    <mergeCell ref="R37:R38"/>
    <mergeCell ref="U37:AF37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2022-12-15T00:59:59Z</cp:lastPrinted>
  <dcterms:created xsi:type="dcterms:W3CDTF">2000-03-28T03:00:45Z</dcterms:created>
  <dcterms:modified xsi:type="dcterms:W3CDTF">2023-04-06T00:38:41Z</dcterms:modified>
  <cp:category/>
  <cp:version/>
  <cp:contentType/>
  <cp:contentStatus/>
</cp:coreProperties>
</file>