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20520" windowHeight="4560" activeTab="0"/>
  </bookViews>
  <sheets>
    <sheet name="134" sheetId="1" r:id="rId1"/>
  </sheets>
  <definedNames>
    <definedName name="_xlnm.Print_Area" localSheetId="0">'134'!$A$1:$T$22</definedName>
  </definedNames>
  <calcPr fullCalcOnLoad="1"/>
</workbook>
</file>

<file path=xl/sharedStrings.xml><?xml version="1.0" encoding="utf-8"?>
<sst xmlns="http://schemas.openxmlformats.org/spreadsheetml/2006/main" count="38" uniqueCount="26">
  <si>
    <t>道南</t>
  </si>
  <si>
    <t>総　　　   　数</t>
  </si>
  <si>
    <t>注1　構成比の上段は全道比，下段（　）内は年間比。</t>
  </si>
  <si>
    <t>道央</t>
  </si>
  <si>
    <t>構成比</t>
  </si>
  <si>
    <t>道北</t>
  </si>
  <si>
    <t>実　数</t>
  </si>
  <si>
    <t>十勝</t>
  </si>
  <si>
    <t>地　　　　　域</t>
  </si>
  <si>
    <t>単位　千人・％　</t>
  </si>
  <si>
    <t>オホーツク</t>
  </si>
  <si>
    <t>　</t>
  </si>
  <si>
    <t>全道</t>
  </si>
  <si>
    <t>春  季  （4,5月）</t>
  </si>
  <si>
    <t>夏  季  （6,7,8,9月）</t>
  </si>
  <si>
    <t>秋  季　（10,11月）</t>
  </si>
  <si>
    <t>冬  季　（12,1,2,3月）</t>
  </si>
  <si>
    <t>釧路，根室</t>
  </si>
  <si>
    <t>対前年度比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</si>
  <si>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</si>
  <si>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t>資料　北海道経済部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</si>
  <si>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出典元の数値が遡って更新されることがあるため，過去に発行した本市統計書の掲載数値と一致しないことがある。</t>
    </r>
  </si>
  <si>
    <t>旭川市（道北の内数）</t>
  </si>
  <si>
    <t xml:space="preserve"> 　観 光 入 込 客 数</t>
  </si>
  <si>
    <t>令和元年度</t>
  </si>
  <si>
    <t xml:space="preserve">134　四 季 別 ・ 地 域 別　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</si>
</sst>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_);\(#,##0.0\)"/>
    <numFmt numFmtId="177" formatCode="#,##0.0_ "/>
    <numFmt numFmtId="178" formatCode="#,##0.0_);\(#,##0.0\)"/>
    <numFmt numFmtId="179" formatCode="\(#,##0.0\)_);\(#,##0.0\)"/>
    <numFmt numFmtId="180" formatCode="_ * #,##0.0_ ;_ * \-#,##0.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>
        <color theme="0"/>
      </right>
      <top style="thin">
        <color theme="0"/>
      </top>
      <bottom/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/>
      <top/>
      <bottom style="thin"/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2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 indent="2"/>
    </xf>
    <xf numFmtId="0" fontId="5" fillId="0" borderId="17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 indent="1"/>
    </xf>
    <xf numFmtId="178" fontId="5" fillId="0" borderId="27" xfId="0" applyNumberFormat="1" applyFont="1" applyFill="1" applyBorder="1" applyAlignment="1">
      <alignment horizontal="right" vertical="center" wrapText="1"/>
    </xf>
    <xf numFmtId="178" fontId="5" fillId="0" borderId="28" xfId="0" applyNumberFormat="1" applyFont="1" applyFill="1" applyBorder="1" applyAlignment="1">
      <alignment horizontal="right" vertical="center" wrapText="1"/>
    </xf>
    <xf numFmtId="180" fontId="5" fillId="0" borderId="29" xfId="0" applyNumberFormat="1" applyFont="1" applyFill="1" applyBorder="1" applyAlignment="1">
      <alignment vertical="center" wrapText="1"/>
    </xf>
    <xf numFmtId="180" fontId="5" fillId="0" borderId="30" xfId="0" applyNumberFormat="1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vertical="center" wrapText="1"/>
    </xf>
    <xf numFmtId="178" fontId="5" fillId="0" borderId="29" xfId="0" applyNumberFormat="1" applyFont="1" applyFill="1" applyBorder="1" applyAlignment="1">
      <alignment vertical="center" wrapText="1"/>
    </xf>
    <xf numFmtId="178" fontId="5" fillId="0" borderId="3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 indent="3"/>
    </xf>
    <xf numFmtId="0" fontId="5" fillId="0" borderId="31" xfId="0" applyFont="1" applyFill="1" applyBorder="1" applyAlignment="1">
      <alignment horizontal="distributed" vertical="center" wrapText="1" indent="3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178" fontId="6" fillId="0" borderId="32" xfId="0" applyNumberFormat="1" applyFont="1" applyFill="1" applyBorder="1" applyAlignment="1">
      <alignment horizontal="right" vertical="center" wrapText="1"/>
    </xf>
    <xf numFmtId="178" fontId="6" fillId="0" borderId="28" xfId="0" applyNumberFormat="1" applyFont="1" applyFill="1" applyBorder="1" applyAlignment="1">
      <alignment horizontal="right" vertical="center" wrapText="1"/>
    </xf>
    <xf numFmtId="180" fontId="6" fillId="0" borderId="33" xfId="0" applyNumberFormat="1" applyFont="1" applyFill="1" applyBorder="1" applyAlignment="1">
      <alignment vertical="center" wrapText="1"/>
    </xf>
    <xf numFmtId="180" fontId="6" fillId="0" borderId="30" xfId="0" applyNumberFormat="1" applyFont="1" applyFill="1" applyBorder="1" applyAlignment="1">
      <alignment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vertical="center" wrapText="1"/>
    </xf>
    <xf numFmtId="178" fontId="6" fillId="0" borderId="14" xfId="0" applyNumberFormat="1" applyFont="1" applyFill="1" applyBorder="1" applyAlignment="1">
      <alignment vertical="center" wrapText="1"/>
    </xf>
    <xf numFmtId="178" fontId="5" fillId="0" borderId="14" xfId="0" applyNumberFormat="1" applyFont="1" applyFill="1" applyBorder="1" applyAlignment="1">
      <alignment horizontal="right" vertical="center" wrapText="1"/>
    </xf>
    <xf numFmtId="178" fontId="5" fillId="0" borderId="34" xfId="0" applyNumberFormat="1" applyFont="1" applyFill="1" applyBorder="1" applyAlignment="1">
      <alignment horizontal="right" vertical="center" wrapText="1"/>
    </xf>
    <xf numFmtId="180" fontId="5" fillId="0" borderId="14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wrapText="1" indent="1"/>
    </xf>
    <xf numFmtId="0" fontId="6" fillId="0" borderId="35" xfId="0" applyFont="1" applyFill="1" applyBorder="1" applyAlignment="1">
      <alignment horizontal="distributed" vertical="center" wrapText="1" indent="1"/>
    </xf>
    <xf numFmtId="178" fontId="6" fillId="0" borderId="34" xfId="0" applyNumberFormat="1" applyFont="1" applyFill="1" applyBorder="1" applyAlignment="1">
      <alignment horizontal="right" vertical="center" wrapText="1"/>
    </xf>
    <xf numFmtId="178" fontId="6" fillId="0" borderId="27" xfId="0" applyNumberFormat="1" applyFont="1" applyFill="1" applyBorder="1" applyAlignment="1">
      <alignment horizontal="right" vertical="center" wrapText="1"/>
    </xf>
    <xf numFmtId="180" fontId="6" fillId="0" borderId="14" xfId="0" applyNumberFormat="1" applyFont="1" applyFill="1" applyBorder="1" applyAlignment="1">
      <alignment vertical="center" wrapText="1"/>
    </xf>
    <xf numFmtId="180" fontId="6" fillId="0" borderId="20" xfId="0" applyNumberFormat="1" applyFont="1" applyFill="1" applyBorder="1" applyAlignment="1">
      <alignment vertical="center" wrapText="1"/>
    </xf>
    <xf numFmtId="178" fontId="6" fillId="0" borderId="20" xfId="0" applyNumberFormat="1" applyFont="1" applyFill="1" applyBorder="1" applyAlignment="1">
      <alignment horizontal="right" vertical="center" wrapText="1"/>
    </xf>
    <xf numFmtId="178" fontId="6" fillId="0" borderId="20" xfId="0" applyNumberFormat="1" applyFont="1" applyFill="1" applyBorder="1" applyAlignment="1">
      <alignment vertical="center" wrapText="1"/>
    </xf>
    <xf numFmtId="178" fontId="6" fillId="0" borderId="29" xfId="0" applyNumberFormat="1" applyFont="1" applyFill="1" applyBorder="1" applyAlignment="1">
      <alignment vertical="center" wrapText="1"/>
    </xf>
    <xf numFmtId="178" fontId="6" fillId="0" borderId="36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S26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25.125" style="1" customWidth="1"/>
    <col min="3" max="3" width="10.625" style="2" customWidth="1"/>
    <col min="4" max="8" width="10.625" style="1" customWidth="1"/>
    <col min="9" max="10" width="1.625" style="1" customWidth="1"/>
    <col min="11" max="19" width="9.875" style="1" customWidth="1"/>
    <col min="20" max="20" width="1.625" style="1" customWidth="1"/>
    <col min="21" max="21" width="9.00390625" style="1" customWidth="1"/>
    <col min="22" max="16384" width="9.00390625" style="1" customWidth="1"/>
  </cols>
  <sheetData>
    <row r="1" spans="2:19" s="3" customFormat="1" ht="18" customHeight="1">
      <c r="B1" s="7"/>
      <c r="C1" s="7"/>
      <c r="D1" s="7"/>
      <c r="E1" s="7"/>
      <c r="H1" s="21" t="s">
        <v>25</v>
      </c>
      <c r="I1" s="21"/>
      <c r="J1" s="21"/>
      <c r="K1" s="34" t="s">
        <v>23</v>
      </c>
      <c r="N1" s="7"/>
      <c r="O1" s="7"/>
      <c r="P1" s="7"/>
      <c r="Q1" s="7"/>
      <c r="R1" s="7"/>
      <c r="S1" s="7"/>
    </row>
    <row r="2" spans="2:19" s="4" customFormat="1" ht="12.75" customHeight="1">
      <c r="B2" s="4" t="s">
        <v>9</v>
      </c>
      <c r="F2" s="19"/>
      <c r="K2" s="19"/>
      <c r="N2" s="19"/>
      <c r="Q2" s="19"/>
      <c r="S2" s="19" t="s">
        <v>24</v>
      </c>
    </row>
    <row r="3" spans="2:19" s="5" customFormat="1" ht="12.75" customHeight="1">
      <c r="B3" s="57" t="s">
        <v>8</v>
      </c>
      <c r="C3" s="51" t="s">
        <v>1</v>
      </c>
      <c r="D3" s="52"/>
      <c r="E3" s="52"/>
      <c r="F3" s="43" t="s">
        <v>13</v>
      </c>
      <c r="G3" s="42"/>
      <c r="H3" s="42"/>
      <c r="I3" s="26"/>
      <c r="J3" s="32"/>
      <c r="K3" s="41" t="s">
        <v>14</v>
      </c>
      <c r="L3" s="42"/>
      <c r="M3" s="42"/>
      <c r="N3" s="43" t="s">
        <v>15</v>
      </c>
      <c r="O3" s="42"/>
      <c r="P3" s="42"/>
      <c r="Q3" s="44" t="s">
        <v>16</v>
      </c>
      <c r="R3" s="45"/>
      <c r="S3" s="45"/>
    </row>
    <row r="4" spans="2:19" s="4" customFormat="1" ht="12.75" customHeight="1">
      <c r="B4" s="58"/>
      <c r="C4" s="8" t="s">
        <v>6</v>
      </c>
      <c r="D4" s="8" t="s">
        <v>18</v>
      </c>
      <c r="E4" s="12" t="s">
        <v>4</v>
      </c>
      <c r="F4" s="20" t="s">
        <v>6</v>
      </c>
      <c r="G4" s="20" t="s">
        <v>18</v>
      </c>
      <c r="H4" s="20" t="s">
        <v>4</v>
      </c>
      <c r="I4" s="27"/>
      <c r="J4" s="33"/>
      <c r="K4" s="35" t="s">
        <v>6</v>
      </c>
      <c r="L4" s="20" t="s">
        <v>18</v>
      </c>
      <c r="M4" s="36" t="s">
        <v>4</v>
      </c>
      <c r="N4" s="20" t="s">
        <v>6</v>
      </c>
      <c r="O4" s="36" t="s">
        <v>18</v>
      </c>
      <c r="P4" s="36" t="s">
        <v>4</v>
      </c>
      <c r="Q4" s="20" t="s">
        <v>6</v>
      </c>
      <c r="R4" s="36" t="s">
        <v>18</v>
      </c>
      <c r="S4" s="40" t="s">
        <v>4</v>
      </c>
    </row>
    <row r="5" spans="2:19" s="6" customFormat="1" ht="12.75" customHeight="1">
      <c r="B5" s="59" t="s">
        <v>12</v>
      </c>
      <c r="C5" s="61">
        <f>SUM(C7:C18)</f>
        <v>143879.9</v>
      </c>
      <c r="D5" s="63">
        <v>98.62846833062903</v>
      </c>
      <c r="E5" s="13">
        <v>100</v>
      </c>
      <c r="F5" s="65">
        <f>SUM(F7:F18)</f>
        <v>26085.899999999998</v>
      </c>
      <c r="G5" s="67">
        <v>109.7</v>
      </c>
      <c r="H5" s="13">
        <v>100</v>
      </c>
      <c r="I5" s="28"/>
      <c r="J5" s="28"/>
      <c r="K5" s="67">
        <f>SUM(K7:K18)</f>
        <v>70569.3</v>
      </c>
      <c r="L5" s="67">
        <v>102.7</v>
      </c>
      <c r="M5" s="37">
        <v>100</v>
      </c>
      <c r="N5" s="67">
        <f>SUM(N7:N18)</f>
        <v>19628.4</v>
      </c>
      <c r="O5" s="67">
        <v>103.3</v>
      </c>
      <c r="P5" s="37">
        <v>100</v>
      </c>
      <c r="Q5" s="67">
        <f>SUM(Q7:Q18)</f>
        <v>27596.3</v>
      </c>
      <c r="R5" s="67">
        <v>80.3</v>
      </c>
      <c r="S5" s="37">
        <v>100</v>
      </c>
    </row>
    <row r="6" spans="2:19" s="6" customFormat="1" ht="12.75" customHeight="1">
      <c r="B6" s="60"/>
      <c r="C6" s="62"/>
      <c r="D6" s="64"/>
      <c r="E6" s="14">
        <v>100</v>
      </c>
      <c r="F6" s="66"/>
      <c r="G6" s="68"/>
      <c r="H6" s="22">
        <f>(F5/C5*100)</f>
        <v>18.130329531783104</v>
      </c>
      <c r="I6" s="29"/>
      <c r="J6" s="29"/>
      <c r="K6" s="68"/>
      <c r="L6" s="68"/>
      <c r="M6" s="14">
        <f>(K5/C5*100)</f>
        <v>49.04736519833556</v>
      </c>
      <c r="N6" s="68"/>
      <c r="O6" s="68"/>
      <c r="P6" s="22">
        <f>(N5/C5*100)</f>
        <v>13.64221131652163</v>
      </c>
      <c r="Q6" s="68"/>
      <c r="R6" s="68"/>
      <c r="S6" s="22">
        <f>(Q5/C5*100)</f>
        <v>19.180093953359712</v>
      </c>
    </row>
    <row r="7" spans="2:19" s="4" customFormat="1" ht="12.75" customHeight="1">
      <c r="B7" s="46" t="s">
        <v>0</v>
      </c>
      <c r="C7" s="47">
        <f>F7+K7+N7+Q7</f>
        <v>13217.500000000002</v>
      </c>
      <c r="D7" s="49">
        <v>100.16824172243149</v>
      </c>
      <c r="E7" s="15">
        <f>(C7/C5*100)</f>
        <v>9.186481224966101</v>
      </c>
      <c r="F7" s="69">
        <v>3208.3</v>
      </c>
      <c r="G7" s="53">
        <v>104.8</v>
      </c>
      <c r="H7" s="23">
        <f>(F7/F5*100)</f>
        <v>12.29898144208174</v>
      </c>
      <c r="I7" s="30"/>
      <c r="J7" s="30"/>
      <c r="K7" s="53">
        <v>5684.1</v>
      </c>
      <c r="L7" s="53">
        <v>102.9</v>
      </c>
      <c r="M7" s="23">
        <f>(K7/K5)*100</f>
        <v>8.054635656014726</v>
      </c>
      <c r="N7" s="54">
        <v>2052.1</v>
      </c>
      <c r="O7" s="53">
        <v>109.9</v>
      </c>
      <c r="P7" s="23">
        <f>(N7/N5)*100</f>
        <v>10.454749240895843</v>
      </c>
      <c r="Q7" s="53">
        <v>2273</v>
      </c>
      <c r="R7" s="53">
        <v>82.8</v>
      </c>
      <c r="S7" s="23">
        <f>(Q7/Q5)*100</f>
        <v>8.236611429793125</v>
      </c>
    </row>
    <row r="8" spans="2:19" s="4" customFormat="1" ht="12.75" customHeight="1">
      <c r="B8" s="46"/>
      <c r="C8" s="48"/>
      <c r="D8" s="50"/>
      <c r="E8" s="16">
        <v>100</v>
      </c>
      <c r="F8" s="69"/>
      <c r="G8" s="53"/>
      <c r="H8" s="24">
        <f>(F7/C7*100)</f>
        <v>24.27312275392472</v>
      </c>
      <c r="I8" s="31"/>
      <c r="J8" s="31"/>
      <c r="K8" s="53"/>
      <c r="L8" s="53"/>
      <c r="M8" s="24">
        <f>(K7/C7*100)</f>
        <v>43.004350293171925</v>
      </c>
      <c r="N8" s="55"/>
      <c r="O8" s="53"/>
      <c r="P8" s="24">
        <f>(N7/C7*100)</f>
        <v>15.525628901078115</v>
      </c>
      <c r="Q8" s="53"/>
      <c r="R8" s="53"/>
      <c r="S8" s="24">
        <f>(Q7/C7*100)</f>
        <v>17.19689805182523</v>
      </c>
    </row>
    <row r="9" spans="2:19" s="4" customFormat="1" ht="12.75" customHeight="1">
      <c r="B9" s="46" t="s">
        <v>3</v>
      </c>
      <c r="C9" s="47">
        <f>F9+K9+N9+Q9</f>
        <v>78941.1</v>
      </c>
      <c r="D9" s="49">
        <v>97.66650335530612</v>
      </c>
      <c r="E9" s="15">
        <f>(C9/C5*100)</f>
        <v>54.865968074762364</v>
      </c>
      <c r="F9" s="69">
        <v>14906.8</v>
      </c>
      <c r="G9" s="53">
        <v>108.9</v>
      </c>
      <c r="H9" s="23">
        <f>(F9/F5*100)</f>
        <v>57.14504770776549</v>
      </c>
      <c r="I9" s="30"/>
      <c r="J9" s="30"/>
      <c r="K9" s="53">
        <v>36742.8</v>
      </c>
      <c r="L9" s="53">
        <v>101.8</v>
      </c>
      <c r="M9" s="23">
        <f>(K9/K5)*100</f>
        <v>52.06626677606268</v>
      </c>
      <c r="N9" s="54">
        <v>11080.8</v>
      </c>
      <c r="O9" s="53">
        <v>102</v>
      </c>
      <c r="P9" s="23">
        <f>(N9/N5)*100</f>
        <v>56.45289478510729</v>
      </c>
      <c r="Q9" s="53">
        <v>16210.7</v>
      </c>
      <c r="R9" s="53">
        <v>80.3</v>
      </c>
      <c r="S9" s="23">
        <f>(Q9/Q5)*100</f>
        <v>58.74229516275733</v>
      </c>
    </row>
    <row r="10" spans="2:19" s="4" customFormat="1" ht="12.75" customHeight="1">
      <c r="B10" s="46"/>
      <c r="C10" s="48"/>
      <c r="D10" s="50"/>
      <c r="E10" s="16">
        <v>100</v>
      </c>
      <c r="F10" s="69"/>
      <c r="G10" s="53"/>
      <c r="H10" s="24">
        <f>(F9/C9*100)</f>
        <v>18.88344601228004</v>
      </c>
      <c r="I10" s="31"/>
      <c r="J10" s="31"/>
      <c r="K10" s="53"/>
      <c r="L10" s="53"/>
      <c r="M10" s="24">
        <f>(K9/C9*100)</f>
        <v>46.54457563930576</v>
      </c>
      <c r="N10" s="55"/>
      <c r="O10" s="53"/>
      <c r="P10" s="24">
        <f>(N9/C9*100)</f>
        <v>14.036794521485005</v>
      </c>
      <c r="Q10" s="53"/>
      <c r="R10" s="53"/>
      <c r="S10" s="24">
        <f>(Q9/C9*100)</f>
        <v>20.53518382692919</v>
      </c>
    </row>
    <row r="11" spans="2:19" s="4" customFormat="1" ht="12.75" customHeight="1">
      <c r="B11" s="46" t="s">
        <v>5</v>
      </c>
      <c r="C11" s="47">
        <f>F11+K11+N11+Q11</f>
        <v>22593.6</v>
      </c>
      <c r="D11" s="49">
        <v>98.83378098179367</v>
      </c>
      <c r="E11" s="15">
        <f>(C11/C5*100)</f>
        <v>15.703096818944132</v>
      </c>
      <c r="F11" s="69">
        <v>2968.6</v>
      </c>
      <c r="G11" s="53">
        <v>113.5</v>
      </c>
      <c r="H11" s="23">
        <f>(F11/F5*100)</f>
        <v>11.380094227149533</v>
      </c>
      <c r="I11" s="30"/>
      <c r="J11" s="30"/>
      <c r="K11" s="53">
        <v>12614</v>
      </c>
      <c r="L11" s="53">
        <v>102.7</v>
      </c>
      <c r="M11" s="23">
        <f>(K11/K5)*100</f>
        <v>17.874628202348614</v>
      </c>
      <c r="N11" s="54">
        <v>2650</v>
      </c>
      <c r="O11" s="53">
        <v>107</v>
      </c>
      <c r="P11" s="23">
        <f>(N11/N5)*100</f>
        <v>13.500845713354117</v>
      </c>
      <c r="Q11" s="53">
        <v>4361</v>
      </c>
      <c r="R11" s="53">
        <v>79.5</v>
      </c>
      <c r="S11" s="23">
        <f>(Q11/Q5)*100</f>
        <v>15.802843134768066</v>
      </c>
    </row>
    <row r="12" spans="2:19" s="4" customFormat="1" ht="12.75" customHeight="1">
      <c r="B12" s="46"/>
      <c r="C12" s="48"/>
      <c r="D12" s="50"/>
      <c r="E12" s="16">
        <v>100</v>
      </c>
      <c r="F12" s="69"/>
      <c r="G12" s="53"/>
      <c r="H12" s="24">
        <f>(F11/C11*100)</f>
        <v>13.139119042560726</v>
      </c>
      <c r="I12" s="31"/>
      <c r="J12" s="31"/>
      <c r="K12" s="53"/>
      <c r="L12" s="53"/>
      <c r="M12" s="24">
        <f>(K11/C11*100)</f>
        <v>55.8299695488988</v>
      </c>
      <c r="N12" s="55"/>
      <c r="O12" s="53"/>
      <c r="P12" s="24">
        <f>(N11/C11*100)</f>
        <v>11.72898519934849</v>
      </c>
      <c r="Q12" s="53"/>
      <c r="R12" s="53"/>
      <c r="S12" s="24">
        <f>(Q11/C11*100)</f>
        <v>19.301926209191986</v>
      </c>
    </row>
    <row r="13" spans="2:19" s="4" customFormat="1" ht="12.75" customHeight="1">
      <c r="B13" s="46" t="s">
        <v>10</v>
      </c>
      <c r="C13" s="70">
        <f>F13+K13+N13+Q13</f>
        <v>8751.4</v>
      </c>
      <c r="D13" s="71">
        <v>98.87917203353442</v>
      </c>
      <c r="E13" s="15">
        <f>(C13/C5*100)</f>
        <v>6.082434030048672</v>
      </c>
      <c r="F13" s="69">
        <v>1498.9</v>
      </c>
      <c r="G13" s="53">
        <v>105.6</v>
      </c>
      <c r="H13" s="23">
        <f>(F13/F5*100)</f>
        <v>5.746016046983237</v>
      </c>
      <c r="I13" s="30"/>
      <c r="J13" s="30"/>
      <c r="K13" s="53">
        <v>4544.1</v>
      </c>
      <c r="L13" s="53">
        <v>102.5</v>
      </c>
      <c r="M13" s="23">
        <f>(K13/K5)*100</f>
        <v>6.439202316021272</v>
      </c>
      <c r="N13" s="54">
        <v>1099.4</v>
      </c>
      <c r="O13" s="53">
        <v>100.8</v>
      </c>
      <c r="P13" s="23">
        <f>(N13/N5)*100</f>
        <v>5.601067840476045</v>
      </c>
      <c r="Q13" s="53">
        <v>1609</v>
      </c>
      <c r="R13" s="53">
        <v>84.4</v>
      </c>
      <c r="S13" s="23">
        <f>(Q13/Q5)*100</f>
        <v>5.830491768824082</v>
      </c>
    </row>
    <row r="14" spans="2:19" s="4" customFormat="1" ht="12.75" customHeight="1">
      <c r="B14" s="46"/>
      <c r="C14" s="70"/>
      <c r="D14" s="71"/>
      <c r="E14" s="16">
        <v>100</v>
      </c>
      <c r="F14" s="69"/>
      <c r="G14" s="53"/>
      <c r="H14" s="24">
        <f>(F13/C13*100)</f>
        <v>17.12754530703659</v>
      </c>
      <c r="I14" s="31"/>
      <c r="J14" s="31"/>
      <c r="K14" s="53"/>
      <c r="L14" s="53"/>
      <c r="M14" s="24">
        <f>(K13/C13*100)</f>
        <v>51.92426354640401</v>
      </c>
      <c r="N14" s="55"/>
      <c r="O14" s="53"/>
      <c r="P14" s="24">
        <f>(N13/C13*100)</f>
        <v>12.56256141874443</v>
      </c>
      <c r="Q14" s="53"/>
      <c r="R14" s="53"/>
      <c r="S14" s="24">
        <f>(Q13/C13*100)</f>
        <v>18.38562972781498</v>
      </c>
    </row>
    <row r="15" spans="2:19" s="4" customFormat="1" ht="12.75" customHeight="1">
      <c r="B15" s="46" t="s">
        <v>7</v>
      </c>
      <c r="C15" s="70">
        <f>F15+K15+N15+Q15</f>
        <v>10264.5</v>
      </c>
      <c r="D15" s="71">
        <v>99.40826683195165</v>
      </c>
      <c r="E15" s="15">
        <f>(C15/C5*100)</f>
        <v>7.134075016732706</v>
      </c>
      <c r="F15" s="69">
        <v>1838</v>
      </c>
      <c r="G15" s="53">
        <v>105.6</v>
      </c>
      <c r="H15" s="23">
        <f>(F15/F5*100)</f>
        <v>7.045952027723789</v>
      </c>
      <c r="I15" s="30"/>
      <c r="J15" s="30"/>
      <c r="K15" s="53">
        <v>5695.5</v>
      </c>
      <c r="L15" s="53">
        <v>102.9</v>
      </c>
      <c r="M15" s="23">
        <f>(K15/K5)*100</f>
        <v>8.07078998941466</v>
      </c>
      <c r="N15" s="54">
        <v>1319.4</v>
      </c>
      <c r="O15" s="53">
        <v>104.7</v>
      </c>
      <c r="P15" s="23">
        <f>(N15/N5)*100</f>
        <v>6.721892767622424</v>
      </c>
      <c r="Q15" s="53">
        <v>1411.6</v>
      </c>
      <c r="R15" s="53">
        <v>71.5</v>
      </c>
      <c r="S15" s="23">
        <f>(Q15/Q5)*100</f>
        <v>5.11517848407214</v>
      </c>
    </row>
    <row r="16" spans="2:19" s="4" customFormat="1" ht="12.75" customHeight="1">
      <c r="B16" s="46"/>
      <c r="C16" s="70"/>
      <c r="D16" s="71"/>
      <c r="E16" s="16">
        <v>100</v>
      </c>
      <c r="F16" s="69"/>
      <c r="G16" s="53"/>
      <c r="H16" s="24">
        <f>(F15/C15*100)</f>
        <v>17.906376345657364</v>
      </c>
      <c r="I16" s="31"/>
      <c r="J16" s="31"/>
      <c r="K16" s="53"/>
      <c r="L16" s="53"/>
      <c r="M16" s="24">
        <f>(K15/C15*100)</f>
        <v>55.48735934531638</v>
      </c>
      <c r="N16" s="55"/>
      <c r="O16" s="53"/>
      <c r="P16" s="24">
        <f>(N15/C15*100)</f>
        <v>12.854011398509426</v>
      </c>
      <c r="Q16" s="53"/>
      <c r="R16" s="53"/>
      <c r="S16" s="24">
        <f>(Q15/C15*100)</f>
        <v>13.75225291051683</v>
      </c>
    </row>
    <row r="17" spans="2:19" s="4" customFormat="1" ht="12.75" customHeight="1">
      <c r="B17" s="46" t="s">
        <v>17</v>
      </c>
      <c r="C17" s="70">
        <f>F17+K17+N17+Q17</f>
        <v>10111.800000000001</v>
      </c>
      <c r="D17" s="71">
        <v>102.95261561017328</v>
      </c>
      <c r="E17" s="15">
        <f>(C17/C5*100)</f>
        <v>7.0279448345460365</v>
      </c>
      <c r="F17" s="69">
        <v>1665.3</v>
      </c>
      <c r="G17" s="53">
        <v>116.2</v>
      </c>
      <c r="H17" s="23">
        <f>(F17/F5*100)</f>
        <v>6.383908548296207</v>
      </c>
      <c r="I17" s="30"/>
      <c r="J17" s="30"/>
      <c r="K17" s="53">
        <v>5288.8</v>
      </c>
      <c r="L17" s="53">
        <v>108.8</v>
      </c>
      <c r="M17" s="23">
        <f>(K17/K5)*100</f>
        <v>7.494477060138048</v>
      </c>
      <c r="N17" s="54">
        <v>1426.7</v>
      </c>
      <c r="O17" s="53">
        <v>99.8</v>
      </c>
      <c r="P17" s="23">
        <f>(N17/N5)*100</f>
        <v>7.268549652544272</v>
      </c>
      <c r="Q17" s="53">
        <v>1731</v>
      </c>
      <c r="R17" s="53">
        <v>82.6</v>
      </c>
      <c r="S17" s="23">
        <f>(Q17/Q5)*100</f>
        <v>6.272580019785261</v>
      </c>
    </row>
    <row r="18" spans="2:19" s="4" customFormat="1" ht="12.75" customHeight="1">
      <c r="B18" s="46"/>
      <c r="C18" s="70"/>
      <c r="D18" s="71"/>
      <c r="E18" s="16">
        <v>100</v>
      </c>
      <c r="F18" s="69"/>
      <c r="G18" s="53"/>
      <c r="H18" s="24">
        <f>(F17/C17*100)</f>
        <v>16.4688779445796</v>
      </c>
      <c r="I18" s="31"/>
      <c r="J18" s="31"/>
      <c r="K18" s="53"/>
      <c r="L18" s="53"/>
      <c r="M18" s="24">
        <f>(K17/C17*100)</f>
        <v>52.30324966870389</v>
      </c>
      <c r="N18" s="55"/>
      <c r="O18" s="53"/>
      <c r="P18" s="24">
        <f>(N17/C17*100)</f>
        <v>14.109258490080895</v>
      </c>
      <c r="Q18" s="53"/>
      <c r="R18" s="53"/>
      <c r="S18" s="24">
        <f>(Q17/C17*100)</f>
        <v>17.118613896635612</v>
      </c>
    </row>
    <row r="19" spans="2:19" s="4" customFormat="1" ht="15" customHeight="1">
      <c r="B19" s="72" t="s">
        <v>22</v>
      </c>
      <c r="C19" s="74">
        <f>F19+K19+N19+Q19</f>
        <v>5079.299999999999</v>
      </c>
      <c r="D19" s="76">
        <v>96.4</v>
      </c>
      <c r="E19" s="17">
        <f>(C19/C5*100)</f>
        <v>3.5302359815373787</v>
      </c>
      <c r="F19" s="66">
        <v>574.2</v>
      </c>
      <c r="G19" s="68">
        <v>101.8</v>
      </c>
      <c r="H19" s="25">
        <f>(F19/F5*100)</f>
        <v>2.2011891481605006</v>
      </c>
      <c r="I19" s="28"/>
      <c r="J19" s="28"/>
      <c r="K19" s="68">
        <v>2662.2</v>
      </c>
      <c r="L19" s="68">
        <v>104.3</v>
      </c>
      <c r="M19" s="25">
        <f>(K19/K5)*100</f>
        <v>3.7724619629215534</v>
      </c>
      <c r="N19" s="80">
        <v>723.1</v>
      </c>
      <c r="O19" s="68">
        <v>116</v>
      </c>
      <c r="P19" s="25">
        <f>(N19/N5)*100</f>
        <v>3.68394774917976</v>
      </c>
      <c r="Q19" s="68">
        <v>1119.8</v>
      </c>
      <c r="R19" s="68">
        <v>73.1</v>
      </c>
      <c r="S19" s="25">
        <f>(Q19/Q5)*100</f>
        <v>4.057790355953515</v>
      </c>
    </row>
    <row r="20" spans="2:19" s="4" customFormat="1" ht="15" customHeight="1">
      <c r="B20" s="73"/>
      <c r="C20" s="75"/>
      <c r="D20" s="77"/>
      <c r="E20" s="18">
        <v>100</v>
      </c>
      <c r="F20" s="78"/>
      <c r="G20" s="79"/>
      <c r="H20" s="18">
        <f>(F19/C19*100)</f>
        <v>11.304707341562818</v>
      </c>
      <c r="I20" s="29"/>
      <c r="J20" s="29"/>
      <c r="K20" s="79"/>
      <c r="L20" s="79"/>
      <c r="M20" s="38">
        <f>(K19/C19*100)</f>
        <v>52.41273403815486</v>
      </c>
      <c r="N20" s="81"/>
      <c r="O20" s="79"/>
      <c r="P20" s="38">
        <f>(N19/C19*100)</f>
        <v>14.236213651487411</v>
      </c>
      <c r="Q20" s="79"/>
      <c r="R20" s="79"/>
      <c r="S20" s="22">
        <f>(Q19/C19*100)</f>
        <v>22.046344968794916</v>
      </c>
    </row>
    <row r="21" spans="2:19" s="4" customFormat="1" ht="15" customHeight="1">
      <c r="B21" s="4" t="s">
        <v>2</v>
      </c>
      <c r="C21" s="9"/>
      <c r="F21" s="19"/>
      <c r="K21" s="19"/>
      <c r="N21" s="19"/>
      <c r="Q21" s="39"/>
      <c r="R21" s="9" t="s">
        <v>20</v>
      </c>
      <c r="S21" s="9"/>
    </row>
    <row r="22" spans="2:18" s="4" customFormat="1" ht="15" customHeight="1">
      <c r="B22" s="4" t="s">
        <v>21</v>
      </c>
      <c r="C22" s="10"/>
      <c r="R22" s="4" t="s">
        <v>19</v>
      </c>
    </row>
    <row r="23" spans="3:19" ht="13.5" customHeight="1">
      <c r="C23" s="11"/>
      <c r="R23" s="56" t="s">
        <v>11</v>
      </c>
      <c r="S23" s="56"/>
    </row>
    <row r="24" spans="3:8" ht="13.5" customHeight="1">
      <c r="C24" s="11"/>
      <c r="F24" s="53"/>
      <c r="G24" s="53"/>
      <c r="H24" s="23"/>
    </row>
    <row r="25" spans="3:16" ht="13.5" customHeight="1">
      <c r="C25" s="11"/>
      <c r="F25" s="53"/>
      <c r="G25" s="53"/>
      <c r="H25" s="24"/>
      <c r="P25" s="19"/>
    </row>
    <row r="26" ht="13.5" customHeight="1">
      <c r="C26" s="11"/>
    </row>
  </sheetData>
  <sheetProtection/>
  <mergeCells count="97">
    <mergeCell ref="R19:R20"/>
    <mergeCell ref="F24:F25"/>
    <mergeCell ref="G24:G25"/>
    <mergeCell ref="K19:K20"/>
    <mergeCell ref="L19:L20"/>
    <mergeCell ref="N19:N20"/>
    <mergeCell ref="O19:O20"/>
    <mergeCell ref="Q19:Q20"/>
    <mergeCell ref="B19:B20"/>
    <mergeCell ref="C19:C20"/>
    <mergeCell ref="D19:D20"/>
    <mergeCell ref="F19:F20"/>
    <mergeCell ref="G19:G20"/>
    <mergeCell ref="R15:R16"/>
    <mergeCell ref="B17:B18"/>
    <mergeCell ref="C17:C18"/>
    <mergeCell ref="D17:D18"/>
    <mergeCell ref="F17:F18"/>
    <mergeCell ref="G17:G18"/>
    <mergeCell ref="K17:K18"/>
    <mergeCell ref="L17:L18"/>
    <mergeCell ref="N17:N18"/>
    <mergeCell ref="O17:O18"/>
    <mergeCell ref="Q17:Q18"/>
    <mergeCell ref="R17:R18"/>
    <mergeCell ref="K15:K16"/>
    <mergeCell ref="L15:L16"/>
    <mergeCell ref="N15:N16"/>
    <mergeCell ref="O15:O16"/>
    <mergeCell ref="Q15:Q16"/>
    <mergeCell ref="B15:B16"/>
    <mergeCell ref="C15:C16"/>
    <mergeCell ref="D15:D16"/>
    <mergeCell ref="F15:F16"/>
    <mergeCell ref="G15:G16"/>
    <mergeCell ref="R13:R14"/>
    <mergeCell ref="K11:K12"/>
    <mergeCell ref="L11:L12"/>
    <mergeCell ref="N11:N12"/>
    <mergeCell ref="O11:O12"/>
    <mergeCell ref="K13:K14"/>
    <mergeCell ref="L13:L14"/>
    <mergeCell ref="N13:N14"/>
    <mergeCell ref="O13:O14"/>
    <mergeCell ref="Q13:Q14"/>
    <mergeCell ref="B13:B14"/>
    <mergeCell ref="C13:C14"/>
    <mergeCell ref="D13:D14"/>
    <mergeCell ref="F13:F14"/>
    <mergeCell ref="G13:G14"/>
    <mergeCell ref="R9:R10"/>
    <mergeCell ref="F7:F8"/>
    <mergeCell ref="G7:G8"/>
    <mergeCell ref="Q11:Q12"/>
    <mergeCell ref="B11:B12"/>
    <mergeCell ref="C11:C12"/>
    <mergeCell ref="D11:D12"/>
    <mergeCell ref="F11:F12"/>
    <mergeCell ref="G11:G12"/>
    <mergeCell ref="R11:R12"/>
    <mergeCell ref="K9:K10"/>
    <mergeCell ref="L9:L10"/>
    <mergeCell ref="N9:N10"/>
    <mergeCell ref="O9:O10"/>
    <mergeCell ref="Q9:Q10"/>
    <mergeCell ref="B9:B10"/>
    <mergeCell ref="C9:C10"/>
    <mergeCell ref="D9:D10"/>
    <mergeCell ref="F9:F10"/>
    <mergeCell ref="G9:G10"/>
    <mergeCell ref="R23:S23"/>
    <mergeCell ref="B3:B4"/>
    <mergeCell ref="B5:B6"/>
    <mergeCell ref="C5:C6"/>
    <mergeCell ref="D5:D6"/>
    <mergeCell ref="F5:F6"/>
    <mergeCell ref="G5:G6"/>
    <mergeCell ref="K5:K6"/>
    <mergeCell ref="L5:L6"/>
    <mergeCell ref="N5:N6"/>
    <mergeCell ref="O5:O6"/>
    <mergeCell ref="Q5:Q6"/>
    <mergeCell ref="R5:R6"/>
    <mergeCell ref="O7:O8"/>
    <mergeCell ref="Q7:Q8"/>
    <mergeCell ref="R7:R8"/>
    <mergeCell ref="K3:M3"/>
    <mergeCell ref="N3:P3"/>
    <mergeCell ref="Q3:S3"/>
    <mergeCell ref="B7:B8"/>
    <mergeCell ref="C7:C8"/>
    <mergeCell ref="D7:D8"/>
    <mergeCell ref="C3:E3"/>
    <mergeCell ref="F3:H3"/>
    <mergeCell ref="K7:K8"/>
    <mergeCell ref="L7:L8"/>
    <mergeCell ref="N7:N8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2018-04-19T06:06:10Z</cp:lastPrinted>
  <dcterms:created xsi:type="dcterms:W3CDTF">1998-04-04T10:31:00Z</dcterms:created>
  <dcterms:modified xsi:type="dcterms:W3CDTF">2021-03-15T02:14:29Z</dcterms:modified>
  <cp:category/>
  <cp:version/>
  <cp:contentType/>
  <cp:contentStatus/>
</cp:coreProperties>
</file>