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137" sheetId="1" r:id="rId1"/>
  </sheets>
  <definedNames>
    <definedName name="_xlnm.Print_Area" localSheetId="0">'137'!$A$1:$U$22</definedName>
  </definedNames>
  <calcPr fullCalcOnLoad="1"/>
</workbook>
</file>

<file path=xl/sharedStrings.xml><?xml version="1.0" encoding="utf-8"?>
<sst xmlns="http://schemas.openxmlformats.org/spreadsheetml/2006/main" count="44" uniqueCount="32">
  <si>
    <t>総　　　   　数</t>
  </si>
  <si>
    <t>　日帰り（通過）・宿泊内訳</t>
  </si>
  <si>
    <t>単位　千人・％</t>
  </si>
  <si>
    <t>左　　の　　う　　ち　　区　　分</t>
  </si>
  <si>
    <t>構 成 比</t>
  </si>
  <si>
    <t>全道</t>
  </si>
  <si>
    <t>道南</t>
  </si>
  <si>
    <t>道央</t>
  </si>
  <si>
    <t>道北</t>
  </si>
  <si>
    <t>オホーツク</t>
  </si>
  <si>
    <t>十勝</t>
  </si>
  <si>
    <t>釧路,根室</t>
  </si>
  <si>
    <t>観 光 客 宿 泊 者 （ 実 員 ）</t>
  </si>
  <si>
    <t>日 帰 り 及 び 通 過</t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</si>
  <si>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経済スポーツ交流部</t>
    </r>
  </si>
  <si>
    <t>資料　北海道経済部</t>
  </si>
  <si>
    <t>地　　　　　域</t>
  </si>
  <si>
    <t>実　数</t>
  </si>
  <si>
    <t>観　　　　　光　　　　　入　　　　　込　　　　　客　　　</t>
  </si>
  <si>
    <t>　　数</t>
  </si>
  <si>
    <t>道　　　外　　　客</t>
  </si>
  <si>
    <t>道　　　内　　　客</t>
  </si>
  <si>
    <t>平成30年度</t>
  </si>
  <si>
    <t xml:space="preserve">                平成26年度  </t>
  </si>
  <si>
    <t>(2014)</t>
  </si>
  <si>
    <t>(2015)</t>
  </si>
  <si>
    <t>(2016)</t>
  </si>
  <si>
    <t>(2017)</t>
  </si>
  <si>
    <t>(2018)</t>
  </si>
  <si>
    <t>137　道外・道内及び　</t>
  </si>
  <si>
    <t>対前年度比</t>
  </si>
  <si>
    <t>旭川市（道北の内数）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</si>
</sst>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_ * #,##0.0_ ;_ * \-#,##0.0_ ;_ * &quot;-&quot;?_ ;_ @_ "/>
    <numFmt numFmtId="179" formatCode="0.0_);[Red]\(0.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color indexed="9"/>
      <name val="ＭＳ Ｐ明朝"/>
      <family val="1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/>
    </border>
    <border>
      <left style="thin"/>
      <right style="thin">
        <color theme="0"/>
      </right>
      <top style="thin">
        <color theme="0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/>
      <bottom/>
    </border>
    <border>
      <left/>
      <right/>
      <top style="double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8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 indent="2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indent="2"/>
    </xf>
    <xf numFmtId="0" fontId="6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6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>
      <alignment horizontal="right" vertical="center" indent="2"/>
    </xf>
    <xf numFmtId="0" fontId="7" fillId="0" borderId="13" xfId="0" applyFont="1" applyFill="1" applyBorder="1" applyAlignment="1" quotePrefix="1">
      <alignment horizontal="center" vertical="center"/>
    </xf>
    <xf numFmtId="177" fontId="6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77" fontId="7" fillId="0" borderId="17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horizontal="right" vertical="center"/>
    </xf>
    <xf numFmtId="177" fontId="7" fillId="0" borderId="19" xfId="0" applyNumberFormat="1" applyFont="1" applyFill="1" applyBorder="1" applyAlignment="1">
      <alignment horizontal="right" vertical="center"/>
    </xf>
    <xf numFmtId="177" fontId="7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27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8" fontId="6" fillId="0" borderId="28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distributed" vertical="center" indent="1"/>
    </xf>
    <xf numFmtId="0" fontId="6" fillId="0" borderId="35" xfId="0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right" vertical="center"/>
    </xf>
    <xf numFmtId="178" fontId="6" fillId="0" borderId="24" xfId="0" applyNumberFormat="1" applyFont="1" applyFill="1" applyBorder="1" applyAlignment="1">
      <alignment horizontal="right" vertical="center"/>
    </xf>
    <xf numFmtId="179" fontId="7" fillId="0" borderId="12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6" fillId="0" borderId="36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3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9" fillId="0" borderId="16" xfId="0" applyFont="1" applyFill="1" applyBorder="1" applyAlignment="1">
      <alignment horizontal="distributed" vertical="center" indent="1"/>
    </xf>
    <xf numFmtId="0" fontId="6" fillId="0" borderId="38" xfId="0" applyFont="1" applyFill="1" applyBorder="1" applyAlignment="1">
      <alignment horizontal="right" vertical="center" wrapText="1" indent="2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T22"/>
  <sheetViews>
    <sheetView showGridLines="0" tabSelected="1" zoomScaleSheetLayoutView="100" zoomScalePageLayoutView="0" workbookViewId="0" topLeftCell="A1">
      <selection activeCell="D10" sqref="D10"/>
    </sheetView>
  </sheetViews>
  <sheetFormatPr defaultColWidth="9.00390625" defaultRowHeight="13.5" customHeight="1"/>
  <cols>
    <col min="1" max="1" width="1.625" style="29" customWidth="1"/>
    <col min="2" max="2" width="16.50390625" style="29" customWidth="1"/>
    <col min="3" max="3" width="8.625" style="29" customWidth="1"/>
    <col min="4" max="4" width="10.625" style="30" customWidth="1"/>
    <col min="5" max="9" width="10.625" style="29" customWidth="1"/>
    <col min="10" max="11" width="1.625" style="29" customWidth="1"/>
    <col min="12" max="20" width="9.875" style="29" customWidth="1"/>
    <col min="21" max="21" width="1.625" style="29" customWidth="1"/>
    <col min="22" max="16384" width="9.00390625" style="29" customWidth="1"/>
  </cols>
  <sheetData>
    <row r="1" spans="4:20" s="2" customFormat="1" ht="18" customHeight="1">
      <c r="D1" s="3"/>
      <c r="E1" s="3"/>
      <c r="F1" s="3"/>
      <c r="I1" s="4" t="s">
        <v>29</v>
      </c>
      <c r="J1" s="4"/>
      <c r="K1" s="4"/>
      <c r="L1" s="5" t="s">
        <v>1</v>
      </c>
      <c r="O1" s="3"/>
      <c r="P1" s="3"/>
      <c r="Q1" s="3"/>
      <c r="R1" s="3"/>
      <c r="S1" s="3"/>
      <c r="T1" s="3"/>
    </row>
    <row r="2" spans="2:20" s="6" customFormat="1" ht="12.75" customHeight="1" thickBot="1">
      <c r="B2" s="6" t="s">
        <v>2</v>
      </c>
      <c r="T2" s="7" t="s">
        <v>22</v>
      </c>
    </row>
    <row r="3" spans="2:20" s="6" customFormat="1" ht="12.75" customHeight="1" thickTop="1">
      <c r="B3" s="8"/>
      <c r="C3" s="9"/>
      <c r="D3" s="78" t="s">
        <v>18</v>
      </c>
      <c r="E3" s="78"/>
      <c r="F3" s="78"/>
      <c r="G3" s="78"/>
      <c r="H3" s="78"/>
      <c r="I3" s="78"/>
      <c r="J3" s="10"/>
      <c r="K3" s="10"/>
      <c r="L3" s="87" t="s">
        <v>19</v>
      </c>
      <c r="M3" s="87"/>
      <c r="N3" s="59"/>
      <c r="O3" s="83" t="s">
        <v>3</v>
      </c>
      <c r="P3" s="84"/>
      <c r="Q3" s="84"/>
      <c r="R3" s="84"/>
      <c r="S3" s="84"/>
      <c r="T3" s="84"/>
    </row>
    <row r="4" spans="2:20" s="6" customFormat="1" ht="12.75" customHeight="1">
      <c r="B4" s="79" t="s">
        <v>16</v>
      </c>
      <c r="C4" s="80"/>
      <c r="D4" s="85" t="s">
        <v>0</v>
      </c>
      <c r="E4" s="85"/>
      <c r="F4" s="86"/>
      <c r="G4" s="91" t="s">
        <v>20</v>
      </c>
      <c r="H4" s="92"/>
      <c r="I4" s="93"/>
      <c r="J4" s="58"/>
      <c r="K4" s="58"/>
      <c r="L4" s="89" t="s">
        <v>21</v>
      </c>
      <c r="M4" s="89"/>
      <c r="N4" s="90"/>
      <c r="O4" s="88" t="s">
        <v>13</v>
      </c>
      <c r="P4" s="89"/>
      <c r="Q4" s="90"/>
      <c r="R4" s="88" t="s">
        <v>12</v>
      </c>
      <c r="S4" s="89"/>
      <c r="T4" s="89"/>
    </row>
    <row r="5" spans="2:20" s="6" customFormat="1" ht="12.75" customHeight="1">
      <c r="B5" s="11"/>
      <c r="C5" s="12"/>
      <c r="D5" s="55" t="s">
        <v>17</v>
      </c>
      <c r="E5" s="13" t="s">
        <v>30</v>
      </c>
      <c r="F5" s="13" t="s">
        <v>4</v>
      </c>
      <c r="G5" s="56" t="s">
        <v>17</v>
      </c>
      <c r="H5" s="15" t="s">
        <v>30</v>
      </c>
      <c r="I5" s="15" t="s">
        <v>4</v>
      </c>
      <c r="J5" s="16"/>
      <c r="K5" s="14"/>
      <c r="L5" s="63" t="s">
        <v>17</v>
      </c>
      <c r="M5" s="15" t="s">
        <v>30</v>
      </c>
      <c r="N5" s="15" t="s">
        <v>4</v>
      </c>
      <c r="O5" s="57" t="s">
        <v>17</v>
      </c>
      <c r="P5" s="15" t="s">
        <v>30</v>
      </c>
      <c r="Q5" s="15" t="s">
        <v>4</v>
      </c>
      <c r="R5" s="57" t="s">
        <v>17</v>
      </c>
      <c r="S5" s="15" t="s">
        <v>30</v>
      </c>
      <c r="T5" s="60" t="s">
        <v>4</v>
      </c>
    </row>
    <row r="6" spans="2:20" s="17" customFormat="1" ht="12.75" customHeight="1">
      <c r="B6" s="81" t="s">
        <v>5</v>
      </c>
      <c r="C6" s="82"/>
      <c r="D6" s="34">
        <f>SUM(D7:D12)</f>
        <v>145880.69999999998</v>
      </c>
      <c r="E6" s="35">
        <v>100.1</v>
      </c>
      <c r="F6" s="35">
        <v>100</v>
      </c>
      <c r="G6" s="36">
        <f>SUM(G7:G12)</f>
        <v>46698.100000000006</v>
      </c>
      <c r="H6" s="36">
        <v>100</v>
      </c>
      <c r="I6" s="36">
        <v>100</v>
      </c>
      <c r="J6" s="37"/>
      <c r="K6" s="38"/>
      <c r="L6" s="36">
        <f>SUM(L7:L12)</f>
        <v>99182.6</v>
      </c>
      <c r="M6" s="36">
        <v>100.1</v>
      </c>
      <c r="N6" s="36">
        <v>100</v>
      </c>
      <c r="O6" s="36">
        <f>SUM(O7:O12)</f>
        <v>118385.59999999999</v>
      </c>
      <c r="P6" s="36">
        <v>100</v>
      </c>
      <c r="Q6" s="36">
        <v>100</v>
      </c>
      <c r="R6" s="36">
        <f>SUM(R7:R12)</f>
        <v>27354.600000000002</v>
      </c>
      <c r="S6" s="36">
        <v>100.5</v>
      </c>
      <c r="T6" s="36">
        <v>100</v>
      </c>
    </row>
    <row r="7" spans="2:20" s="6" customFormat="1" ht="12.75" customHeight="1">
      <c r="B7" s="74" t="s">
        <v>6</v>
      </c>
      <c r="C7" s="75"/>
      <c r="D7" s="69">
        <f>G7+L7</f>
        <v>13195.3</v>
      </c>
      <c r="E7" s="40">
        <v>103.6</v>
      </c>
      <c r="F7" s="40">
        <f>(D7/$D$6)*100</f>
        <v>9.045267811300604</v>
      </c>
      <c r="G7" s="64">
        <v>5868.2</v>
      </c>
      <c r="H7" s="64">
        <v>98.3</v>
      </c>
      <c r="I7" s="40">
        <f>(G7/$G$6)*100</f>
        <v>12.566250018737376</v>
      </c>
      <c r="J7" s="41"/>
      <c r="K7" s="42"/>
      <c r="L7" s="64">
        <v>7327.1</v>
      </c>
      <c r="M7" s="64">
        <v>108.2</v>
      </c>
      <c r="N7" s="40">
        <f>(L7/$L$6)*100</f>
        <v>7.387485304882106</v>
      </c>
      <c r="O7" s="64">
        <v>9201.9</v>
      </c>
      <c r="P7" s="64">
        <v>106.5</v>
      </c>
      <c r="Q7" s="40">
        <f>(O7/O6)*100</f>
        <v>7.772820343014692</v>
      </c>
      <c r="R7" s="64">
        <v>4102.5</v>
      </c>
      <c r="S7" s="64">
        <v>97.3</v>
      </c>
      <c r="T7" s="40">
        <f>(R7/R6)*100</f>
        <v>14.997477572327869</v>
      </c>
    </row>
    <row r="8" spans="2:20" s="6" customFormat="1" ht="12.75" customHeight="1">
      <c r="B8" s="74" t="s">
        <v>7</v>
      </c>
      <c r="C8" s="75"/>
      <c r="D8" s="69">
        <f>G8+L8</f>
        <v>80827.2</v>
      </c>
      <c r="E8" s="40">
        <v>100.3</v>
      </c>
      <c r="F8" s="40">
        <f aca="true" t="shared" si="0" ref="F8:F19">(D8/$D$6)*100</f>
        <v>55.40636972539891</v>
      </c>
      <c r="G8" s="64">
        <v>22131.2</v>
      </c>
      <c r="H8" s="64">
        <v>98.9</v>
      </c>
      <c r="I8" s="40">
        <f>(G8/$G$6)*100</f>
        <v>47.392078050284695</v>
      </c>
      <c r="J8" s="41"/>
      <c r="K8" s="42"/>
      <c r="L8" s="64">
        <v>58696</v>
      </c>
      <c r="M8" s="64">
        <v>100.8</v>
      </c>
      <c r="N8" s="40">
        <f>(L8/$L$6)*100</f>
        <v>59.17973515515826</v>
      </c>
      <c r="O8" s="64">
        <v>66128.8</v>
      </c>
      <c r="P8" s="64">
        <v>99.8</v>
      </c>
      <c r="Q8" s="40">
        <f>(O8/O6)*100</f>
        <v>55.858820667378474</v>
      </c>
      <c r="R8" s="64">
        <v>14370.6</v>
      </c>
      <c r="S8" s="64">
        <v>102.3</v>
      </c>
      <c r="T8" s="40">
        <f>(R8/R6)*100</f>
        <v>52.534491456647146</v>
      </c>
    </row>
    <row r="9" spans="2:20" s="6" customFormat="1" ht="12.75" customHeight="1">
      <c r="B9" s="74" t="s">
        <v>8</v>
      </c>
      <c r="C9" s="75"/>
      <c r="D9" s="69">
        <f>G9+L9</f>
        <v>22860.2</v>
      </c>
      <c r="E9" s="40">
        <v>99.7</v>
      </c>
      <c r="F9" s="40">
        <f t="shared" si="0"/>
        <v>15.670475943699202</v>
      </c>
      <c r="G9" s="64">
        <v>8796.7</v>
      </c>
      <c r="H9" s="64">
        <v>100.7</v>
      </c>
      <c r="I9" s="40">
        <f>(G9/$G$6)*100</f>
        <v>18.83738310552249</v>
      </c>
      <c r="J9" s="41"/>
      <c r="K9" s="42"/>
      <c r="L9" s="64">
        <v>14063.5</v>
      </c>
      <c r="M9" s="64">
        <v>99</v>
      </c>
      <c r="N9" s="40">
        <f>(L9/$L$6)*100</f>
        <v>14.179402435507841</v>
      </c>
      <c r="O9" s="64">
        <v>19251.2</v>
      </c>
      <c r="P9" s="64">
        <v>99.9</v>
      </c>
      <c r="Q9" s="40">
        <f>(O9/O6)*100</f>
        <v>16.261437201821845</v>
      </c>
      <c r="R9" s="64">
        <v>3665</v>
      </c>
      <c r="S9" s="64">
        <v>98.5</v>
      </c>
      <c r="T9" s="40">
        <f>(R9/R6)*100</f>
        <v>13.39811220050741</v>
      </c>
    </row>
    <row r="10" spans="2:20" s="6" customFormat="1" ht="12.75" customHeight="1">
      <c r="B10" s="74" t="s">
        <v>9</v>
      </c>
      <c r="C10" s="75"/>
      <c r="D10" s="69">
        <f>G10+L10</f>
        <v>8850.6</v>
      </c>
      <c r="E10" s="40">
        <v>97.7</v>
      </c>
      <c r="F10" s="40">
        <f t="shared" si="0"/>
        <v>6.067012291550562</v>
      </c>
      <c r="G10" s="64">
        <v>3841.5</v>
      </c>
      <c r="H10" s="64">
        <v>98.3</v>
      </c>
      <c r="I10" s="40">
        <f>(G10/$G$6)*100</f>
        <v>8.2262447508571</v>
      </c>
      <c r="J10" s="41"/>
      <c r="K10" s="42"/>
      <c r="L10" s="64">
        <v>5009.1</v>
      </c>
      <c r="M10" s="64">
        <v>97.2</v>
      </c>
      <c r="N10" s="40">
        <f>(L10/$L$6)*100</f>
        <v>5.050381821004894</v>
      </c>
      <c r="O10" s="64">
        <v>7210.7</v>
      </c>
      <c r="P10" s="64">
        <v>98</v>
      </c>
      <c r="Q10" s="40">
        <f>(O10/O6)*100</f>
        <v>6.090859023394738</v>
      </c>
      <c r="R10" s="64">
        <v>1705.4</v>
      </c>
      <c r="S10" s="64">
        <v>96.2</v>
      </c>
      <c r="T10" s="40">
        <f>(R10/R6)*100</f>
        <v>6.234417611663121</v>
      </c>
    </row>
    <row r="11" spans="2:20" s="6" customFormat="1" ht="12.75" customHeight="1">
      <c r="B11" s="74" t="s">
        <v>10</v>
      </c>
      <c r="C11" s="75"/>
      <c r="D11" s="69">
        <f>G11+L11</f>
        <v>10325.6</v>
      </c>
      <c r="E11" s="40">
        <v>99.1</v>
      </c>
      <c r="F11" s="40">
        <f t="shared" si="0"/>
        <v>7.078112457645186</v>
      </c>
      <c r="G11" s="64">
        <v>2673.1</v>
      </c>
      <c r="H11" s="64">
        <v>115.2</v>
      </c>
      <c r="I11" s="40">
        <f>(G11/$G$6)*100</f>
        <v>5.724215760384254</v>
      </c>
      <c r="J11" s="41"/>
      <c r="K11" s="42"/>
      <c r="L11" s="64">
        <v>7652.5</v>
      </c>
      <c r="M11" s="64">
        <v>94.5</v>
      </c>
      <c r="N11" s="40">
        <f>(L11/$L$6)*100</f>
        <v>7.7155670450260425</v>
      </c>
      <c r="O11" s="64">
        <v>8597.6</v>
      </c>
      <c r="P11" s="64">
        <v>98.1</v>
      </c>
      <c r="Q11" s="40">
        <f>(O11/O6)*100</f>
        <v>7.262369747672015</v>
      </c>
      <c r="R11" s="64">
        <v>1657.9</v>
      </c>
      <c r="S11" s="64">
        <v>104.2</v>
      </c>
      <c r="T11" s="40">
        <f>(R11/R6)*100</f>
        <v>6.060772228436899</v>
      </c>
    </row>
    <row r="12" spans="2:20" s="6" customFormat="1" ht="12.75" customHeight="1">
      <c r="B12" s="74" t="s">
        <v>11</v>
      </c>
      <c r="C12" s="75"/>
      <c r="D12" s="69">
        <f>G12+L12</f>
        <v>9821.8</v>
      </c>
      <c r="E12" s="40">
        <v>98.2</v>
      </c>
      <c r="F12" s="40">
        <f t="shared" si="0"/>
        <v>6.732761770405545</v>
      </c>
      <c r="G12" s="43">
        <v>3387.4</v>
      </c>
      <c r="H12" s="43">
        <v>99.2</v>
      </c>
      <c r="I12" s="40">
        <f>(G12/$G$6)*100</f>
        <v>7.2538283142140685</v>
      </c>
      <c r="J12" s="44"/>
      <c r="K12" s="45"/>
      <c r="L12" s="43">
        <v>6434.4</v>
      </c>
      <c r="M12" s="43">
        <v>97.7</v>
      </c>
      <c r="N12" s="40">
        <f>(L12/$L$6)*100</f>
        <v>6.4874282384208515</v>
      </c>
      <c r="O12" s="43">
        <v>7995.4</v>
      </c>
      <c r="P12" s="43">
        <v>98.1</v>
      </c>
      <c r="Q12" s="40">
        <f>(O12/O6)*100</f>
        <v>6.75369301671825</v>
      </c>
      <c r="R12" s="43">
        <v>1853.2</v>
      </c>
      <c r="S12" s="64">
        <v>98.6</v>
      </c>
      <c r="T12" s="40">
        <f>(R12/R6)*100</f>
        <v>6.774728930417553</v>
      </c>
    </row>
    <row r="13" spans="2:20" s="6" customFormat="1" ht="12.75" customHeight="1">
      <c r="B13" s="61"/>
      <c r="C13" s="62"/>
      <c r="D13" s="53"/>
      <c r="E13" s="46"/>
      <c r="F13" s="39"/>
      <c r="G13" s="43"/>
      <c r="H13" s="43"/>
      <c r="I13" s="40"/>
      <c r="J13" s="44"/>
      <c r="K13" s="45"/>
      <c r="L13" s="43"/>
      <c r="M13" s="43"/>
      <c r="N13" s="40"/>
      <c r="O13" s="43"/>
      <c r="P13" s="43"/>
      <c r="Q13" s="40"/>
      <c r="R13" s="43"/>
      <c r="S13" s="43"/>
      <c r="T13" s="40"/>
    </row>
    <row r="14" spans="2:20" s="6" customFormat="1" ht="12.75" customHeight="1">
      <c r="B14" s="76" t="s">
        <v>31</v>
      </c>
      <c r="C14" s="77"/>
      <c r="D14" s="53"/>
      <c r="E14" s="46"/>
      <c r="F14" s="39"/>
      <c r="G14" s="65"/>
      <c r="H14" s="65"/>
      <c r="I14" s="40"/>
      <c r="J14" s="43"/>
      <c r="K14" s="43"/>
      <c r="L14" s="65"/>
      <c r="M14" s="65"/>
      <c r="N14" s="40"/>
      <c r="O14" s="65"/>
      <c r="P14" s="65"/>
      <c r="Q14" s="40"/>
      <c r="R14" s="65"/>
      <c r="S14" s="65"/>
      <c r="T14" s="40"/>
    </row>
    <row r="15" spans="2:20" s="21" customFormat="1" ht="12.75" customHeight="1">
      <c r="B15" s="14" t="s">
        <v>23</v>
      </c>
      <c r="C15" s="20" t="s">
        <v>24</v>
      </c>
      <c r="D15" s="70">
        <v>5350</v>
      </c>
      <c r="E15" s="71">
        <v>100.3</v>
      </c>
      <c r="F15" s="71">
        <v>4</v>
      </c>
      <c r="G15" s="47">
        <v>2456.3</v>
      </c>
      <c r="H15" s="47">
        <v>104.7</v>
      </c>
      <c r="I15" s="47">
        <v>6.1</v>
      </c>
      <c r="J15" s="47"/>
      <c r="K15" s="47"/>
      <c r="L15" s="47">
        <v>2893.7</v>
      </c>
      <c r="M15" s="47">
        <v>96.9</v>
      </c>
      <c r="N15" s="47">
        <v>3.1</v>
      </c>
      <c r="O15" s="47">
        <v>4777.6</v>
      </c>
      <c r="P15" s="47">
        <v>99.6</v>
      </c>
      <c r="Q15" s="47">
        <v>4.374018098122439</v>
      </c>
      <c r="R15" s="47">
        <v>572.3</v>
      </c>
      <c r="S15" s="47">
        <v>106.5</v>
      </c>
      <c r="T15" s="47">
        <v>2.3641921758169118</v>
      </c>
    </row>
    <row r="16" spans="2:20" s="17" customFormat="1" ht="12.75" customHeight="1">
      <c r="B16" s="19">
        <v>27</v>
      </c>
      <c r="C16" s="20" t="s">
        <v>25</v>
      </c>
      <c r="D16" s="72">
        <v>5530</v>
      </c>
      <c r="E16" s="47">
        <v>103.4</v>
      </c>
      <c r="F16" s="47">
        <v>3.69</v>
      </c>
      <c r="G16" s="47">
        <v>2568.8</v>
      </c>
      <c r="H16" s="47">
        <v>104.6</v>
      </c>
      <c r="I16" s="47">
        <v>5.9</v>
      </c>
      <c r="J16" s="47"/>
      <c r="K16" s="47"/>
      <c r="L16" s="47">
        <v>2961.2</v>
      </c>
      <c r="M16" s="47">
        <v>102.3</v>
      </c>
      <c r="N16" s="47">
        <v>3</v>
      </c>
      <c r="O16" s="47">
        <v>4925.6</v>
      </c>
      <c r="P16" s="47">
        <v>103.1</v>
      </c>
      <c r="Q16" s="47">
        <v>4.3</v>
      </c>
      <c r="R16" s="47">
        <v>604.4</v>
      </c>
      <c r="S16" s="47">
        <v>105.6</v>
      </c>
      <c r="T16" s="47">
        <v>2.4</v>
      </c>
    </row>
    <row r="17" spans="2:20" s="17" customFormat="1" ht="12.75" customHeight="1">
      <c r="B17" s="19">
        <v>28</v>
      </c>
      <c r="C17" s="22" t="s">
        <v>26</v>
      </c>
      <c r="D17" s="73">
        <v>5310</v>
      </c>
      <c r="E17" s="48">
        <v>96</v>
      </c>
      <c r="F17" s="49">
        <v>3.8</v>
      </c>
      <c r="G17" s="48">
        <v>2519.4</v>
      </c>
      <c r="H17" s="48">
        <v>98.1</v>
      </c>
      <c r="I17" s="49">
        <v>5.7</v>
      </c>
      <c r="J17" s="50"/>
      <c r="K17" s="50"/>
      <c r="L17" s="48">
        <v>2790.6</v>
      </c>
      <c r="M17" s="48">
        <v>94.2</v>
      </c>
      <c r="N17" s="49">
        <v>2.9</v>
      </c>
      <c r="O17" s="48">
        <v>4727.4</v>
      </c>
      <c r="P17" s="48">
        <v>96</v>
      </c>
      <c r="Q17" s="49">
        <v>4.1</v>
      </c>
      <c r="R17" s="48">
        <v>582.6</v>
      </c>
      <c r="S17" s="48">
        <v>96.4</v>
      </c>
      <c r="T17" s="49">
        <v>2.3</v>
      </c>
    </row>
    <row r="18" spans="2:20" s="18" customFormat="1" ht="12.75" customHeight="1">
      <c r="B18" s="19">
        <v>29</v>
      </c>
      <c r="C18" s="22" t="s">
        <v>27</v>
      </c>
      <c r="D18" s="70">
        <v>5357</v>
      </c>
      <c r="E18" s="71">
        <v>100.9</v>
      </c>
      <c r="F18" s="49">
        <v>3.6752472747804763</v>
      </c>
      <c r="G18" s="27">
        <v>2666</v>
      </c>
      <c r="H18" s="27">
        <v>105.8</v>
      </c>
      <c r="I18" s="49">
        <v>5.706250120396312</v>
      </c>
      <c r="J18" s="27"/>
      <c r="K18" s="27"/>
      <c r="L18" s="27">
        <v>2691</v>
      </c>
      <c r="M18" s="27">
        <v>96.4</v>
      </c>
      <c r="N18" s="51">
        <v>2.7</v>
      </c>
      <c r="O18" s="27">
        <v>4696.2</v>
      </c>
      <c r="P18" s="27">
        <v>99.3</v>
      </c>
      <c r="Q18" s="51">
        <v>4</v>
      </c>
      <c r="R18" s="27">
        <v>660.8</v>
      </c>
      <c r="S18" s="27">
        <v>113.4</v>
      </c>
      <c r="T18" s="51">
        <v>2.4</v>
      </c>
    </row>
    <row r="19" spans="2:20" s="18" customFormat="1" ht="12.75" customHeight="1">
      <c r="B19" s="23">
        <v>30</v>
      </c>
      <c r="C19" s="24" t="s">
        <v>28</v>
      </c>
      <c r="D19" s="54">
        <f>G19+L19</f>
        <v>5270.5</v>
      </c>
      <c r="E19" s="66">
        <v>98.4</v>
      </c>
      <c r="F19" s="52">
        <f t="shared" si="0"/>
        <v>3.6128836782384517</v>
      </c>
      <c r="G19" s="67">
        <v>2784.8</v>
      </c>
      <c r="H19" s="67">
        <v>104.5</v>
      </c>
      <c r="I19" s="52">
        <f>(G19/G$6)*100</f>
        <v>5.963411787631617</v>
      </c>
      <c r="J19" s="68"/>
      <c r="K19" s="68"/>
      <c r="L19" s="67">
        <v>2485.7</v>
      </c>
      <c r="M19" s="67">
        <v>92.4</v>
      </c>
      <c r="N19" s="52">
        <f>(L19/L$6)*100</f>
        <v>2.5061855607737646</v>
      </c>
      <c r="O19" s="67">
        <v>4526.3</v>
      </c>
      <c r="P19" s="67">
        <v>96.4</v>
      </c>
      <c r="Q19" s="52">
        <f>(O19/O$6)*100</f>
        <v>3.823353515968159</v>
      </c>
      <c r="R19" s="67">
        <v>744.2</v>
      </c>
      <c r="S19" s="67">
        <v>112.6</v>
      </c>
      <c r="T19" s="52">
        <f>(R19/R$6)*100</f>
        <v>2.720566193620086</v>
      </c>
    </row>
    <row r="20" spans="4:20" s="17" customFormat="1" ht="12.75" customHeight="1">
      <c r="D20" s="1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32" t="s">
        <v>15</v>
      </c>
      <c r="T20" s="32"/>
    </row>
    <row r="21" spans="4:19" s="17" customFormat="1" ht="12.75" customHeight="1">
      <c r="D21" s="1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  <c r="S21" s="33" t="s">
        <v>14</v>
      </c>
    </row>
    <row r="22" spans="4:20" s="17" customFormat="1" ht="12.75" customHeight="1">
      <c r="D22" s="1"/>
      <c r="E22" s="25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  <c r="S22" s="31"/>
      <c r="T22" s="28"/>
    </row>
  </sheetData>
  <sheetProtection/>
  <mergeCells count="17">
    <mergeCell ref="O3:T3"/>
    <mergeCell ref="D4:F4"/>
    <mergeCell ref="L3:M3"/>
    <mergeCell ref="R4:T4"/>
    <mergeCell ref="O4:Q4"/>
    <mergeCell ref="L4:N4"/>
    <mergeCell ref="G4:I4"/>
    <mergeCell ref="B11:C11"/>
    <mergeCell ref="B12:C12"/>
    <mergeCell ref="B14:C14"/>
    <mergeCell ref="B10:C10"/>
    <mergeCell ref="D3:I3"/>
    <mergeCell ref="B4:C4"/>
    <mergeCell ref="B6:C6"/>
    <mergeCell ref="B7:C7"/>
    <mergeCell ref="B8:C8"/>
    <mergeCell ref="B9:C9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2019-12-09T07:06:12Z</cp:lastPrinted>
  <dcterms:created xsi:type="dcterms:W3CDTF">1998-04-04T10:31:00Z</dcterms:created>
  <dcterms:modified xsi:type="dcterms:W3CDTF">2020-03-10T04:28:38Z</dcterms:modified>
  <cp:category/>
  <cp:version/>
  <cp:contentType/>
  <cp:contentStatus/>
</cp:coreProperties>
</file>