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20520" windowHeight="4560" activeTab="0"/>
  </bookViews>
  <sheets>
    <sheet name="136" sheetId="1" r:id="rId1"/>
  </sheets>
  <definedNames>
    <definedName name="_xlnm.Print_Area" localSheetId="0">'136'!$A$1:$T$22</definedName>
  </definedNames>
  <calcPr fullCalcOnLoad="1"/>
</workbook>
</file>

<file path=xl/sharedStrings.xml><?xml version="1.0" encoding="utf-8"?>
<sst xmlns="http://schemas.openxmlformats.org/spreadsheetml/2006/main" count="38" uniqueCount="26">
  <si>
    <t>道南</t>
  </si>
  <si>
    <t>道央</t>
  </si>
  <si>
    <t>道北</t>
  </si>
  <si>
    <t>オホーツク</t>
  </si>
  <si>
    <t>十勝</t>
  </si>
  <si>
    <t>単位　千人・％　</t>
  </si>
  <si>
    <t>構成比</t>
  </si>
  <si>
    <t>全道</t>
  </si>
  <si>
    <t>総　　　   　数</t>
  </si>
  <si>
    <t>春  季  （4,5月）</t>
  </si>
  <si>
    <t>夏  季  （6,7,8,9月）</t>
  </si>
  <si>
    <t>秋  季　（10,11月）</t>
  </si>
  <si>
    <t>冬  季　（12,1,2,3月）</t>
  </si>
  <si>
    <t>　</t>
  </si>
  <si>
    <t>釧路，根室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</si>
  <si>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</si>
  <si>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資料　北海道経済部</t>
  </si>
  <si>
    <t>地　　　　　域</t>
  </si>
  <si>
    <t>実　数</t>
  </si>
  <si>
    <t>注1　構成比の上段は全道比，下段（　）内は年間比。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</si>
  <si>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出典元の数値が遡って更新されることがあるため，過去に発行した本市統計書の掲載数値と一致しないことがある。</t>
    </r>
  </si>
  <si>
    <t>平成30年度</t>
  </si>
  <si>
    <t>対前年度比</t>
  </si>
  <si>
    <t>旭川市（道北の内数）</t>
  </si>
  <si>
    <t xml:space="preserve">136　四 季 別 ・ 地 域 別　 </t>
  </si>
  <si>
    <t xml:space="preserve"> 　観 光 入 込 客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</si>
</sst>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.0_ ;_ * \-#,##0.0_ ;_ * &quot;-&quot;?_ ;_ @_ "/>
    <numFmt numFmtId="178" formatCode="#,##0.0_);\(#,##0.0\)"/>
    <numFmt numFmtId="179" formatCode="\(#,##0.0\)_);\(#,##0.0\)"/>
    <numFmt numFmtId="180" formatCode="#,##0.0\ _);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 style="thin">
        <color theme="0"/>
      </bottom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80" fontId="6" fillId="0" borderId="10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Alignment="1">
      <alignment horizontal="left" vertical="center" indent="2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vertical="center" wrapText="1"/>
    </xf>
    <xf numFmtId="178" fontId="6" fillId="0" borderId="22" xfId="0" applyNumberFormat="1" applyFont="1" applyFill="1" applyBorder="1" applyAlignment="1">
      <alignment vertical="center" wrapText="1"/>
    </xf>
    <xf numFmtId="178" fontId="6" fillId="0" borderId="2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 indent="1"/>
    </xf>
    <xf numFmtId="178" fontId="6" fillId="0" borderId="24" xfId="0" applyNumberFormat="1" applyFont="1" applyFill="1" applyBorder="1" applyAlignment="1">
      <alignment horizontal="right" vertical="center" wrapText="1"/>
    </xf>
    <xf numFmtId="178" fontId="6" fillId="0" borderId="25" xfId="0" applyNumberFormat="1" applyFont="1" applyFill="1" applyBorder="1" applyAlignment="1">
      <alignment horizontal="right" vertical="center" wrapText="1"/>
    </xf>
    <xf numFmtId="177" fontId="6" fillId="0" borderId="22" xfId="0" applyNumberFormat="1" applyFont="1" applyFill="1" applyBorder="1" applyAlignment="1">
      <alignment vertical="center" wrapText="1"/>
    </xf>
    <xf numFmtId="177" fontId="6" fillId="0" borderId="23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vertical="center" wrapText="1"/>
    </xf>
    <xf numFmtId="178" fontId="7" fillId="0" borderId="13" xfId="0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distributed" vertical="center" wrapText="1" indent="3"/>
    </xf>
    <xf numFmtId="0" fontId="6" fillId="0" borderId="31" xfId="0" applyFont="1" applyFill="1" applyBorder="1" applyAlignment="1">
      <alignment horizontal="distributed" vertical="center" wrapText="1" indent="3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178" fontId="7" fillId="0" borderId="32" xfId="0" applyNumberFormat="1" applyFont="1" applyFill="1" applyBorder="1" applyAlignment="1">
      <alignment horizontal="right" vertical="center" wrapText="1"/>
    </xf>
    <xf numFmtId="178" fontId="7" fillId="0" borderId="25" xfId="0" applyNumberFormat="1" applyFont="1" applyFill="1" applyBorder="1" applyAlignment="1">
      <alignment horizontal="right" vertical="center" wrapText="1"/>
    </xf>
    <xf numFmtId="177" fontId="7" fillId="0" borderId="33" xfId="0" applyNumberFormat="1" applyFont="1" applyFill="1" applyBorder="1" applyAlignment="1">
      <alignment vertical="center" wrapText="1"/>
    </xf>
    <xf numFmtId="177" fontId="7" fillId="0" borderId="23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178" fontId="6" fillId="0" borderId="34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right" vertical="center" wrapText="1"/>
    </xf>
    <xf numFmtId="178" fontId="7" fillId="0" borderId="13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distributed" vertical="center"/>
    </xf>
    <xf numFmtId="178" fontId="7" fillId="0" borderId="22" xfId="0" applyNumberFormat="1" applyFont="1" applyFill="1" applyBorder="1" applyAlignment="1">
      <alignment vertical="center" wrapText="1"/>
    </xf>
    <xf numFmtId="178" fontId="7" fillId="0" borderId="35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36" xfId="0" applyFont="1" applyFill="1" applyBorder="1" applyAlignment="1">
      <alignment horizontal="distributed" vertical="center" wrapText="1" indent="1"/>
    </xf>
    <xf numFmtId="178" fontId="7" fillId="0" borderId="34" xfId="0" applyNumberFormat="1" applyFont="1" applyFill="1" applyBorder="1" applyAlignment="1">
      <alignment horizontal="right" vertical="center" wrapText="1"/>
    </xf>
    <xf numFmtId="178" fontId="7" fillId="0" borderId="24" xfId="0" applyNumberFormat="1" applyFont="1" applyFill="1" applyBorder="1" applyAlignment="1">
      <alignment horizontal="right" vertical="center" wrapText="1"/>
    </xf>
    <xf numFmtId="177" fontId="7" fillId="0" borderId="13" xfId="0" applyNumberFormat="1" applyFont="1" applyFill="1" applyBorder="1" applyAlignment="1">
      <alignment vertical="center" wrapText="1"/>
    </xf>
    <xf numFmtId="177" fontId="7" fillId="0" borderId="14" xfId="0" applyNumberFormat="1" applyFont="1" applyFill="1" applyBorder="1" applyAlignment="1">
      <alignment vertical="center" wrapText="1"/>
    </xf>
    <xf numFmtId="178" fontId="7" fillId="0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26"/>
  <sheetViews>
    <sheetView showGridLines="0" tabSelected="1" zoomScale="130" zoomScaleNormal="130" zoomScaleSheetLayoutView="100" zoomScalePageLayoutView="0" workbookViewId="0" topLeftCell="A1">
      <selection activeCell="K1" sqref="K1"/>
    </sheetView>
  </sheetViews>
  <sheetFormatPr defaultColWidth="9.00390625" defaultRowHeight="13.5" customHeight="1"/>
  <cols>
    <col min="1" max="1" width="1.625" style="33" customWidth="1"/>
    <col min="2" max="2" width="25.125" style="33" customWidth="1"/>
    <col min="3" max="3" width="10.625" style="35" customWidth="1"/>
    <col min="4" max="8" width="10.625" style="33" customWidth="1"/>
    <col min="9" max="10" width="1.625" style="33" customWidth="1"/>
    <col min="11" max="19" width="9.875" style="33" customWidth="1"/>
    <col min="20" max="20" width="1.625" style="33" customWidth="1"/>
    <col min="21" max="16384" width="9.00390625" style="33" customWidth="1"/>
  </cols>
  <sheetData>
    <row r="1" spans="2:19" s="14" customFormat="1" ht="18" customHeight="1">
      <c r="B1" s="13"/>
      <c r="C1" s="13"/>
      <c r="D1" s="13"/>
      <c r="E1" s="13"/>
      <c r="H1" s="15" t="s">
        <v>24</v>
      </c>
      <c r="I1" s="15"/>
      <c r="J1" s="15"/>
      <c r="K1" s="16" t="s">
        <v>25</v>
      </c>
      <c r="N1" s="13"/>
      <c r="O1" s="13"/>
      <c r="P1" s="13"/>
      <c r="Q1" s="13"/>
      <c r="R1" s="13"/>
      <c r="S1" s="13"/>
    </row>
    <row r="2" spans="2:19" s="17" customFormat="1" ht="12.75" customHeight="1" thickBot="1">
      <c r="B2" s="17" t="s">
        <v>5</v>
      </c>
      <c r="F2" s="18"/>
      <c r="K2" s="18"/>
      <c r="N2" s="18"/>
      <c r="Q2" s="18"/>
      <c r="S2" s="18" t="s">
        <v>21</v>
      </c>
    </row>
    <row r="3" spans="2:19" s="21" customFormat="1" ht="12.75" customHeight="1" thickTop="1">
      <c r="B3" s="55" t="s">
        <v>17</v>
      </c>
      <c r="C3" s="57" t="s">
        <v>8</v>
      </c>
      <c r="D3" s="58"/>
      <c r="E3" s="58"/>
      <c r="F3" s="53" t="s">
        <v>9</v>
      </c>
      <c r="G3" s="54"/>
      <c r="H3" s="54"/>
      <c r="I3" s="19"/>
      <c r="J3" s="20"/>
      <c r="K3" s="68" t="s">
        <v>10</v>
      </c>
      <c r="L3" s="54"/>
      <c r="M3" s="54"/>
      <c r="N3" s="53" t="s">
        <v>11</v>
      </c>
      <c r="O3" s="54"/>
      <c r="P3" s="54"/>
      <c r="Q3" s="49" t="s">
        <v>12</v>
      </c>
      <c r="R3" s="50"/>
      <c r="S3" s="50"/>
    </row>
    <row r="4" spans="2:19" s="17" customFormat="1" ht="12.75" customHeight="1">
      <c r="B4" s="56"/>
      <c r="C4" s="22" t="s">
        <v>18</v>
      </c>
      <c r="D4" s="22" t="s">
        <v>22</v>
      </c>
      <c r="E4" s="23" t="s">
        <v>6</v>
      </c>
      <c r="F4" s="24" t="s">
        <v>18</v>
      </c>
      <c r="G4" s="24" t="s">
        <v>22</v>
      </c>
      <c r="H4" s="24" t="s">
        <v>6</v>
      </c>
      <c r="I4" s="25"/>
      <c r="J4" s="26"/>
      <c r="K4" s="36" t="s">
        <v>18</v>
      </c>
      <c r="L4" s="24" t="s">
        <v>22</v>
      </c>
      <c r="M4" s="27" t="s">
        <v>6</v>
      </c>
      <c r="N4" s="24" t="s">
        <v>18</v>
      </c>
      <c r="O4" s="27" t="s">
        <v>22</v>
      </c>
      <c r="P4" s="27" t="s">
        <v>6</v>
      </c>
      <c r="Q4" s="24" t="s">
        <v>18</v>
      </c>
      <c r="R4" s="27" t="s">
        <v>22</v>
      </c>
      <c r="S4" s="28" t="s">
        <v>6</v>
      </c>
    </row>
    <row r="5" spans="2:19" s="29" customFormat="1" ht="12.75" customHeight="1">
      <c r="B5" s="59" t="s">
        <v>7</v>
      </c>
      <c r="C5" s="61">
        <f>SUM(C7:C18)</f>
        <v>145880.7</v>
      </c>
      <c r="D5" s="63">
        <v>100.1</v>
      </c>
      <c r="E5" s="3">
        <v>100</v>
      </c>
      <c r="F5" s="69">
        <f>SUM(F7:F18)</f>
        <v>23778.5</v>
      </c>
      <c r="G5" s="51">
        <v>100.1</v>
      </c>
      <c r="H5" s="3">
        <v>100</v>
      </c>
      <c r="I5" s="4"/>
      <c r="J5" s="4"/>
      <c r="K5" s="51">
        <f>SUM(K7:K18)</f>
        <v>68725.9</v>
      </c>
      <c r="L5" s="51">
        <v>97.9</v>
      </c>
      <c r="M5" s="5">
        <v>100</v>
      </c>
      <c r="N5" s="51">
        <f>SUM(N7:N18)</f>
        <v>18992.5</v>
      </c>
      <c r="O5" s="51">
        <v>95.2</v>
      </c>
      <c r="P5" s="5">
        <v>100</v>
      </c>
      <c r="Q5" s="51">
        <f>SUM(Q7:Q18)</f>
        <v>34383.8</v>
      </c>
      <c r="R5" s="51">
        <v>104.6</v>
      </c>
      <c r="S5" s="5">
        <v>100</v>
      </c>
    </row>
    <row r="6" spans="2:19" s="29" customFormat="1" ht="12.75" customHeight="1">
      <c r="B6" s="60"/>
      <c r="C6" s="62"/>
      <c r="D6" s="64"/>
      <c r="E6" s="6">
        <v>100</v>
      </c>
      <c r="F6" s="70"/>
      <c r="G6" s="52"/>
      <c r="H6" s="7">
        <f>(F5/C5*100)</f>
        <v>16.29996291490238</v>
      </c>
      <c r="I6" s="8"/>
      <c r="J6" s="8"/>
      <c r="K6" s="52"/>
      <c r="L6" s="52"/>
      <c r="M6" s="6">
        <f>(K5/C5*100)</f>
        <v>47.11102976610339</v>
      </c>
      <c r="N6" s="52"/>
      <c r="O6" s="52"/>
      <c r="P6" s="7">
        <f>(N5/C5*100)</f>
        <v>13.019199935289588</v>
      </c>
      <c r="Q6" s="52"/>
      <c r="R6" s="52"/>
      <c r="S6" s="7">
        <f>(Q5/C5*100)</f>
        <v>23.56980738370463</v>
      </c>
    </row>
    <row r="7" spans="2:19" s="17" customFormat="1" ht="12.75" customHeight="1">
      <c r="B7" s="44" t="s">
        <v>0</v>
      </c>
      <c r="C7" s="45">
        <f>F7+K7+N7+Q7</f>
        <v>13195.3</v>
      </c>
      <c r="D7" s="47">
        <v>103.6</v>
      </c>
      <c r="E7" s="39">
        <f>(C7/C5*100)</f>
        <v>9.045267811300603</v>
      </c>
      <c r="F7" s="66">
        <v>3062</v>
      </c>
      <c r="G7" s="41">
        <v>112.4</v>
      </c>
      <c r="H7" s="1">
        <f>(F7/F5*100)</f>
        <v>12.877178964190339</v>
      </c>
      <c r="I7" s="10"/>
      <c r="J7" s="10"/>
      <c r="K7" s="41">
        <v>5521.5</v>
      </c>
      <c r="L7" s="41">
        <v>97.4</v>
      </c>
      <c r="M7" s="1">
        <f>(K7/K5)*100</f>
        <v>8.034089040667347</v>
      </c>
      <c r="N7" s="42">
        <v>1867.6</v>
      </c>
      <c r="O7" s="41">
        <v>97.4</v>
      </c>
      <c r="P7" s="1">
        <f>(N7/N5)*100</f>
        <v>9.833355271817823</v>
      </c>
      <c r="Q7" s="41">
        <v>2744.2</v>
      </c>
      <c r="R7" s="41">
        <v>112.9</v>
      </c>
      <c r="S7" s="1">
        <f>(Q7/Q5)*100</f>
        <v>7.981084115193782</v>
      </c>
    </row>
    <row r="8" spans="2:19" s="17" customFormat="1" ht="12.75" customHeight="1">
      <c r="B8" s="44"/>
      <c r="C8" s="46"/>
      <c r="D8" s="48"/>
      <c r="E8" s="40">
        <v>100</v>
      </c>
      <c r="F8" s="66"/>
      <c r="G8" s="41"/>
      <c r="H8" s="2">
        <f>(F7/C7*100)</f>
        <v>23.205232165998503</v>
      </c>
      <c r="I8" s="11"/>
      <c r="J8" s="11"/>
      <c r="K8" s="41"/>
      <c r="L8" s="41"/>
      <c r="M8" s="2">
        <f>(K7/C7*100)</f>
        <v>41.84444461285458</v>
      </c>
      <c r="N8" s="43"/>
      <c r="O8" s="41"/>
      <c r="P8" s="2">
        <f>(N7/C7*100)</f>
        <v>14.153524360946701</v>
      </c>
      <c r="Q8" s="41"/>
      <c r="R8" s="41"/>
      <c r="S8" s="2">
        <f>(Q7/C7*100)</f>
        <v>20.796798860200223</v>
      </c>
    </row>
    <row r="9" spans="2:19" s="17" customFormat="1" ht="12.75" customHeight="1">
      <c r="B9" s="44" t="s">
        <v>1</v>
      </c>
      <c r="C9" s="45">
        <f>F9+K9+N9+Q9</f>
        <v>80827.20000000001</v>
      </c>
      <c r="D9" s="47">
        <v>100.3</v>
      </c>
      <c r="E9" s="39">
        <f>(C9/C5*100)</f>
        <v>55.40636972539891</v>
      </c>
      <c r="F9" s="66">
        <v>13693</v>
      </c>
      <c r="G9" s="41">
        <v>104.6</v>
      </c>
      <c r="H9" s="1">
        <f>(F9/F5*100)</f>
        <v>57.585634081207814</v>
      </c>
      <c r="I9" s="10"/>
      <c r="J9" s="10"/>
      <c r="K9" s="41">
        <v>36090.5</v>
      </c>
      <c r="L9" s="41">
        <v>98.8</v>
      </c>
      <c r="M9" s="1">
        <f>(K9/K5)*100</f>
        <v>52.51368115950464</v>
      </c>
      <c r="N9" s="42">
        <v>10866.8</v>
      </c>
      <c r="O9" s="41">
        <v>95.5</v>
      </c>
      <c r="P9" s="1">
        <f>(N9/N5)*100</f>
        <v>57.2162695800974</v>
      </c>
      <c r="Q9" s="41">
        <v>20176.9</v>
      </c>
      <c r="R9" s="41">
        <v>102.9</v>
      </c>
      <c r="S9" s="1">
        <f>(Q9/Q5)*100</f>
        <v>58.68141392167241</v>
      </c>
    </row>
    <row r="10" spans="2:19" s="17" customFormat="1" ht="12.75" customHeight="1">
      <c r="B10" s="44"/>
      <c r="C10" s="46"/>
      <c r="D10" s="48"/>
      <c r="E10" s="40">
        <v>100</v>
      </c>
      <c r="F10" s="66"/>
      <c r="G10" s="41"/>
      <c r="H10" s="2">
        <f>(F9/C9*100)</f>
        <v>16.94107924065166</v>
      </c>
      <c r="I10" s="11"/>
      <c r="J10" s="11"/>
      <c r="K10" s="41"/>
      <c r="L10" s="41"/>
      <c r="M10" s="2">
        <f>(K9/C9*100)</f>
        <v>44.65142922184611</v>
      </c>
      <c r="N10" s="43"/>
      <c r="O10" s="41"/>
      <c r="P10" s="2">
        <f>(N9/C9*100)</f>
        <v>13.444484035077299</v>
      </c>
      <c r="Q10" s="41"/>
      <c r="R10" s="41"/>
      <c r="S10" s="2">
        <f>(Q9/C9*100)</f>
        <v>24.963007502424926</v>
      </c>
    </row>
    <row r="11" spans="2:19" s="17" customFormat="1" ht="12.75" customHeight="1">
      <c r="B11" s="44" t="s">
        <v>2</v>
      </c>
      <c r="C11" s="45">
        <f>F11+K11+N11+Q11</f>
        <v>22860.2</v>
      </c>
      <c r="D11" s="47">
        <v>99.7</v>
      </c>
      <c r="E11" s="39">
        <f>(C11/C5*100)</f>
        <v>15.6704759436992</v>
      </c>
      <c r="F11" s="66">
        <v>2614.8</v>
      </c>
      <c r="G11" s="41">
        <v>98.8</v>
      </c>
      <c r="H11" s="1">
        <f>(F11/F5*100)</f>
        <v>10.996488424417015</v>
      </c>
      <c r="I11" s="10"/>
      <c r="J11" s="10"/>
      <c r="K11" s="41">
        <v>12281</v>
      </c>
      <c r="L11" s="41">
        <v>96.3</v>
      </c>
      <c r="M11" s="1">
        <f>(K11/K5)*100</f>
        <v>17.86953681217707</v>
      </c>
      <c r="N11" s="42">
        <v>2477.4</v>
      </c>
      <c r="O11" s="41">
        <v>97.5</v>
      </c>
      <c r="P11" s="1">
        <f>(N11/N5)*100</f>
        <v>13.044096353823878</v>
      </c>
      <c r="Q11" s="41">
        <v>5487</v>
      </c>
      <c r="R11" s="41">
        <v>110</v>
      </c>
      <c r="S11" s="1">
        <f>(Q11/Q5)*100</f>
        <v>15.958096545466177</v>
      </c>
    </row>
    <row r="12" spans="2:19" s="17" customFormat="1" ht="12.75" customHeight="1">
      <c r="B12" s="44"/>
      <c r="C12" s="46"/>
      <c r="D12" s="48"/>
      <c r="E12" s="40">
        <v>100</v>
      </c>
      <c r="F12" s="66"/>
      <c r="G12" s="41"/>
      <c r="H12" s="2">
        <f>(F11/C11*100)</f>
        <v>11.438220138056536</v>
      </c>
      <c r="I12" s="11"/>
      <c r="J12" s="11"/>
      <c r="K12" s="41"/>
      <c r="L12" s="41"/>
      <c r="M12" s="2">
        <f>(K11/C11*100)</f>
        <v>53.722189657133356</v>
      </c>
      <c r="N12" s="43"/>
      <c r="O12" s="41"/>
      <c r="P12" s="2">
        <f>(N11/C11*100)</f>
        <v>10.83717552777316</v>
      </c>
      <c r="Q12" s="41"/>
      <c r="R12" s="41"/>
      <c r="S12" s="2">
        <f>(Q11/C11*100)</f>
        <v>24.002414677036946</v>
      </c>
    </row>
    <row r="13" spans="2:19" s="17" customFormat="1" ht="12.75" customHeight="1">
      <c r="B13" s="44" t="s">
        <v>3</v>
      </c>
      <c r="C13" s="67">
        <f>F13+K13+N13+Q13</f>
        <v>8850.6</v>
      </c>
      <c r="D13" s="65">
        <v>97.7</v>
      </c>
      <c r="E13" s="39">
        <f>(C13/C5*100)</f>
        <v>6.0670122915505615</v>
      </c>
      <c r="F13" s="66">
        <v>1419.7</v>
      </c>
      <c r="G13" s="41">
        <v>111</v>
      </c>
      <c r="H13" s="1">
        <f>(F13/F5*100)</f>
        <v>5.97051958702189</v>
      </c>
      <c r="I13" s="10"/>
      <c r="J13" s="10"/>
      <c r="K13" s="41">
        <v>4434.3</v>
      </c>
      <c r="L13" s="41">
        <v>96</v>
      </c>
      <c r="M13" s="1">
        <f>(K13/K5)*100</f>
        <v>6.452152681885578</v>
      </c>
      <c r="N13" s="42">
        <v>1090.8</v>
      </c>
      <c r="O13" s="41">
        <v>88.9</v>
      </c>
      <c r="P13" s="1">
        <f>(N13/N5)*100</f>
        <v>5.743319731472949</v>
      </c>
      <c r="Q13" s="41">
        <v>1905.8</v>
      </c>
      <c r="R13" s="41">
        <v>98.5</v>
      </c>
      <c r="S13" s="1">
        <f>(Q13/Q5)*100</f>
        <v>5.542726516557215</v>
      </c>
    </row>
    <row r="14" spans="2:19" s="17" customFormat="1" ht="12.75" customHeight="1">
      <c r="B14" s="44"/>
      <c r="C14" s="67"/>
      <c r="D14" s="65"/>
      <c r="E14" s="40">
        <v>100</v>
      </c>
      <c r="F14" s="66"/>
      <c r="G14" s="41"/>
      <c r="H14" s="2">
        <f>(F13/C13*100)</f>
        <v>16.04072040313651</v>
      </c>
      <c r="I14" s="11"/>
      <c r="J14" s="11"/>
      <c r="K14" s="41"/>
      <c r="L14" s="41"/>
      <c r="M14" s="2">
        <f>(K13/C13*100)</f>
        <v>50.101688021151105</v>
      </c>
      <c r="N14" s="43"/>
      <c r="O14" s="41"/>
      <c r="P14" s="2">
        <f>(N13/C13*100)</f>
        <v>12.324588163514337</v>
      </c>
      <c r="Q14" s="41"/>
      <c r="R14" s="41"/>
      <c r="S14" s="2">
        <f>(Q13/C13*100)</f>
        <v>21.533003412198042</v>
      </c>
    </row>
    <row r="15" spans="2:19" s="17" customFormat="1" ht="12.75" customHeight="1">
      <c r="B15" s="44" t="s">
        <v>4</v>
      </c>
      <c r="C15" s="67">
        <f>F15+K15+N15+Q15</f>
        <v>10325.6</v>
      </c>
      <c r="D15" s="65">
        <v>99.1</v>
      </c>
      <c r="E15" s="39">
        <f>(C15/C5*100)</f>
        <v>7.078112457645185</v>
      </c>
      <c r="F15" s="66">
        <v>1555.6</v>
      </c>
      <c r="G15" s="41">
        <v>96.9</v>
      </c>
      <c r="H15" s="1">
        <f>(F15/F5*100)</f>
        <v>6.542044283701663</v>
      </c>
      <c r="I15" s="10"/>
      <c r="J15" s="10"/>
      <c r="K15" s="41">
        <v>5535.6</v>
      </c>
      <c r="L15" s="41">
        <v>99.8</v>
      </c>
      <c r="M15" s="1">
        <f>(K15/K5)*100</f>
        <v>8.054605323466118</v>
      </c>
      <c r="N15" s="42">
        <v>1259.9</v>
      </c>
      <c r="O15" s="41">
        <v>93.9</v>
      </c>
      <c r="P15" s="1">
        <f>(N15/N5)*100</f>
        <v>6.633671185994472</v>
      </c>
      <c r="Q15" s="41">
        <v>1974.5</v>
      </c>
      <c r="R15" s="41">
        <v>102.6</v>
      </c>
      <c r="S15" s="1">
        <f>(Q15/Q5)*100</f>
        <v>5.74252991234244</v>
      </c>
    </row>
    <row r="16" spans="2:19" s="17" customFormat="1" ht="12.75" customHeight="1">
      <c r="B16" s="44"/>
      <c r="C16" s="67"/>
      <c r="D16" s="65"/>
      <c r="E16" s="40">
        <v>100</v>
      </c>
      <c r="F16" s="66"/>
      <c r="G16" s="41"/>
      <c r="H16" s="2">
        <f>(F15/C15*100)</f>
        <v>15.065468350507475</v>
      </c>
      <c r="I16" s="11"/>
      <c r="J16" s="11"/>
      <c r="K16" s="41"/>
      <c r="L16" s="41"/>
      <c r="M16" s="2">
        <f>(K15/C15*100)</f>
        <v>53.610443945146045</v>
      </c>
      <c r="N16" s="43"/>
      <c r="O16" s="41"/>
      <c r="P16" s="2">
        <f>(N15/C15*100)</f>
        <v>12.20171224916712</v>
      </c>
      <c r="Q16" s="41"/>
      <c r="R16" s="41"/>
      <c r="S16" s="2">
        <f>(Q15/C15*100)</f>
        <v>19.12237545517936</v>
      </c>
    </row>
    <row r="17" spans="2:19" s="17" customFormat="1" ht="12.75" customHeight="1">
      <c r="B17" s="44" t="s">
        <v>14</v>
      </c>
      <c r="C17" s="67">
        <f>F17+K17+N17+Q17</f>
        <v>9821.8</v>
      </c>
      <c r="D17" s="65">
        <v>98.2</v>
      </c>
      <c r="E17" s="39">
        <f>(C17/C5*100)</f>
        <v>6.732761770405543</v>
      </c>
      <c r="F17" s="66">
        <v>1433.4</v>
      </c>
      <c r="G17" s="41">
        <v>99.7</v>
      </c>
      <c r="H17" s="1">
        <f>(F17/F5*100)</f>
        <v>6.028134659461278</v>
      </c>
      <c r="I17" s="10"/>
      <c r="J17" s="10"/>
      <c r="K17" s="41">
        <v>4863</v>
      </c>
      <c r="L17" s="41">
        <v>96.3</v>
      </c>
      <c r="M17" s="1">
        <f>(K17/K5)*100</f>
        <v>7.075934982299251</v>
      </c>
      <c r="N17" s="42">
        <v>1430</v>
      </c>
      <c r="O17" s="41">
        <v>97</v>
      </c>
      <c r="P17" s="1">
        <f>(N17/N5)*100</f>
        <v>7.529287876793471</v>
      </c>
      <c r="Q17" s="41">
        <v>2095.4</v>
      </c>
      <c r="R17" s="41">
        <v>106.2</v>
      </c>
      <c r="S17" s="1">
        <f>(Q17/Q5)*100</f>
        <v>6.094148988767966</v>
      </c>
    </row>
    <row r="18" spans="2:19" s="17" customFormat="1" ht="12.75" customHeight="1">
      <c r="B18" s="44"/>
      <c r="C18" s="67"/>
      <c r="D18" s="65"/>
      <c r="E18" s="40">
        <v>100</v>
      </c>
      <c r="F18" s="66"/>
      <c r="G18" s="41"/>
      <c r="H18" s="2">
        <f>(F17/C17*100)</f>
        <v>14.594066260766866</v>
      </c>
      <c r="I18" s="11"/>
      <c r="J18" s="11"/>
      <c r="K18" s="41"/>
      <c r="L18" s="41"/>
      <c r="M18" s="2">
        <f>(K17/C17*100)</f>
        <v>49.51230935266449</v>
      </c>
      <c r="N18" s="43"/>
      <c r="O18" s="41"/>
      <c r="P18" s="2">
        <f>(N17/C17*100)</f>
        <v>14.559449388095869</v>
      </c>
      <c r="Q18" s="41"/>
      <c r="R18" s="41"/>
      <c r="S18" s="2">
        <f>(Q17/C17*100)</f>
        <v>21.33417499847279</v>
      </c>
    </row>
    <row r="19" spans="2:19" s="17" customFormat="1" ht="15" customHeight="1">
      <c r="B19" s="75" t="s">
        <v>23</v>
      </c>
      <c r="C19" s="77">
        <f>F19+K19+N19+Q19</f>
        <v>5270.5</v>
      </c>
      <c r="D19" s="79">
        <v>98.3852902744073</v>
      </c>
      <c r="E19" s="9">
        <f>(C19/C5*100)</f>
        <v>3.612883678238451</v>
      </c>
      <c r="F19" s="70">
        <v>564</v>
      </c>
      <c r="G19" s="52">
        <v>102.938492425625</v>
      </c>
      <c r="H19" s="37">
        <f>(F19/F5*100)</f>
        <v>2.3718905734171623</v>
      </c>
      <c r="I19" s="4"/>
      <c r="J19" s="4"/>
      <c r="K19" s="52">
        <v>2551.4</v>
      </c>
      <c r="L19" s="52">
        <v>89.613993186049</v>
      </c>
      <c r="M19" s="37">
        <f>(K19/K5)*100</f>
        <v>3.712428647715054</v>
      </c>
      <c r="N19" s="73">
        <v>623.2</v>
      </c>
      <c r="O19" s="52">
        <v>91.0977927203625</v>
      </c>
      <c r="P19" s="37">
        <f>(N19/N5)*100</f>
        <v>3.28129524812426</v>
      </c>
      <c r="Q19" s="52">
        <v>1531.9</v>
      </c>
      <c r="R19" s="52">
        <v>119.876359652555</v>
      </c>
      <c r="S19" s="37">
        <f>(Q19/Q5)*100</f>
        <v>4.455295807909539</v>
      </c>
    </row>
    <row r="20" spans="2:19" s="17" customFormat="1" ht="15" customHeight="1">
      <c r="B20" s="76"/>
      <c r="C20" s="78"/>
      <c r="D20" s="80"/>
      <c r="E20" s="12">
        <v>100</v>
      </c>
      <c r="F20" s="81"/>
      <c r="G20" s="71"/>
      <c r="H20" s="38">
        <f>(F19/C19*100)</f>
        <v>10.701072004553648</v>
      </c>
      <c r="I20" s="8"/>
      <c r="J20" s="8"/>
      <c r="K20" s="71"/>
      <c r="L20" s="71"/>
      <c r="M20" s="12">
        <f>(K19/C19*100)</f>
        <v>48.40906934825918</v>
      </c>
      <c r="N20" s="74"/>
      <c r="O20" s="71"/>
      <c r="P20" s="12">
        <f>(N19/C19*100)</f>
        <v>11.824305094393322</v>
      </c>
      <c r="Q20" s="71"/>
      <c r="R20" s="71"/>
      <c r="S20" s="7">
        <f>(Q19/C19*100)</f>
        <v>29.065553552793855</v>
      </c>
    </row>
    <row r="21" spans="2:19" s="17" customFormat="1" ht="15" customHeight="1">
      <c r="B21" s="17" t="s">
        <v>19</v>
      </c>
      <c r="C21" s="30"/>
      <c r="F21" s="18"/>
      <c r="K21" s="18"/>
      <c r="N21" s="18"/>
      <c r="Q21" s="31"/>
      <c r="R21" s="30" t="s">
        <v>16</v>
      </c>
      <c r="S21" s="30"/>
    </row>
    <row r="22" spans="2:18" s="17" customFormat="1" ht="15" customHeight="1">
      <c r="B22" s="17" t="s">
        <v>20</v>
      </c>
      <c r="C22" s="32"/>
      <c r="R22" s="17" t="s">
        <v>15</v>
      </c>
    </row>
    <row r="23" spans="3:19" ht="13.5" customHeight="1">
      <c r="C23" s="34"/>
      <c r="R23" s="72" t="s">
        <v>13</v>
      </c>
      <c r="S23" s="72"/>
    </row>
    <row r="24" spans="3:8" ht="13.5" customHeight="1">
      <c r="C24" s="34"/>
      <c r="F24" s="41"/>
      <c r="G24" s="41"/>
      <c r="H24" s="1"/>
    </row>
    <row r="25" spans="3:16" ht="13.5" customHeight="1">
      <c r="C25" s="34"/>
      <c r="F25" s="41"/>
      <c r="G25" s="41"/>
      <c r="H25" s="2"/>
      <c r="P25" s="18"/>
    </row>
    <row r="26" ht="13.5" customHeight="1">
      <c r="C26" s="34"/>
    </row>
  </sheetData>
  <sheetProtection/>
  <mergeCells count="97">
    <mergeCell ref="B15:B16"/>
    <mergeCell ref="C15:C16"/>
    <mergeCell ref="D15:D16"/>
    <mergeCell ref="F15:F16"/>
    <mergeCell ref="F24:F25"/>
    <mergeCell ref="G24:G25"/>
    <mergeCell ref="B17:B18"/>
    <mergeCell ref="C17:C18"/>
    <mergeCell ref="D17:D18"/>
    <mergeCell ref="G19:G20"/>
    <mergeCell ref="F17:F18"/>
    <mergeCell ref="B19:B20"/>
    <mergeCell ref="C19:C20"/>
    <mergeCell ref="D19:D20"/>
    <mergeCell ref="F19:F20"/>
    <mergeCell ref="R23:S23"/>
    <mergeCell ref="N19:N20"/>
    <mergeCell ref="O19:O20"/>
    <mergeCell ref="Q19:Q20"/>
    <mergeCell ref="R19:R20"/>
    <mergeCell ref="K19:K20"/>
    <mergeCell ref="R15:R16"/>
    <mergeCell ref="R17:R18"/>
    <mergeCell ref="Q17:Q18"/>
    <mergeCell ref="L17:L18"/>
    <mergeCell ref="L19:L20"/>
    <mergeCell ref="G15:G16"/>
    <mergeCell ref="R13:R14"/>
    <mergeCell ref="K17:K18"/>
    <mergeCell ref="K15:K16"/>
    <mergeCell ref="L15:L16"/>
    <mergeCell ref="N15:N16"/>
    <mergeCell ref="O15:O16"/>
    <mergeCell ref="L13:L14"/>
    <mergeCell ref="O17:O18"/>
    <mergeCell ref="G17:G18"/>
    <mergeCell ref="Q15:Q16"/>
    <mergeCell ref="N17:N18"/>
    <mergeCell ref="K3:M3"/>
    <mergeCell ref="G5:G6"/>
    <mergeCell ref="G9:G10"/>
    <mergeCell ref="L11:L12"/>
    <mergeCell ref="K5:K6"/>
    <mergeCell ref="L5:L6"/>
    <mergeCell ref="F3:H3"/>
    <mergeCell ref="F5:F6"/>
    <mergeCell ref="K9:K10"/>
    <mergeCell ref="L9:L10"/>
    <mergeCell ref="K7:K8"/>
    <mergeCell ref="L7:L8"/>
    <mergeCell ref="F9:F10"/>
    <mergeCell ref="F7:F8"/>
    <mergeCell ref="G7:G8"/>
    <mergeCell ref="K11:K12"/>
    <mergeCell ref="G11:G12"/>
    <mergeCell ref="K13:K14"/>
    <mergeCell ref="G13:G14"/>
    <mergeCell ref="B9:B10"/>
    <mergeCell ref="C9:C10"/>
    <mergeCell ref="D13:D14"/>
    <mergeCell ref="F13:F14"/>
    <mergeCell ref="C13:C14"/>
    <mergeCell ref="B11:B12"/>
    <mergeCell ref="C11:C12"/>
    <mergeCell ref="D11:D12"/>
    <mergeCell ref="F11:F12"/>
    <mergeCell ref="B13:B14"/>
    <mergeCell ref="B3:B4"/>
    <mergeCell ref="C3:E3"/>
    <mergeCell ref="B5:B6"/>
    <mergeCell ref="C5:C6"/>
    <mergeCell ref="D5:D6"/>
    <mergeCell ref="B7:B8"/>
    <mergeCell ref="C7:C8"/>
    <mergeCell ref="D7:D8"/>
    <mergeCell ref="D9:D10"/>
    <mergeCell ref="Q3:S3"/>
    <mergeCell ref="N7:N8"/>
    <mergeCell ref="O7:O8"/>
    <mergeCell ref="Q7:Q8"/>
    <mergeCell ref="R7:R8"/>
    <mergeCell ref="N5:N6"/>
    <mergeCell ref="O5:O6"/>
    <mergeCell ref="Q5:Q6"/>
    <mergeCell ref="R5:R6"/>
    <mergeCell ref="N3:P3"/>
    <mergeCell ref="O9:O10"/>
    <mergeCell ref="Q9:Q10"/>
    <mergeCell ref="R9:R10"/>
    <mergeCell ref="R11:R12"/>
    <mergeCell ref="N13:N14"/>
    <mergeCell ref="O11:O12"/>
    <mergeCell ref="Q11:Q12"/>
    <mergeCell ref="N9:N10"/>
    <mergeCell ref="N11:N12"/>
    <mergeCell ref="O13:O14"/>
    <mergeCell ref="Q13:Q1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2018-04-19T06:06:10Z</cp:lastPrinted>
  <dcterms:created xsi:type="dcterms:W3CDTF">1998-04-04T10:31:00Z</dcterms:created>
  <dcterms:modified xsi:type="dcterms:W3CDTF">2020-03-10T04:28:37Z</dcterms:modified>
  <cp:category/>
  <cp:version/>
  <cp:contentType/>
  <cp:contentStatus/>
</cp:coreProperties>
</file>