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125(1)" sheetId="1" r:id="rId1"/>
    <sheet name="125(2)" sheetId="2" r:id="rId2"/>
    <sheet name="125(3)" sheetId="3" r:id="rId3"/>
  </sheets>
  <definedNames/>
  <calcPr fullCalcOnLoad="1"/>
</workbook>
</file>

<file path=xl/sharedStrings.xml><?xml version="1.0" encoding="utf-8"?>
<sst xmlns="http://schemas.openxmlformats.org/spreadsheetml/2006/main" count="172" uniqueCount="55">
  <si>
    <t xml:space="preserve">  保  険  の  状  況</t>
  </si>
  <si>
    <t>単位　件・日・金額：千円</t>
  </si>
  <si>
    <t>年　　　度</t>
  </si>
  <si>
    <t>療　　　　養　　　　の　　　　給　　　　付　　　　等　</t>
  </si>
  <si>
    <t>療　　　　養　　　　の　　　　給　　　　付</t>
  </si>
  <si>
    <t>（世帯）</t>
  </si>
  <si>
    <t>（人）</t>
  </si>
  <si>
    <t xml:space="preserve"> （現年度分）</t>
  </si>
  <si>
    <t>（％）</t>
  </si>
  <si>
    <t>費　用　額</t>
  </si>
  <si>
    <t>件　数</t>
  </si>
  <si>
    <t>日　数</t>
  </si>
  <si>
    <t>費 用 額</t>
  </si>
  <si>
    <t>療　　　　養　　　　の　　　　給　　　　付　　　　（　続　き　）</t>
  </si>
  <si>
    <t>-</t>
  </si>
  <si>
    <t>療　　　養　　　費　　　等　　　の　　　給　　　付　　　等　　</t>
  </si>
  <si>
    <t>出　産　育　児　一　時　金</t>
  </si>
  <si>
    <t>葬　　　祭　　　費</t>
  </si>
  <si>
    <t>保険者負担額</t>
  </si>
  <si>
    <t>支 給 額</t>
  </si>
  <si>
    <t>件  数</t>
  </si>
  <si>
    <r>
      <t>注1  上段は，若人分。</t>
    </r>
    <r>
      <rPr>
        <sz val="9"/>
        <rFont val="ＭＳ Ｐ明朝"/>
        <family val="1"/>
      </rPr>
      <t>下段は，退職分である。</t>
    </r>
  </si>
  <si>
    <t>療　　　　　　養　　　　　　の　　　　　　給　　　　　　付　　　　　</t>
  </si>
  <si>
    <t>　等　　　　　　（　続　き　）</t>
  </si>
  <si>
    <t>保険者負担額（再掲）</t>
  </si>
  <si>
    <t>年間平均被保険者数
(3月～翌2月ベース）</t>
  </si>
  <si>
    <t>（円）</t>
  </si>
  <si>
    <t xml:space="preserve">年　間　平　均
被　保　険　者            </t>
  </si>
  <si>
    <t xml:space="preserve">保　険　料
調　定　額         </t>
  </si>
  <si>
    <t>受　診　率</t>
  </si>
  <si>
    <t>1 件 当 た り
診療費費用額　　</t>
  </si>
  <si>
    <t>1 人 当 た り
診療費費用額</t>
  </si>
  <si>
    <r>
      <t>j　</t>
    </r>
    <r>
      <rPr>
        <sz val="9"/>
        <rFont val="ＭＳ Ｐ明朝"/>
        <family val="1"/>
      </rPr>
      <t>　移　送　費</t>
    </r>
  </si>
  <si>
    <t>療　養　諸　費　費　用　額</t>
  </si>
  <si>
    <t>資料　福祉保険部</t>
  </si>
  <si>
    <t>療　　養　　の　　給　　付　　等　　合　　計</t>
  </si>
  <si>
    <t>療　　養　　費　　等　　の　　給　　付　　等　　合　　計</t>
  </si>
  <si>
    <t xml:space="preserve">   2　g食事療養の日数は，1食単位で計算。件数・日数は，a入院の内数である。 </t>
  </si>
  <si>
    <t>　 3　i食事療養差額の件数は，h療養費の内数である。</t>
  </si>
  <si>
    <t>平成25年度</t>
  </si>
  <si>
    <t>125　国  民  健  康</t>
  </si>
  <si>
    <t>-</t>
  </si>
  <si>
    <t>-</t>
  </si>
  <si>
    <t>A ＋ B</t>
  </si>
  <si>
    <t>a　　　入　　　院</t>
  </si>
  <si>
    <t>b　　入　　　院　　　外</t>
  </si>
  <si>
    <t>c　　歯　　　科</t>
  </si>
  <si>
    <t>d　　施　　設　　療　　養　　費</t>
  </si>
  <si>
    <r>
      <t>e</t>
    </r>
    <r>
      <rPr>
        <sz val="9"/>
        <rFont val="ＭＳ Ｐ明朝"/>
        <family val="1"/>
      </rPr>
      <t>　　調　　　剤</t>
    </r>
  </si>
  <si>
    <t>f　　訪　　  問　　  看　　  護</t>
  </si>
  <si>
    <t>g　　食　　　事　　　療　　　養</t>
  </si>
  <si>
    <t>A ＝ a + b + c + d + e + f + g</t>
  </si>
  <si>
    <r>
      <t>h　</t>
    </r>
    <r>
      <rPr>
        <sz val="9"/>
        <rFont val="ＭＳ Ｐ明朝"/>
        <family val="1"/>
      </rPr>
      <t>　療　　養　　費</t>
    </r>
  </si>
  <si>
    <t>i　 食　事　療　養　差　額</t>
  </si>
  <si>
    <t>B ＝ h + i + j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</si>
</sst>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(#,##0\);[Red]\(\-#,##0\)"/>
    <numFmt numFmtId="178" formatCode="0.00_);[Red]\(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14"/>
      <color indexed="8"/>
      <name val="ＭＳ Ｐ明朝"/>
      <family val="1"/>
    </font>
    <font>
      <sz val="7"/>
      <color indexed="8"/>
      <name val="ＭＳ Ｐ明朝"/>
      <family val="1"/>
    </font>
    <font>
      <b/>
      <sz val="9"/>
      <color indexed="8"/>
      <name val="ＭＳ Ｐ明朝"/>
      <family val="1"/>
    </font>
    <font>
      <sz val="9.5"/>
      <color indexed="8"/>
      <name val="ＭＳ Ｐ明朝"/>
      <family val="1"/>
    </font>
    <font>
      <b/>
      <sz val="9.5"/>
      <color indexed="8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9"/>
      <color theme="1"/>
      <name val="ＭＳ Ｐ明朝"/>
      <family val="1"/>
    </font>
    <font>
      <sz val="7"/>
      <color theme="1"/>
      <name val="ＭＳ Ｐ明朝"/>
      <family val="1"/>
    </font>
    <font>
      <sz val="9.5"/>
      <color theme="1"/>
      <name val="ＭＳ Ｐ明朝"/>
      <family val="1"/>
    </font>
    <font>
      <b/>
      <sz val="9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theme="1"/>
      </bottom>
    </border>
    <border>
      <left/>
      <right/>
      <top style="thin">
        <color theme="1"/>
      </top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/>
      <right style="thin">
        <color theme="0"/>
      </right>
      <top/>
      <bottom style="thin"/>
    </border>
    <border>
      <left/>
      <right style="thin">
        <color theme="0"/>
      </right>
      <top/>
      <bottom style="thin"/>
    </border>
    <border>
      <left/>
      <right/>
      <top/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>
        <color theme="1"/>
      </left>
      <right/>
      <top/>
      <bottom style="thin">
        <color theme="0"/>
      </bottom>
    </border>
    <border>
      <left/>
      <right/>
      <top/>
      <bottom style="thin">
        <color theme="1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thin"/>
      <bottom/>
    </border>
    <border>
      <left style="thin">
        <color theme="1"/>
      </left>
      <right/>
      <top style="double">
        <color theme="1"/>
      </top>
      <bottom style="thin">
        <color theme="1"/>
      </bottom>
    </border>
    <border>
      <left/>
      <right/>
      <top style="double">
        <color theme="1"/>
      </top>
      <bottom style="thin">
        <color theme="1"/>
      </bottom>
    </border>
    <border>
      <left/>
      <right style="thin">
        <color theme="1"/>
      </right>
      <top/>
      <bottom/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double">
        <color theme="1"/>
      </top>
      <bottom/>
    </border>
    <border>
      <left/>
      <right style="thin"/>
      <top style="double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/>
      <right style="thin"/>
      <top/>
      <bottom style="thin">
        <color theme="1"/>
      </bottom>
    </border>
    <border>
      <left/>
      <right/>
      <top style="double">
        <color theme="1"/>
      </top>
      <bottom/>
    </border>
    <border>
      <left/>
      <right style="thin">
        <color theme="1"/>
      </right>
      <top style="double">
        <color theme="1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right" vertical="center"/>
    </xf>
    <xf numFmtId="0" fontId="48" fillId="0" borderId="0" xfId="0" applyFont="1" applyFill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38" fontId="50" fillId="0" borderId="0" xfId="48" applyFont="1" applyFill="1" applyAlignment="1">
      <alignment vertical="center"/>
    </xf>
    <xf numFmtId="38" fontId="50" fillId="0" borderId="0" xfId="48" applyFont="1" applyFill="1" applyAlignment="1">
      <alignment horizontal="right" vertical="center"/>
    </xf>
    <xf numFmtId="0" fontId="50" fillId="0" borderId="0" xfId="0" applyFont="1" applyFill="1" applyAlignment="1">
      <alignment vertical="center"/>
    </xf>
    <xf numFmtId="177" fontId="50" fillId="0" borderId="0" xfId="48" applyNumberFormat="1" applyFont="1" applyFill="1" applyAlignment="1">
      <alignment vertical="center"/>
    </xf>
    <xf numFmtId="38" fontId="51" fillId="0" borderId="21" xfId="48" applyFont="1" applyFill="1" applyBorder="1" applyAlignment="1">
      <alignment vertical="center"/>
    </xf>
    <xf numFmtId="38" fontId="51" fillId="0" borderId="22" xfId="48" applyFont="1" applyFill="1" applyBorder="1" applyAlignment="1">
      <alignment vertical="center"/>
    </xf>
    <xf numFmtId="38" fontId="51" fillId="0" borderId="22" xfId="48" applyFont="1" applyFill="1" applyBorder="1" applyAlignment="1">
      <alignment horizontal="right" vertical="center"/>
    </xf>
    <xf numFmtId="38" fontId="51" fillId="0" borderId="23" xfId="48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177" fontId="51" fillId="0" borderId="22" xfId="48" applyNumberFormat="1" applyFont="1" applyFill="1" applyBorder="1" applyAlignment="1">
      <alignment vertical="center"/>
    </xf>
    <xf numFmtId="38" fontId="51" fillId="0" borderId="0" xfId="48" applyFont="1" applyFill="1" applyAlignment="1">
      <alignment horizontal="right" vertical="center"/>
    </xf>
    <xf numFmtId="38" fontId="51" fillId="0" borderId="23" xfId="48" applyFont="1" applyFill="1" applyBorder="1" applyAlignment="1">
      <alignment horizontal="right" vertical="center"/>
    </xf>
    <xf numFmtId="38" fontId="51" fillId="0" borderId="24" xfId="48" applyFont="1" applyFill="1" applyBorder="1" applyAlignment="1">
      <alignment vertical="center"/>
    </xf>
    <xf numFmtId="38" fontId="51" fillId="0" borderId="25" xfId="48" applyFont="1" applyFill="1" applyBorder="1" applyAlignment="1">
      <alignment vertical="center"/>
    </xf>
    <xf numFmtId="38" fontId="51" fillId="0" borderId="25" xfId="48" applyFont="1" applyFill="1" applyBorder="1" applyAlignment="1">
      <alignment horizontal="right" vertical="center"/>
    </xf>
    <xf numFmtId="38" fontId="51" fillId="0" borderId="26" xfId="48" applyFont="1" applyFill="1" applyBorder="1" applyAlignment="1">
      <alignment vertical="center"/>
    </xf>
    <xf numFmtId="177" fontId="51" fillId="0" borderId="25" xfId="48" applyNumberFormat="1" applyFont="1" applyFill="1" applyBorder="1" applyAlignment="1">
      <alignment vertical="center"/>
    </xf>
    <xf numFmtId="177" fontId="51" fillId="0" borderId="26" xfId="48" applyNumberFormat="1" applyFont="1" applyFill="1" applyBorder="1" applyAlignment="1">
      <alignment vertical="center"/>
    </xf>
    <xf numFmtId="38" fontId="51" fillId="0" borderId="27" xfId="48" applyFont="1" applyFill="1" applyBorder="1" applyAlignment="1">
      <alignment vertical="center"/>
    </xf>
    <xf numFmtId="38" fontId="51" fillId="0" borderId="26" xfId="48" applyFont="1" applyFill="1" applyBorder="1" applyAlignment="1">
      <alignment horizontal="right" vertical="center"/>
    </xf>
    <xf numFmtId="38" fontId="51" fillId="0" borderId="0" xfId="48" applyFont="1" applyFill="1" applyAlignment="1">
      <alignment vertical="center"/>
    </xf>
    <xf numFmtId="177" fontId="50" fillId="0" borderId="11" xfId="0" applyNumberFormat="1" applyFont="1" applyFill="1" applyBorder="1" applyAlignment="1">
      <alignment vertical="center"/>
    </xf>
    <xf numFmtId="177" fontId="50" fillId="0" borderId="0" xfId="0" applyNumberFormat="1" applyFont="1" applyFill="1" applyBorder="1" applyAlignment="1">
      <alignment vertical="center"/>
    </xf>
    <xf numFmtId="38" fontId="51" fillId="0" borderId="28" xfId="48" applyFont="1" applyFill="1" applyBorder="1" applyAlignment="1">
      <alignment vertical="center"/>
    </xf>
    <xf numFmtId="177" fontId="51" fillId="0" borderId="23" xfId="0" applyNumberFormat="1" applyFont="1" applyFill="1" applyBorder="1" applyAlignment="1">
      <alignment vertical="center"/>
    </xf>
    <xf numFmtId="38" fontId="51" fillId="0" borderId="29" xfId="48" applyFont="1" applyFill="1" applyBorder="1" applyAlignment="1">
      <alignment vertical="center"/>
    </xf>
    <xf numFmtId="177" fontId="51" fillId="0" borderId="0" xfId="0" applyNumberFormat="1" applyFont="1" applyFill="1" applyAlignment="1">
      <alignment vertical="center"/>
    </xf>
    <xf numFmtId="38" fontId="51" fillId="0" borderId="29" xfId="48" applyFont="1" applyFill="1" applyBorder="1" applyAlignment="1">
      <alignment horizontal="right" vertical="center"/>
    </xf>
    <xf numFmtId="178" fontId="50" fillId="0" borderId="0" xfId="0" applyNumberFormat="1" applyFont="1" applyFill="1" applyAlignment="1">
      <alignment vertical="center"/>
    </xf>
    <xf numFmtId="178" fontId="51" fillId="0" borderId="22" xfId="0" applyNumberFormat="1" applyFont="1" applyFill="1" applyBorder="1" applyAlignment="1">
      <alignment vertical="center"/>
    </xf>
    <xf numFmtId="178" fontId="51" fillId="0" borderId="25" xfId="0" applyNumberFormat="1" applyFont="1" applyFill="1" applyBorder="1" applyAlignment="1">
      <alignment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176" fontId="50" fillId="0" borderId="31" xfId="0" applyNumberFormat="1" applyFont="1" applyFill="1" applyBorder="1" applyAlignment="1">
      <alignment horizontal="center" vertical="center"/>
    </xf>
    <xf numFmtId="176" fontId="50" fillId="0" borderId="19" xfId="0" applyNumberFormat="1" applyFont="1" applyFill="1" applyBorder="1" applyAlignment="1">
      <alignment horizontal="center" vertical="center"/>
    </xf>
    <xf numFmtId="38" fontId="50" fillId="0" borderId="0" xfId="48" applyFont="1" applyFill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176" fontId="51" fillId="0" borderId="32" xfId="0" applyNumberFormat="1" applyFont="1" applyFill="1" applyBorder="1" applyAlignment="1">
      <alignment horizontal="center" vertical="center"/>
    </xf>
    <xf numFmtId="176" fontId="51" fillId="0" borderId="19" xfId="0" applyNumberFormat="1" applyFont="1" applyFill="1" applyBorder="1" applyAlignment="1">
      <alignment horizontal="center" vertical="center"/>
    </xf>
    <xf numFmtId="38" fontId="51" fillId="0" borderId="0" xfId="48" applyFont="1" applyFill="1" applyBorder="1" applyAlignment="1">
      <alignment horizontal="right" vertical="center"/>
    </xf>
    <xf numFmtId="38" fontId="51" fillId="0" borderId="26" xfId="48" applyFont="1" applyFill="1" applyBorder="1" applyAlignment="1">
      <alignment horizontal="right" vertical="center"/>
    </xf>
    <xf numFmtId="9" fontId="47" fillId="0" borderId="33" xfId="0" applyNumberFormat="1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9" fontId="47" fillId="0" borderId="33" xfId="0" applyNumberFormat="1" applyFont="1" applyFill="1" applyBorder="1" applyAlignment="1">
      <alignment horizontal="center" vertical="center"/>
    </xf>
    <xf numFmtId="9" fontId="47" fillId="0" borderId="32" xfId="0" applyNumberFormat="1" applyFont="1" applyFill="1" applyBorder="1" applyAlignment="1">
      <alignment horizontal="center" vertical="center" wrapText="1"/>
    </xf>
    <xf numFmtId="9" fontId="47" fillId="0" borderId="32" xfId="0" applyNumberFormat="1" applyFont="1" applyFill="1" applyBorder="1" applyAlignment="1">
      <alignment horizontal="center" vertical="center"/>
    </xf>
    <xf numFmtId="9" fontId="47" fillId="0" borderId="38" xfId="0" applyNumberFormat="1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right" vertical="center"/>
    </xf>
    <xf numFmtId="0" fontId="47" fillId="0" borderId="26" xfId="0" applyFont="1" applyFill="1" applyBorder="1" applyAlignment="1">
      <alignment horizontal="right" vertical="center"/>
    </xf>
    <xf numFmtId="0" fontId="47" fillId="0" borderId="26" xfId="0" applyFont="1" applyFill="1" applyBorder="1" applyAlignment="1">
      <alignment horizontal="left" vertical="center"/>
    </xf>
    <xf numFmtId="0" fontId="47" fillId="0" borderId="19" xfId="0" applyFont="1" applyFill="1" applyBorder="1" applyAlignment="1">
      <alignment horizontal="left" vertical="center"/>
    </xf>
    <xf numFmtId="0" fontId="47" fillId="0" borderId="26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 wrapText="1"/>
    </xf>
    <xf numFmtId="0" fontId="47" fillId="0" borderId="4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9.57421875" style="6" customWidth="1"/>
    <col min="2" max="2" width="8.57421875" style="6" customWidth="1"/>
    <col min="3" max="3" width="12.140625" style="6" customWidth="1"/>
    <col min="4" max="4" width="16.140625" style="6" customWidth="1"/>
    <col min="5" max="5" width="13.140625" style="6" customWidth="1"/>
    <col min="6" max="6" width="11.140625" style="6" customWidth="1"/>
    <col min="7" max="8" width="13.140625" style="6" customWidth="1"/>
    <col min="9" max="10" width="1.57421875" style="6" customWidth="1"/>
    <col min="11" max="18" width="12.140625" style="6" customWidth="1"/>
    <col min="19" max="16384" width="9.00390625" style="6" customWidth="1"/>
  </cols>
  <sheetData>
    <row r="1" spans="8:11" ht="16.5" customHeight="1">
      <c r="H1" s="2" t="s">
        <v>40</v>
      </c>
      <c r="K1" s="3" t="s">
        <v>0</v>
      </c>
    </row>
    <row r="2" spans="1:18" ht="18" customHeight="1" thickBot="1">
      <c r="A2" s="11" t="s">
        <v>1</v>
      </c>
      <c r="B2" s="12"/>
      <c r="C2" s="12"/>
      <c r="D2" s="12"/>
      <c r="E2" s="12"/>
      <c r="F2" s="12"/>
      <c r="G2" s="12"/>
      <c r="H2" s="12"/>
      <c r="K2" s="12"/>
      <c r="L2" s="12"/>
      <c r="M2" s="12"/>
      <c r="N2" s="12"/>
      <c r="O2" s="12"/>
      <c r="P2" s="12"/>
      <c r="Q2" s="12"/>
      <c r="R2" s="12"/>
    </row>
    <row r="3" spans="1:18" ht="15" customHeight="1" thickTop="1">
      <c r="A3" s="78" t="s">
        <v>2</v>
      </c>
      <c r="B3" s="67"/>
      <c r="C3" s="66" t="s">
        <v>27</v>
      </c>
      <c r="D3" s="82" t="s">
        <v>25</v>
      </c>
      <c r="E3" s="80" t="s">
        <v>28</v>
      </c>
      <c r="F3" s="81" t="s">
        <v>29</v>
      </c>
      <c r="G3" s="66" t="s">
        <v>30</v>
      </c>
      <c r="H3" s="66" t="s">
        <v>31</v>
      </c>
      <c r="J3" s="7"/>
      <c r="K3" s="74" t="s">
        <v>33</v>
      </c>
      <c r="L3" s="75"/>
      <c r="M3" s="67" t="s">
        <v>3</v>
      </c>
      <c r="N3" s="67"/>
      <c r="O3" s="67"/>
      <c r="P3" s="67"/>
      <c r="Q3" s="67"/>
      <c r="R3" s="68"/>
    </row>
    <row r="4" spans="1:18" ht="15" customHeight="1">
      <c r="A4" s="73"/>
      <c r="B4" s="69"/>
      <c r="C4" s="79"/>
      <c r="D4" s="66"/>
      <c r="E4" s="81"/>
      <c r="F4" s="81"/>
      <c r="G4" s="66"/>
      <c r="H4" s="66"/>
      <c r="J4" s="7"/>
      <c r="K4" s="76"/>
      <c r="L4" s="77"/>
      <c r="M4" s="69" t="s">
        <v>4</v>
      </c>
      <c r="N4" s="69"/>
      <c r="O4" s="69"/>
      <c r="P4" s="69"/>
      <c r="Q4" s="69"/>
      <c r="R4" s="70"/>
    </row>
    <row r="5" spans="1:18" ht="15" customHeight="1">
      <c r="A5" s="73"/>
      <c r="B5" s="69"/>
      <c r="C5" s="79"/>
      <c r="D5" s="66"/>
      <c r="E5" s="81"/>
      <c r="F5" s="81"/>
      <c r="G5" s="66"/>
      <c r="H5" s="66"/>
      <c r="J5" s="7"/>
      <c r="K5" s="72" t="s">
        <v>43</v>
      </c>
      <c r="L5" s="73"/>
      <c r="M5" s="71" t="s">
        <v>44</v>
      </c>
      <c r="N5" s="69"/>
      <c r="O5" s="69"/>
      <c r="P5" s="71" t="s">
        <v>45</v>
      </c>
      <c r="Q5" s="69"/>
      <c r="R5" s="70"/>
    </row>
    <row r="6" spans="1:18" ht="15" customHeight="1">
      <c r="A6" s="73"/>
      <c r="B6" s="69"/>
      <c r="C6" s="23" t="s">
        <v>5</v>
      </c>
      <c r="D6" s="22" t="s">
        <v>6</v>
      </c>
      <c r="E6" s="22" t="s">
        <v>7</v>
      </c>
      <c r="F6" s="22" t="s">
        <v>8</v>
      </c>
      <c r="G6" s="23" t="s">
        <v>26</v>
      </c>
      <c r="H6" s="23" t="s">
        <v>26</v>
      </c>
      <c r="J6" s="7"/>
      <c r="K6" s="13" t="s">
        <v>10</v>
      </c>
      <c r="L6" s="14" t="s">
        <v>9</v>
      </c>
      <c r="M6" s="13" t="s">
        <v>10</v>
      </c>
      <c r="N6" s="14" t="s">
        <v>11</v>
      </c>
      <c r="O6" s="14" t="s">
        <v>12</v>
      </c>
      <c r="P6" s="14" t="s">
        <v>10</v>
      </c>
      <c r="Q6" s="14" t="s">
        <v>11</v>
      </c>
      <c r="R6" s="15" t="s">
        <v>12</v>
      </c>
    </row>
    <row r="7" spans="1:18" s="26" customFormat="1" ht="15" customHeight="1">
      <c r="A7" s="55" t="s">
        <v>39</v>
      </c>
      <c r="B7" s="57">
        <v>-2013</v>
      </c>
      <c r="C7" s="59">
        <v>56540</v>
      </c>
      <c r="D7" s="24">
        <v>84955</v>
      </c>
      <c r="E7" s="24">
        <v>7056751</v>
      </c>
      <c r="F7" s="52">
        <v>987</v>
      </c>
      <c r="G7" s="24">
        <v>29641</v>
      </c>
      <c r="H7" s="24">
        <v>292554</v>
      </c>
      <c r="K7" s="24">
        <v>1359086</v>
      </c>
      <c r="L7" s="24">
        <v>32052841</v>
      </c>
      <c r="M7" s="24">
        <v>23848</v>
      </c>
      <c r="N7" s="24">
        <v>415502</v>
      </c>
      <c r="O7" s="24">
        <v>12974635</v>
      </c>
      <c r="P7" s="24">
        <v>701967</v>
      </c>
      <c r="Q7" s="24">
        <v>1104047</v>
      </c>
      <c r="R7" s="24">
        <v>9922468</v>
      </c>
    </row>
    <row r="8" spans="1:18" s="26" customFormat="1" ht="15" customHeight="1">
      <c r="A8" s="56"/>
      <c r="B8" s="58"/>
      <c r="C8" s="59"/>
      <c r="D8" s="24">
        <v>4954</v>
      </c>
      <c r="E8" s="24">
        <v>497903</v>
      </c>
      <c r="F8" s="52">
        <v>1106.883</v>
      </c>
      <c r="G8" s="24">
        <v>31815</v>
      </c>
      <c r="H8" s="24">
        <v>352154</v>
      </c>
      <c r="K8" s="24">
        <v>88422</v>
      </c>
      <c r="L8" s="24">
        <v>2269902</v>
      </c>
      <c r="M8" s="24">
        <v>1372</v>
      </c>
      <c r="N8" s="24">
        <v>20556</v>
      </c>
      <c r="O8" s="24">
        <v>784510</v>
      </c>
      <c r="P8" s="24">
        <v>45759</v>
      </c>
      <c r="Q8" s="24">
        <v>72393</v>
      </c>
      <c r="R8" s="24">
        <v>823489</v>
      </c>
    </row>
    <row r="9" spans="1:18" s="26" customFormat="1" ht="15" customHeight="1">
      <c r="A9" s="55">
        <v>26</v>
      </c>
      <c r="B9" s="57">
        <v>-2014</v>
      </c>
      <c r="C9" s="59">
        <v>55318</v>
      </c>
      <c r="D9" s="24">
        <v>82521</v>
      </c>
      <c r="E9" s="24">
        <v>6642004</v>
      </c>
      <c r="F9" s="52">
        <v>999.06</v>
      </c>
      <c r="G9" s="24">
        <v>29524</v>
      </c>
      <c r="H9" s="24">
        <v>294959</v>
      </c>
      <c r="K9" s="24">
        <v>1341792</v>
      </c>
      <c r="L9" s="24">
        <v>31510656</v>
      </c>
      <c r="M9" s="24">
        <v>22679</v>
      </c>
      <c r="N9" s="24">
        <v>391969</v>
      </c>
      <c r="O9" s="24">
        <v>12526406</v>
      </c>
      <c r="P9" s="24">
        <v>687937</v>
      </c>
      <c r="Q9" s="24">
        <v>1062450</v>
      </c>
      <c r="R9" s="24">
        <v>9855744</v>
      </c>
    </row>
    <row r="10" spans="1:18" s="26" customFormat="1" ht="15" customHeight="1">
      <c r="A10" s="56"/>
      <c r="B10" s="58"/>
      <c r="C10" s="59"/>
      <c r="D10" s="24">
        <v>4264</v>
      </c>
      <c r="E10" s="24">
        <v>491183</v>
      </c>
      <c r="F10" s="52">
        <v>1081.848</v>
      </c>
      <c r="G10" s="24">
        <v>30755</v>
      </c>
      <c r="H10" s="24">
        <v>332725</v>
      </c>
      <c r="K10" s="24">
        <v>74351</v>
      </c>
      <c r="L10" s="24">
        <v>1863251</v>
      </c>
      <c r="M10" s="24">
        <v>1164</v>
      </c>
      <c r="N10" s="24">
        <v>17890</v>
      </c>
      <c r="O10" s="24">
        <v>662864</v>
      </c>
      <c r="P10" s="24">
        <v>38158</v>
      </c>
      <c r="Q10" s="24">
        <v>59475</v>
      </c>
      <c r="R10" s="24">
        <v>634239</v>
      </c>
    </row>
    <row r="11" spans="1:18" s="26" customFormat="1" ht="15" customHeight="1">
      <c r="A11" s="55">
        <v>27</v>
      </c>
      <c r="B11" s="57">
        <v>-2015</v>
      </c>
      <c r="C11" s="59">
        <v>53785</v>
      </c>
      <c r="D11" s="24">
        <v>80223</v>
      </c>
      <c r="E11" s="24">
        <v>6246814</v>
      </c>
      <c r="F11" s="52">
        <v>1013.34</v>
      </c>
      <c r="G11" s="24">
        <v>30458</v>
      </c>
      <c r="H11" s="24">
        <v>308646</v>
      </c>
      <c r="K11" s="24">
        <v>1322941</v>
      </c>
      <c r="L11" s="24">
        <v>32294611</v>
      </c>
      <c r="M11" s="24">
        <v>22852</v>
      </c>
      <c r="N11" s="24">
        <v>387505</v>
      </c>
      <c r="O11" s="24">
        <v>12966386</v>
      </c>
      <c r="P11" s="24">
        <v>676901</v>
      </c>
      <c r="Q11" s="24">
        <v>1037562</v>
      </c>
      <c r="R11" s="24">
        <v>9891422</v>
      </c>
    </row>
    <row r="12" spans="1:18" s="26" customFormat="1" ht="15" customHeight="1">
      <c r="A12" s="56"/>
      <c r="B12" s="58"/>
      <c r="C12" s="59"/>
      <c r="D12" s="24">
        <v>3122</v>
      </c>
      <c r="E12" s="24">
        <v>286271</v>
      </c>
      <c r="F12" s="52">
        <v>1091.9</v>
      </c>
      <c r="G12" s="24">
        <v>33149</v>
      </c>
      <c r="H12" s="24">
        <v>361953</v>
      </c>
      <c r="K12" s="24">
        <v>55245</v>
      </c>
      <c r="L12" s="24">
        <v>1487894</v>
      </c>
      <c r="M12" s="24">
        <v>827</v>
      </c>
      <c r="N12" s="24">
        <v>12526</v>
      </c>
      <c r="O12" s="24">
        <v>537910</v>
      </c>
      <c r="P12" s="24">
        <v>28261</v>
      </c>
      <c r="Q12" s="24">
        <v>44691</v>
      </c>
      <c r="R12" s="24">
        <v>506215</v>
      </c>
    </row>
    <row r="13" spans="1:18" s="26" customFormat="1" ht="15" customHeight="1">
      <c r="A13" s="55">
        <v>28</v>
      </c>
      <c r="B13" s="57">
        <v>-2016</v>
      </c>
      <c r="C13" s="59">
        <v>52086</v>
      </c>
      <c r="D13" s="24">
        <v>77715</v>
      </c>
      <c r="E13" s="24">
        <v>6238905</v>
      </c>
      <c r="F13" s="52">
        <v>1019.02</v>
      </c>
      <c r="G13" s="24">
        <v>30455</v>
      </c>
      <c r="H13" s="24">
        <v>310344</v>
      </c>
      <c r="K13" s="24">
        <v>1292016</v>
      </c>
      <c r="L13" s="24">
        <v>31234908</v>
      </c>
      <c r="M13" s="24">
        <v>22189</v>
      </c>
      <c r="N13" s="24">
        <v>378803</v>
      </c>
      <c r="O13" s="24">
        <v>12537646</v>
      </c>
      <c r="P13" s="24">
        <v>659209</v>
      </c>
      <c r="Q13" s="24">
        <v>996497</v>
      </c>
      <c r="R13" s="24">
        <v>9713985</v>
      </c>
    </row>
    <row r="14" spans="1:18" s="26" customFormat="1" ht="15" customHeight="1">
      <c r="A14" s="56"/>
      <c r="B14" s="58"/>
      <c r="C14" s="59"/>
      <c r="D14" s="24">
        <v>2006</v>
      </c>
      <c r="E14" s="24">
        <v>193290</v>
      </c>
      <c r="F14" s="52">
        <v>1101.3</v>
      </c>
      <c r="G14" s="24">
        <v>32277</v>
      </c>
      <c r="H14" s="24">
        <v>355469</v>
      </c>
      <c r="K14" s="24">
        <v>35795</v>
      </c>
      <c r="L14" s="24">
        <v>926041</v>
      </c>
      <c r="M14" s="24">
        <v>535</v>
      </c>
      <c r="N14" s="24">
        <v>8296</v>
      </c>
      <c r="O14" s="24">
        <v>355234</v>
      </c>
      <c r="P14" s="24">
        <v>18081</v>
      </c>
      <c r="Q14" s="24">
        <v>28546</v>
      </c>
      <c r="R14" s="24">
        <v>298837</v>
      </c>
    </row>
    <row r="15" spans="1:18" s="26" customFormat="1" ht="15" customHeight="1">
      <c r="A15" s="55">
        <v>29</v>
      </c>
      <c r="B15" s="57">
        <v>-2017</v>
      </c>
      <c r="C15" s="59">
        <v>49912</v>
      </c>
      <c r="D15" s="24">
        <v>74432</v>
      </c>
      <c r="E15" s="24">
        <v>5849423</v>
      </c>
      <c r="F15" s="52">
        <v>1028.715</v>
      </c>
      <c r="G15" s="24">
        <v>31101</v>
      </c>
      <c r="H15" s="24">
        <v>319937</v>
      </c>
      <c r="K15" s="24">
        <v>1243111</v>
      </c>
      <c r="L15" s="24">
        <v>30747025</v>
      </c>
      <c r="M15" s="24">
        <v>21490</v>
      </c>
      <c r="N15" s="24">
        <v>365565</v>
      </c>
      <c r="O15" s="24">
        <v>12359572</v>
      </c>
      <c r="P15" s="24">
        <v>636071</v>
      </c>
      <c r="Q15" s="24">
        <v>957019</v>
      </c>
      <c r="R15" s="24">
        <v>9660052</v>
      </c>
    </row>
    <row r="16" spans="1:18" s="26" customFormat="1" ht="15" customHeight="1">
      <c r="A16" s="56"/>
      <c r="B16" s="58"/>
      <c r="C16" s="59"/>
      <c r="D16" s="24">
        <v>1106</v>
      </c>
      <c r="E16" s="24">
        <v>88762</v>
      </c>
      <c r="F16" s="52">
        <v>1050.09</v>
      </c>
      <c r="G16" s="24">
        <v>31062</v>
      </c>
      <c r="H16" s="24">
        <v>326175</v>
      </c>
      <c r="K16" s="24">
        <v>18749</v>
      </c>
      <c r="L16" s="24">
        <v>470919</v>
      </c>
      <c r="M16" s="24">
        <v>298</v>
      </c>
      <c r="N16" s="24">
        <v>4498</v>
      </c>
      <c r="O16" s="24">
        <v>169395</v>
      </c>
      <c r="P16" s="24">
        <v>9401</v>
      </c>
      <c r="Q16" s="24">
        <v>14176</v>
      </c>
      <c r="R16" s="24">
        <v>161248</v>
      </c>
    </row>
    <row r="17" spans="1:18" s="32" customFormat="1" ht="15" customHeight="1">
      <c r="A17" s="60">
        <v>30</v>
      </c>
      <c r="B17" s="62">
        <v>-2018</v>
      </c>
      <c r="C17" s="64">
        <v>48319</v>
      </c>
      <c r="D17" s="44">
        <v>71765</v>
      </c>
      <c r="E17" s="29">
        <v>5522605</v>
      </c>
      <c r="F17" s="53">
        <f>(747287/71765)*100</f>
        <v>1041.297289765206</v>
      </c>
      <c r="G17" s="31">
        <f>24254517205/747287</f>
        <v>32456.76320476604</v>
      </c>
      <c r="H17" s="31">
        <f>24254517205/71765</f>
        <v>337971.39559673937</v>
      </c>
      <c r="K17" s="34">
        <f>'125(2)'!S16+'125(3)'!K15</f>
        <v>1211840</v>
      </c>
      <c r="L17" s="34">
        <f>'125(2)'!U16+'125(3)'!L15</f>
        <v>30867340</v>
      </c>
      <c r="M17" s="30">
        <v>21617</v>
      </c>
      <c r="N17" s="30">
        <v>364331</v>
      </c>
      <c r="O17" s="30">
        <v>12743901</v>
      </c>
      <c r="P17" s="30">
        <v>617355</v>
      </c>
      <c r="Q17" s="30">
        <v>916242</v>
      </c>
      <c r="R17" s="35">
        <v>9739310</v>
      </c>
    </row>
    <row r="18" spans="1:18" s="32" customFormat="1" ht="15" customHeight="1">
      <c r="A18" s="61"/>
      <c r="B18" s="63"/>
      <c r="C18" s="65"/>
      <c r="D18" s="39">
        <v>404</v>
      </c>
      <c r="E18" s="37">
        <v>26801</v>
      </c>
      <c r="F18" s="54">
        <f>4606/404*100</f>
        <v>1140.09900990099</v>
      </c>
      <c r="G18" s="39">
        <f>165200300/4606</f>
        <v>35866.32653061225</v>
      </c>
      <c r="H18" s="39">
        <f>165200300/404</f>
        <v>408911.6336633663</v>
      </c>
      <c r="K18" s="43">
        <f>'125(2)'!S17+'125(3)'!K16</f>
        <v>7417</v>
      </c>
      <c r="L18" s="43">
        <f>'125(2)'!U17+'125(3)'!L16</f>
        <v>210889</v>
      </c>
      <c r="M18" s="38">
        <v>149</v>
      </c>
      <c r="N18" s="38">
        <v>2356</v>
      </c>
      <c r="O18" s="38">
        <v>91226</v>
      </c>
      <c r="P18" s="38">
        <v>3704</v>
      </c>
      <c r="Q18" s="38">
        <v>5479</v>
      </c>
      <c r="R18" s="43">
        <v>60578</v>
      </c>
    </row>
    <row r="19" ht="15" customHeight="1"/>
  </sheetData>
  <sheetProtection/>
  <mergeCells count="31">
    <mergeCell ref="A3:B6"/>
    <mergeCell ref="C3:C5"/>
    <mergeCell ref="E3:E5"/>
    <mergeCell ref="F3:F5"/>
    <mergeCell ref="G3:G5"/>
    <mergeCell ref="D3:D5"/>
    <mergeCell ref="H3:H5"/>
    <mergeCell ref="M3:R3"/>
    <mergeCell ref="M4:R4"/>
    <mergeCell ref="M5:O5"/>
    <mergeCell ref="P5:R5"/>
    <mergeCell ref="K5:L5"/>
    <mergeCell ref="K3:L4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17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9.57421875" style="6" customWidth="1"/>
    <col min="2" max="2" width="8.57421875" style="6" customWidth="1"/>
    <col min="3" max="3" width="10.140625" style="6" customWidth="1"/>
    <col min="4" max="5" width="10.28125" style="6" customWidth="1"/>
    <col min="6" max="8" width="9.57421875" style="6" customWidth="1"/>
    <col min="9" max="10" width="10.28125" style="6" customWidth="1"/>
    <col min="11" max="12" width="1.57421875" style="6" customWidth="1"/>
    <col min="13" max="14" width="7.57421875" style="6" customWidth="1"/>
    <col min="15" max="18" width="9.140625" style="6" customWidth="1"/>
    <col min="19" max="20" width="11.140625" style="6" customWidth="1"/>
    <col min="21" max="22" width="12.140625" style="6" customWidth="1"/>
    <col min="23" max="16384" width="9.00390625" style="6" customWidth="1"/>
  </cols>
  <sheetData>
    <row r="1" spans="1:22" ht="13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3" ht="15" customHeight="1" thickTop="1">
      <c r="A2" s="76" t="s">
        <v>2</v>
      </c>
      <c r="B2" s="77"/>
      <c r="C2" s="84" t="s">
        <v>22</v>
      </c>
      <c r="D2" s="85"/>
      <c r="E2" s="85"/>
      <c r="F2" s="85"/>
      <c r="G2" s="85"/>
      <c r="H2" s="85"/>
      <c r="I2" s="85"/>
      <c r="J2" s="85"/>
      <c r="L2" s="7"/>
      <c r="M2" s="86" t="s">
        <v>23</v>
      </c>
      <c r="N2" s="86"/>
      <c r="O2" s="86"/>
      <c r="P2" s="86"/>
      <c r="Q2" s="86"/>
      <c r="R2" s="87"/>
      <c r="S2" s="88" t="s">
        <v>35</v>
      </c>
      <c r="T2" s="88"/>
      <c r="U2" s="88"/>
      <c r="V2" s="88"/>
      <c r="W2" s="7"/>
    </row>
    <row r="3" spans="1:22" ht="15" customHeight="1">
      <c r="A3" s="76"/>
      <c r="B3" s="77"/>
      <c r="C3" s="89" t="s">
        <v>13</v>
      </c>
      <c r="D3" s="90"/>
      <c r="E3" s="90"/>
      <c r="F3" s="90"/>
      <c r="G3" s="90"/>
      <c r="H3" s="90"/>
      <c r="I3" s="90"/>
      <c r="J3" s="91"/>
      <c r="L3" s="7"/>
      <c r="M3" s="92" t="s">
        <v>49</v>
      </c>
      <c r="N3" s="69"/>
      <c r="O3" s="69"/>
      <c r="P3" s="71" t="s">
        <v>50</v>
      </c>
      <c r="Q3" s="69"/>
      <c r="R3" s="69"/>
      <c r="S3" s="89" t="s">
        <v>51</v>
      </c>
      <c r="T3" s="90"/>
      <c r="U3" s="90"/>
      <c r="V3" s="90"/>
    </row>
    <row r="4" spans="1:22" ht="15" customHeight="1">
      <c r="A4" s="76"/>
      <c r="B4" s="77"/>
      <c r="C4" s="93" t="s">
        <v>46</v>
      </c>
      <c r="D4" s="72"/>
      <c r="E4" s="72"/>
      <c r="F4" s="93" t="s">
        <v>47</v>
      </c>
      <c r="G4" s="72"/>
      <c r="H4" s="73"/>
      <c r="I4" s="72" t="s">
        <v>48</v>
      </c>
      <c r="J4" s="73"/>
      <c r="L4" s="7"/>
      <c r="M4" s="73"/>
      <c r="N4" s="69"/>
      <c r="O4" s="69"/>
      <c r="P4" s="69"/>
      <c r="Q4" s="69"/>
      <c r="R4" s="69"/>
      <c r="S4" s="68"/>
      <c r="T4" s="83"/>
      <c r="U4" s="83"/>
      <c r="V4" s="83"/>
    </row>
    <row r="5" spans="1:23" ht="15" customHeight="1">
      <c r="A5" s="83"/>
      <c r="B5" s="78"/>
      <c r="C5" s="18" t="s">
        <v>10</v>
      </c>
      <c r="D5" s="19" t="s">
        <v>11</v>
      </c>
      <c r="E5" s="19" t="s">
        <v>12</v>
      </c>
      <c r="F5" s="19" t="s">
        <v>10</v>
      </c>
      <c r="G5" s="19" t="s">
        <v>11</v>
      </c>
      <c r="H5" s="19" t="s">
        <v>12</v>
      </c>
      <c r="I5" s="19" t="s">
        <v>10</v>
      </c>
      <c r="J5" s="19" t="s">
        <v>12</v>
      </c>
      <c r="L5" s="7"/>
      <c r="M5" s="18" t="s">
        <v>10</v>
      </c>
      <c r="N5" s="19" t="s">
        <v>11</v>
      </c>
      <c r="O5" s="19" t="s">
        <v>12</v>
      </c>
      <c r="P5" s="19" t="s">
        <v>10</v>
      </c>
      <c r="Q5" s="19" t="s">
        <v>11</v>
      </c>
      <c r="R5" s="19" t="s">
        <v>12</v>
      </c>
      <c r="S5" s="19" t="s">
        <v>10</v>
      </c>
      <c r="T5" s="19" t="s">
        <v>11</v>
      </c>
      <c r="U5" s="19" t="s">
        <v>12</v>
      </c>
      <c r="V5" s="17" t="s">
        <v>24</v>
      </c>
      <c r="W5" s="7"/>
    </row>
    <row r="6" spans="1:22" ht="15" customHeight="1">
      <c r="A6" s="55" t="s">
        <v>39</v>
      </c>
      <c r="B6" s="57">
        <v>-2013</v>
      </c>
      <c r="C6" s="24">
        <v>112691</v>
      </c>
      <c r="D6" s="24">
        <v>265498</v>
      </c>
      <c r="E6" s="24">
        <v>1956860</v>
      </c>
      <c r="F6" s="25" t="s">
        <v>14</v>
      </c>
      <c r="G6" s="25" t="s">
        <v>14</v>
      </c>
      <c r="H6" s="25" t="s">
        <v>14</v>
      </c>
      <c r="I6" s="24">
        <v>485681</v>
      </c>
      <c r="J6" s="24">
        <v>6064113</v>
      </c>
      <c r="K6" s="26"/>
      <c r="L6" s="26"/>
      <c r="M6" s="24">
        <v>1336</v>
      </c>
      <c r="N6" s="24">
        <v>8894</v>
      </c>
      <c r="O6" s="24">
        <v>102425</v>
      </c>
      <c r="P6" s="27">
        <v>22798</v>
      </c>
      <c r="Q6" s="27">
        <v>1099547</v>
      </c>
      <c r="R6" s="24">
        <v>739048</v>
      </c>
      <c r="S6" s="24">
        <v>1325523</v>
      </c>
      <c r="T6" s="24">
        <v>1793941</v>
      </c>
      <c r="U6" s="24">
        <v>31759549</v>
      </c>
      <c r="V6" s="24">
        <v>23266223</v>
      </c>
    </row>
    <row r="7" spans="1:22" ht="15" customHeight="1">
      <c r="A7" s="56"/>
      <c r="B7" s="58"/>
      <c r="C7" s="24">
        <v>7704</v>
      </c>
      <c r="D7" s="24">
        <v>18447</v>
      </c>
      <c r="E7" s="24">
        <v>136571</v>
      </c>
      <c r="F7" s="25" t="s">
        <v>14</v>
      </c>
      <c r="G7" s="25" t="s">
        <v>14</v>
      </c>
      <c r="H7" s="25" t="s">
        <v>14</v>
      </c>
      <c r="I7" s="24">
        <v>31530</v>
      </c>
      <c r="J7" s="24">
        <v>464871</v>
      </c>
      <c r="K7" s="26"/>
      <c r="L7" s="26"/>
      <c r="M7" s="24">
        <v>72</v>
      </c>
      <c r="N7" s="24">
        <v>532</v>
      </c>
      <c r="O7" s="24">
        <v>5521</v>
      </c>
      <c r="P7" s="27">
        <v>1312</v>
      </c>
      <c r="Q7" s="27">
        <v>51981</v>
      </c>
      <c r="R7" s="24">
        <v>34939</v>
      </c>
      <c r="S7" s="24">
        <v>86437</v>
      </c>
      <c r="T7" s="24">
        <v>111928</v>
      </c>
      <c r="U7" s="24">
        <v>2249901</v>
      </c>
      <c r="V7" s="24">
        <v>1575071</v>
      </c>
    </row>
    <row r="8" spans="1:22" ht="15" customHeight="1">
      <c r="A8" s="55">
        <v>26</v>
      </c>
      <c r="B8" s="57">
        <v>-2014</v>
      </c>
      <c r="C8" s="24">
        <v>113818</v>
      </c>
      <c r="D8" s="24">
        <v>260372</v>
      </c>
      <c r="E8" s="24">
        <v>1958124</v>
      </c>
      <c r="F8" s="25" t="s">
        <v>14</v>
      </c>
      <c r="G8" s="25" t="s">
        <v>14</v>
      </c>
      <c r="H8" s="25" t="s">
        <v>14</v>
      </c>
      <c r="I8" s="24">
        <v>483490</v>
      </c>
      <c r="J8" s="24">
        <v>6066590</v>
      </c>
      <c r="K8" s="26"/>
      <c r="L8" s="26"/>
      <c r="M8" s="24">
        <v>1603</v>
      </c>
      <c r="N8" s="24">
        <v>11080</v>
      </c>
      <c r="O8" s="24">
        <v>127319</v>
      </c>
      <c r="P8" s="27">
        <v>21713</v>
      </c>
      <c r="Q8" s="27">
        <v>1039062</v>
      </c>
      <c r="R8" s="24">
        <v>699123</v>
      </c>
      <c r="S8" s="24">
        <v>1309527</v>
      </c>
      <c r="T8" s="24">
        <v>1725871</v>
      </c>
      <c r="U8" s="24">
        <v>31233306</v>
      </c>
      <c r="V8" s="24">
        <v>22891677</v>
      </c>
    </row>
    <row r="9" spans="1:22" ht="15" customHeight="1">
      <c r="A9" s="56"/>
      <c r="B9" s="58"/>
      <c r="C9" s="24">
        <v>6808</v>
      </c>
      <c r="D9" s="24">
        <v>16197</v>
      </c>
      <c r="E9" s="24">
        <v>121637</v>
      </c>
      <c r="F9" s="25" t="s">
        <v>14</v>
      </c>
      <c r="G9" s="25" t="s">
        <v>14</v>
      </c>
      <c r="H9" s="25" t="s">
        <v>14</v>
      </c>
      <c r="I9" s="24">
        <v>26563</v>
      </c>
      <c r="J9" s="24">
        <v>391593</v>
      </c>
      <c r="K9" s="26"/>
      <c r="L9" s="26"/>
      <c r="M9" s="24">
        <v>87</v>
      </c>
      <c r="N9" s="24">
        <v>622</v>
      </c>
      <c r="O9" s="24">
        <v>6840</v>
      </c>
      <c r="P9" s="27">
        <v>1117</v>
      </c>
      <c r="Q9" s="27">
        <v>45906</v>
      </c>
      <c r="R9" s="24">
        <v>31133</v>
      </c>
      <c r="S9" s="24">
        <v>72780</v>
      </c>
      <c r="T9" s="24">
        <v>94184</v>
      </c>
      <c r="U9" s="24">
        <v>1848306</v>
      </c>
      <c r="V9" s="24">
        <v>1293019</v>
      </c>
    </row>
    <row r="10" spans="1:22" ht="15" customHeight="1">
      <c r="A10" s="55">
        <v>27</v>
      </c>
      <c r="B10" s="57">
        <v>-2015</v>
      </c>
      <c r="C10" s="24">
        <v>113179</v>
      </c>
      <c r="D10" s="24">
        <v>253093</v>
      </c>
      <c r="E10" s="24">
        <v>1902684</v>
      </c>
      <c r="F10" s="25" t="s">
        <v>14</v>
      </c>
      <c r="G10" s="25" t="s">
        <v>14</v>
      </c>
      <c r="H10" s="25" t="s">
        <v>14</v>
      </c>
      <c r="I10" s="24">
        <v>477596</v>
      </c>
      <c r="J10" s="24">
        <v>6432443</v>
      </c>
      <c r="K10" s="26"/>
      <c r="L10" s="26"/>
      <c r="M10" s="24">
        <v>1798</v>
      </c>
      <c r="N10" s="24">
        <v>12726</v>
      </c>
      <c r="O10" s="24">
        <v>147396</v>
      </c>
      <c r="P10" s="27">
        <v>21865</v>
      </c>
      <c r="Q10" s="27">
        <v>1027186</v>
      </c>
      <c r="R10" s="24">
        <v>692456</v>
      </c>
      <c r="S10" s="24">
        <v>1292326</v>
      </c>
      <c r="T10" s="24">
        <v>1690886</v>
      </c>
      <c r="U10" s="24">
        <v>32032787</v>
      </c>
      <c r="V10" s="24">
        <v>23469694</v>
      </c>
    </row>
    <row r="11" spans="1:22" ht="15" customHeight="1">
      <c r="A11" s="56"/>
      <c r="B11" s="58"/>
      <c r="C11" s="24">
        <v>5001</v>
      </c>
      <c r="D11" s="24">
        <v>11152</v>
      </c>
      <c r="E11" s="24">
        <v>85895</v>
      </c>
      <c r="F11" s="25" t="s">
        <v>14</v>
      </c>
      <c r="G11" s="25" t="s">
        <v>14</v>
      </c>
      <c r="H11" s="25" t="s">
        <v>14</v>
      </c>
      <c r="I11" s="24">
        <v>19961</v>
      </c>
      <c r="J11" s="24">
        <v>315512</v>
      </c>
      <c r="K11" s="26"/>
      <c r="L11" s="26"/>
      <c r="M11" s="24">
        <v>41</v>
      </c>
      <c r="N11" s="24">
        <v>404</v>
      </c>
      <c r="O11" s="24">
        <v>7389</v>
      </c>
      <c r="P11" s="27">
        <v>811</v>
      </c>
      <c r="Q11" s="27">
        <v>33126</v>
      </c>
      <c r="R11" s="24">
        <v>22495</v>
      </c>
      <c r="S11" s="24">
        <v>54091</v>
      </c>
      <c r="T11" s="24">
        <v>68773</v>
      </c>
      <c r="U11" s="24">
        <v>1475416</v>
      </c>
      <c r="V11" s="24">
        <v>1032256</v>
      </c>
    </row>
    <row r="12" spans="1:22" ht="15" customHeight="1">
      <c r="A12" s="55">
        <v>28</v>
      </c>
      <c r="B12" s="57">
        <v>-2016</v>
      </c>
      <c r="C12" s="24">
        <v>110536</v>
      </c>
      <c r="D12" s="24">
        <v>241395</v>
      </c>
      <c r="E12" s="24">
        <v>1866750</v>
      </c>
      <c r="F12" s="25" t="s">
        <v>14</v>
      </c>
      <c r="G12" s="25" t="s">
        <v>14</v>
      </c>
      <c r="H12" s="25" t="s">
        <v>14</v>
      </c>
      <c r="I12" s="24">
        <v>468649</v>
      </c>
      <c r="J12" s="24">
        <v>6030725</v>
      </c>
      <c r="K12" s="26"/>
      <c r="L12" s="26"/>
      <c r="M12" s="24">
        <v>1874</v>
      </c>
      <c r="N12" s="24">
        <v>13631</v>
      </c>
      <c r="O12" s="24">
        <v>159807</v>
      </c>
      <c r="P12" s="27">
        <v>21300</v>
      </c>
      <c r="Q12" s="27">
        <v>1006596</v>
      </c>
      <c r="R12" s="24">
        <v>670265</v>
      </c>
      <c r="S12" s="24">
        <v>1262457</v>
      </c>
      <c r="T12" s="24">
        <v>1630326</v>
      </c>
      <c r="U12" s="24">
        <v>30979178</v>
      </c>
      <c r="V12" s="24">
        <v>22657063</v>
      </c>
    </row>
    <row r="13" spans="1:22" ht="15" customHeight="1">
      <c r="A13" s="56"/>
      <c r="B13" s="58"/>
      <c r="C13" s="24">
        <v>3476</v>
      </c>
      <c r="D13" s="24">
        <v>7726</v>
      </c>
      <c r="E13" s="24">
        <v>59000</v>
      </c>
      <c r="F13" s="25" t="s">
        <v>14</v>
      </c>
      <c r="G13" s="25" t="s">
        <v>14</v>
      </c>
      <c r="H13" s="25" t="s">
        <v>14</v>
      </c>
      <c r="I13" s="24">
        <v>12911</v>
      </c>
      <c r="J13" s="24">
        <v>181980</v>
      </c>
      <c r="K13" s="26"/>
      <c r="L13" s="26"/>
      <c r="M13" s="24">
        <v>47</v>
      </c>
      <c r="N13" s="24">
        <v>541</v>
      </c>
      <c r="O13" s="24">
        <v>9241</v>
      </c>
      <c r="P13" s="27">
        <v>495</v>
      </c>
      <c r="Q13" s="27">
        <v>21181</v>
      </c>
      <c r="R13" s="24">
        <v>14266</v>
      </c>
      <c r="S13" s="24">
        <v>35050</v>
      </c>
      <c r="T13" s="24">
        <v>45109</v>
      </c>
      <c r="U13" s="24">
        <v>918558</v>
      </c>
      <c r="V13" s="24">
        <v>642089</v>
      </c>
    </row>
    <row r="14" spans="1:22" ht="15" customHeight="1">
      <c r="A14" s="55">
        <v>29</v>
      </c>
      <c r="B14" s="57">
        <v>-2017</v>
      </c>
      <c r="C14" s="24">
        <v>108132</v>
      </c>
      <c r="D14" s="24">
        <v>231219</v>
      </c>
      <c r="E14" s="24">
        <v>1793942</v>
      </c>
      <c r="F14" s="25" t="s">
        <v>14</v>
      </c>
      <c r="G14" s="25" t="s">
        <v>14</v>
      </c>
      <c r="H14" s="25" t="s">
        <v>14</v>
      </c>
      <c r="I14" s="24">
        <v>447297</v>
      </c>
      <c r="J14" s="24">
        <v>5877953</v>
      </c>
      <c r="K14" s="26"/>
      <c r="L14" s="26"/>
      <c r="M14" s="24">
        <v>1839</v>
      </c>
      <c r="N14" s="24">
        <v>13741</v>
      </c>
      <c r="O14" s="24">
        <v>165277</v>
      </c>
      <c r="P14" s="27">
        <v>20667</v>
      </c>
      <c r="Q14" s="27">
        <v>975903</v>
      </c>
      <c r="R14" s="24">
        <v>649698</v>
      </c>
      <c r="S14" s="24">
        <v>1214829</v>
      </c>
      <c r="T14" s="24">
        <v>1567544</v>
      </c>
      <c r="U14" s="24">
        <v>30506494</v>
      </c>
      <c r="V14" s="24">
        <v>22317957</v>
      </c>
    </row>
    <row r="15" spans="1:22" ht="15" customHeight="1">
      <c r="A15" s="56"/>
      <c r="B15" s="58"/>
      <c r="C15" s="24">
        <v>1915</v>
      </c>
      <c r="D15" s="24">
        <v>4116</v>
      </c>
      <c r="E15" s="24">
        <v>30106</v>
      </c>
      <c r="F15" s="25" t="s">
        <v>14</v>
      </c>
      <c r="G15" s="25" t="s">
        <v>14</v>
      </c>
      <c r="H15" s="25" t="s">
        <v>14</v>
      </c>
      <c r="I15" s="24">
        <v>6661</v>
      </c>
      <c r="J15" s="24">
        <v>93410</v>
      </c>
      <c r="K15" s="26"/>
      <c r="L15" s="26"/>
      <c r="M15" s="24">
        <v>34</v>
      </c>
      <c r="N15" s="24">
        <v>394</v>
      </c>
      <c r="O15" s="24">
        <v>5282</v>
      </c>
      <c r="P15" s="27">
        <v>286</v>
      </c>
      <c r="Q15" s="27">
        <v>11064</v>
      </c>
      <c r="R15" s="24">
        <v>8083</v>
      </c>
      <c r="S15" s="24">
        <v>18309</v>
      </c>
      <c r="T15" s="24">
        <v>23184</v>
      </c>
      <c r="U15" s="24">
        <v>467524</v>
      </c>
      <c r="V15" s="24">
        <v>326865</v>
      </c>
    </row>
    <row r="16" spans="1:22" s="9" customFormat="1" ht="15" customHeight="1">
      <c r="A16" s="60">
        <v>30</v>
      </c>
      <c r="B16" s="62">
        <v>-2018</v>
      </c>
      <c r="C16" s="28">
        <v>108315</v>
      </c>
      <c r="D16" s="29">
        <v>223925</v>
      </c>
      <c r="E16" s="29">
        <v>1771306</v>
      </c>
      <c r="F16" s="30" t="s">
        <v>41</v>
      </c>
      <c r="G16" s="30" t="s">
        <v>41</v>
      </c>
      <c r="H16" s="30" t="s">
        <v>41</v>
      </c>
      <c r="I16" s="29">
        <v>436517</v>
      </c>
      <c r="J16" s="31">
        <v>5559488</v>
      </c>
      <c r="K16" s="32"/>
      <c r="L16" s="32"/>
      <c r="M16" s="29">
        <v>1881</v>
      </c>
      <c r="N16" s="29">
        <v>15018</v>
      </c>
      <c r="O16" s="29">
        <v>185205</v>
      </c>
      <c r="P16" s="33">
        <v>20732</v>
      </c>
      <c r="Q16" s="33">
        <v>967627</v>
      </c>
      <c r="R16" s="31">
        <v>644987</v>
      </c>
      <c r="S16" s="34">
        <f>'125(1)'!M17+'125(1)'!P17+'125(2)'!C16+'125(2)'!I16+'125(2)'!M16</f>
        <v>1185685</v>
      </c>
      <c r="T16" s="34">
        <f>'125(1)'!N17+'125(1)'!Q17+'125(2)'!D16+'125(2)'!N16</f>
        <v>1519516</v>
      </c>
      <c r="U16" s="34">
        <f>'125(1)'!O17+'125(1)'!R17+'125(2)'!E16+'125(2)'!J16+'125(2)'!O16+R16</f>
        <v>30644197</v>
      </c>
      <c r="V16" s="35">
        <v>22436730</v>
      </c>
    </row>
    <row r="17" spans="1:22" s="9" customFormat="1" ht="15" customHeight="1">
      <c r="A17" s="61"/>
      <c r="B17" s="63"/>
      <c r="C17" s="36">
        <v>753</v>
      </c>
      <c r="D17" s="37">
        <v>1591</v>
      </c>
      <c r="E17" s="37">
        <v>13396</v>
      </c>
      <c r="F17" s="38" t="s">
        <v>41</v>
      </c>
      <c r="G17" s="38" t="s">
        <v>41</v>
      </c>
      <c r="H17" s="38" t="s">
        <v>42</v>
      </c>
      <c r="I17" s="37">
        <v>2616</v>
      </c>
      <c r="J17" s="39">
        <v>34281</v>
      </c>
      <c r="K17" s="32"/>
      <c r="L17" s="32"/>
      <c r="M17" s="37">
        <v>34</v>
      </c>
      <c r="N17" s="37">
        <v>473</v>
      </c>
      <c r="O17" s="37">
        <v>6159</v>
      </c>
      <c r="P17" s="40">
        <v>136</v>
      </c>
      <c r="Q17" s="41">
        <v>5705</v>
      </c>
      <c r="R17" s="42">
        <v>3799</v>
      </c>
      <c r="S17" s="43">
        <f>'125(1)'!M18+'125(1)'!P18+'125(2)'!C17+'125(2)'!I17+'125(2)'!M17</f>
        <v>7256</v>
      </c>
      <c r="T17" s="43">
        <f>'125(1)'!N18+'125(1)'!Q18+'125(2)'!D17+'125(2)'!N17</f>
        <v>9899</v>
      </c>
      <c r="U17" s="43">
        <f>'125(1)'!O18+'125(1)'!R18+'125(2)'!E17+'125(2)'!J17+'125(2)'!O17+R17</f>
        <v>209439</v>
      </c>
      <c r="V17" s="43">
        <v>146357</v>
      </c>
    </row>
    <row r="18" ht="13.5" customHeight="1"/>
    <row r="19" ht="13.5" customHeight="1"/>
    <row r="20" ht="13.5" customHeight="1"/>
  </sheetData>
  <sheetProtection/>
  <mergeCells count="23">
    <mergeCell ref="S2:V2"/>
    <mergeCell ref="C3:J3"/>
    <mergeCell ref="M3:O4"/>
    <mergeCell ref="P3:R4"/>
    <mergeCell ref="S3:V4"/>
    <mergeCell ref="C4:E4"/>
    <mergeCell ref="F4:H4"/>
    <mergeCell ref="A10:A11"/>
    <mergeCell ref="B10:B11"/>
    <mergeCell ref="A2:B5"/>
    <mergeCell ref="C2:J2"/>
    <mergeCell ref="M2:R2"/>
    <mergeCell ref="I4:J4"/>
    <mergeCell ref="A6:A7"/>
    <mergeCell ref="B6:B7"/>
    <mergeCell ref="A8:A9"/>
    <mergeCell ref="B8:B9"/>
    <mergeCell ref="A12:A13"/>
    <mergeCell ref="B12:B13"/>
    <mergeCell ref="A14:A15"/>
    <mergeCell ref="B14:B15"/>
    <mergeCell ref="A16:A17"/>
    <mergeCell ref="B16:B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22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9.57421875" style="1" customWidth="1"/>
    <col min="2" max="2" width="8.57421875" style="1" customWidth="1"/>
    <col min="3" max="8" width="13.140625" style="1" customWidth="1"/>
    <col min="9" max="10" width="1.57421875" style="1" customWidth="1"/>
    <col min="11" max="13" width="15.00390625" style="1" customWidth="1"/>
    <col min="14" max="14" width="10.57421875" style="1" customWidth="1"/>
    <col min="15" max="15" width="15.00390625" style="1" customWidth="1"/>
    <col min="16" max="16" width="10.57421875" style="1" customWidth="1"/>
    <col min="17" max="17" width="15.00390625" style="1" customWidth="1"/>
    <col min="18" max="16384" width="9.00390625" style="1" customWidth="1"/>
  </cols>
  <sheetData>
    <row r="1" spans="1:17" ht="13.5" customHeight="1" thickBot="1">
      <c r="A1" s="4"/>
      <c r="B1" s="5"/>
      <c r="C1" s="5"/>
      <c r="D1" s="5"/>
      <c r="E1" s="5"/>
      <c r="F1" s="5"/>
      <c r="G1" s="5"/>
      <c r="H1" s="5"/>
      <c r="K1" s="5"/>
      <c r="L1" s="5"/>
      <c r="M1" s="5"/>
      <c r="N1" s="5"/>
      <c r="O1" s="5"/>
      <c r="P1" s="5"/>
      <c r="Q1" s="5"/>
    </row>
    <row r="2" spans="1:17" s="6" customFormat="1" ht="15" customHeight="1" thickTop="1">
      <c r="A2" s="76" t="s">
        <v>2</v>
      </c>
      <c r="B2" s="99"/>
      <c r="C2" s="96" t="s">
        <v>15</v>
      </c>
      <c r="D2" s="97"/>
      <c r="E2" s="97"/>
      <c r="F2" s="97"/>
      <c r="G2" s="97"/>
      <c r="H2" s="97"/>
      <c r="K2" s="107" t="s">
        <v>36</v>
      </c>
      <c r="L2" s="107"/>
      <c r="M2" s="108"/>
      <c r="N2" s="102" t="s">
        <v>16</v>
      </c>
      <c r="O2" s="103"/>
      <c r="P2" s="106" t="s">
        <v>17</v>
      </c>
      <c r="Q2" s="106"/>
    </row>
    <row r="3" spans="1:17" s="6" customFormat="1" ht="15" customHeight="1">
      <c r="A3" s="76"/>
      <c r="B3" s="99"/>
      <c r="C3" s="94" t="s">
        <v>52</v>
      </c>
      <c r="D3" s="95"/>
      <c r="E3" s="98" t="s">
        <v>53</v>
      </c>
      <c r="F3" s="95"/>
      <c r="G3" s="94" t="s">
        <v>32</v>
      </c>
      <c r="H3" s="95"/>
      <c r="K3" s="100" t="s">
        <v>54</v>
      </c>
      <c r="L3" s="100"/>
      <c r="M3" s="101"/>
      <c r="N3" s="104"/>
      <c r="O3" s="105"/>
      <c r="P3" s="100"/>
      <c r="Q3" s="100"/>
    </row>
    <row r="4" spans="1:18" s="6" customFormat="1" ht="15" customHeight="1">
      <c r="A4" s="100"/>
      <c r="B4" s="101"/>
      <c r="C4" s="21" t="s">
        <v>10</v>
      </c>
      <c r="D4" s="16" t="s">
        <v>12</v>
      </c>
      <c r="E4" s="16" t="s">
        <v>10</v>
      </c>
      <c r="F4" s="16" t="s">
        <v>18</v>
      </c>
      <c r="G4" s="16" t="s">
        <v>10</v>
      </c>
      <c r="H4" s="16" t="s">
        <v>12</v>
      </c>
      <c r="J4" s="7"/>
      <c r="K4" s="21" t="s">
        <v>10</v>
      </c>
      <c r="L4" s="16" t="s">
        <v>12</v>
      </c>
      <c r="M4" s="16" t="s">
        <v>18</v>
      </c>
      <c r="N4" s="16" t="s">
        <v>10</v>
      </c>
      <c r="O4" s="16" t="s">
        <v>19</v>
      </c>
      <c r="P4" s="16" t="s">
        <v>20</v>
      </c>
      <c r="Q4" s="20" t="s">
        <v>19</v>
      </c>
      <c r="R4" s="7"/>
    </row>
    <row r="5" spans="1:17" s="26" customFormat="1" ht="15" customHeight="1">
      <c r="A5" s="55" t="s">
        <v>39</v>
      </c>
      <c r="B5" s="57">
        <v>-2013</v>
      </c>
      <c r="C5" s="24">
        <v>33563</v>
      </c>
      <c r="D5" s="24">
        <v>293292</v>
      </c>
      <c r="E5" s="45">
        <v>531</v>
      </c>
      <c r="F5" s="24">
        <v>1388</v>
      </c>
      <c r="G5" s="25" t="s">
        <v>14</v>
      </c>
      <c r="H5" s="25" t="s">
        <v>14</v>
      </c>
      <c r="K5" s="25">
        <v>33563</v>
      </c>
      <c r="L5" s="25">
        <v>293292</v>
      </c>
      <c r="M5" s="25">
        <v>219428</v>
      </c>
      <c r="N5" s="25">
        <v>347</v>
      </c>
      <c r="O5" s="25">
        <v>144960</v>
      </c>
      <c r="P5" s="25">
        <v>536</v>
      </c>
      <c r="Q5" s="25">
        <v>16080</v>
      </c>
    </row>
    <row r="6" spans="1:17" s="26" customFormat="1" ht="15" customHeight="1">
      <c r="A6" s="56"/>
      <c r="B6" s="58"/>
      <c r="C6" s="24">
        <v>1985</v>
      </c>
      <c r="D6" s="24">
        <v>20001</v>
      </c>
      <c r="E6" s="46">
        <v>30</v>
      </c>
      <c r="F6" s="24">
        <v>72</v>
      </c>
      <c r="G6" s="25" t="s">
        <v>14</v>
      </c>
      <c r="H6" s="25" t="s">
        <v>14</v>
      </c>
      <c r="K6" s="25">
        <v>1985</v>
      </c>
      <c r="L6" s="25">
        <v>20001</v>
      </c>
      <c r="M6" s="25">
        <v>14072</v>
      </c>
      <c r="N6" s="25" t="s">
        <v>14</v>
      </c>
      <c r="O6" s="25" t="s">
        <v>14</v>
      </c>
      <c r="P6" s="25" t="s">
        <v>14</v>
      </c>
      <c r="Q6" s="25" t="s">
        <v>14</v>
      </c>
    </row>
    <row r="7" spans="1:17" s="26" customFormat="1" ht="15" customHeight="1">
      <c r="A7" s="55">
        <v>26</v>
      </c>
      <c r="B7" s="57">
        <v>-2014</v>
      </c>
      <c r="C7" s="24">
        <v>32265</v>
      </c>
      <c r="D7" s="24">
        <v>277350</v>
      </c>
      <c r="E7" s="46">
        <v>315</v>
      </c>
      <c r="F7" s="24">
        <v>841</v>
      </c>
      <c r="G7" s="25" t="s">
        <v>14</v>
      </c>
      <c r="H7" s="25" t="s">
        <v>14</v>
      </c>
      <c r="K7" s="25">
        <v>32265</v>
      </c>
      <c r="L7" s="25">
        <v>277350</v>
      </c>
      <c r="M7" s="25">
        <v>205412</v>
      </c>
      <c r="N7" s="25">
        <v>330</v>
      </c>
      <c r="O7" s="25">
        <v>137728</v>
      </c>
      <c r="P7" s="25">
        <v>494</v>
      </c>
      <c r="Q7" s="25">
        <v>14820</v>
      </c>
    </row>
    <row r="8" spans="1:17" s="26" customFormat="1" ht="15" customHeight="1">
      <c r="A8" s="56"/>
      <c r="B8" s="58"/>
      <c r="C8" s="24">
        <v>1571</v>
      </c>
      <c r="D8" s="24">
        <v>14945</v>
      </c>
      <c r="E8" s="46">
        <v>19</v>
      </c>
      <c r="F8" s="24">
        <v>41</v>
      </c>
      <c r="G8" s="25" t="s">
        <v>14</v>
      </c>
      <c r="H8" s="25" t="s">
        <v>14</v>
      </c>
      <c r="K8" s="25">
        <v>1571</v>
      </c>
      <c r="L8" s="25">
        <v>14945</v>
      </c>
      <c r="M8" s="25">
        <v>10502</v>
      </c>
      <c r="N8" s="25" t="s">
        <v>14</v>
      </c>
      <c r="O8" s="25" t="s">
        <v>14</v>
      </c>
      <c r="P8" s="25" t="s">
        <v>14</v>
      </c>
      <c r="Q8" s="25" t="s">
        <v>14</v>
      </c>
    </row>
    <row r="9" spans="1:17" s="26" customFormat="1" ht="15" customHeight="1">
      <c r="A9" s="55">
        <v>27</v>
      </c>
      <c r="B9" s="57">
        <v>-2015</v>
      </c>
      <c r="C9" s="24">
        <v>30615</v>
      </c>
      <c r="D9" s="24">
        <v>261824</v>
      </c>
      <c r="E9" s="46">
        <v>401</v>
      </c>
      <c r="F9" s="24">
        <v>1186</v>
      </c>
      <c r="G9" s="25" t="s">
        <v>14</v>
      </c>
      <c r="H9" s="25" t="s">
        <v>14</v>
      </c>
      <c r="K9" s="25">
        <v>30615</v>
      </c>
      <c r="L9" s="25">
        <v>261824</v>
      </c>
      <c r="M9" s="25">
        <v>194145</v>
      </c>
      <c r="N9" s="25">
        <v>275</v>
      </c>
      <c r="O9" s="25">
        <v>115136</v>
      </c>
      <c r="P9" s="25">
        <v>513</v>
      </c>
      <c r="Q9" s="25">
        <v>15390</v>
      </c>
    </row>
    <row r="10" spans="1:17" s="26" customFormat="1" ht="15" customHeight="1">
      <c r="A10" s="56"/>
      <c r="B10" s="58"/>
      <c r="C10" s="24">
        <v>1154</v>
      </c>
      <c r="D10" s="24">
        <v>12478</v>
      </c>
      <c r="E10" s="46">
        <v>16</v>
      </c>
      <c r="F10" s="24">
        <v>47</v>
      </c>
      <c r="G10" s="25" t="s">
        <v>14</v>
      </c>
      <c r="H10" s="25" t="s">
        <v>14</v>
      </c>
      <c r="K10" s="25">
        <v>1154</v>
      </c>
      <c r="L10" s="25">
        <v>12478</v>
      </c>
      <c r="M10" s="25">
        <v>8765</v>
      </c>
      <c r="N10" s="25" t="s">
        <v>14</v>
      </c>
      <c r="O10" s="25" t="s">
        <v>14</v>
      </c>
      <c r="P10" s="25" t="s">
        <v>14</v>
      </c>
      <c r="Q10" s="25" t="s">
        <v>14</v>
      </c>
    </row>
    <row r="11" spans="1:17" s="26" customFormat="1" ht="15" customHeight="1">
      <c r="A11" s="55">
        <v>28</v>
      </c>
      <c r="B11" s="57">
        <v>-2016</v>
      </c>
      <c r="C11" s="24">
        <v>29559</v>
      </c>
      <c r="D11" s="24">
        <v>255730</v>
      </c>
      <c r="E11" s="46">
        <v>414</v>
      </c>
      <c r="F11" s="24">
        <v>1713</v>
      </c>
      <c r="G11" s="25" t="s">
        <v>14</v>
      </c>
      <c r="H11" s="25" t="s">
        <v>14</v>
      </c>
      <c r="K11" s="25">
        <v>29559</v>
      </c>
      <c r="L11" s="25">
        <v>255730</v>
      </c>
      <c r="M11" s="25">
        <v>189374</v>
      </c>
      <c r="N11" s="25">
        <v>237</v>
      </c>
      <c r="O11" s="25">
        <v>98708</v>
      </c>
      <c r="P11" s="25">
        <v>458</v>
      </c>
      <c r="Q11" s="25">
        <v>13740</v>
      </c>
    </row>
    <row r="12" spans="1:17" s="26" customFormat="1" ht="15" customHeight="1">
      <c r="A12" s="56"/>
      <c r="B12" s="58"/>
      <c r="C12" s="24">
        <v>745</v>
      </c>
      <c r="D12" s="24">
        <v>7483</v>
      </c>
      <c r="E12" s="46">
        <v>8</v>
      </c>
      <c r="F12" s="24">
        <v>13</v>
      </c>
      <c r="G12" s="25" t="s">
        <v>14</v>
      </c>
      <c r="H12" s="25" t="s">
        <v>14</v>
      </c>
      <c r="K12" s="25">
        <v>745</v>
      </c>
      <c r="L12" s="25">
        <v>7483</v>
      </c>
      <c r="M12" s="25">
        <v>5245</v>
      </c>
      <c r="N12" s="25" t="s">
        <v>14</v>
      </c>
      <c r="O12" s="25" t="s">
        <v>14</v>
      </c>
      <c r="P12" s="25" t="s">
        <v>14</v>
      </c>
      <c r="Q12" s="25" t="s">
        <v>14</v>
      </c>
    </row>
    <row r="13" spans="1:17" s="26" customFormat="1" ht="15" customHeight="1">
      <c r="A13" s="55">
        <v>29</v>
      </c>
      <c r="B13" s="57">
        <v>-2017</v>
      </c>
      <c r="C13" s="24">
        <v>28282</v>
      </c>
      <c r="D13" s="24">
        <v>240531</v>
      </c>
      <c r="E13" s="46">
        <v>262</v>
      </c>
      <c r="F13" s="24">
        <v>862</v>
      </c>
      <c r="G13" s="25" t="s">
        <v>14</v>
      </c>
      <c r="H13" s="25" t="s">
        <v>14</v>
      </c>
      <c r="K13" s="25">
        <v>28282</v>
      </c>
      <c r="L13" s="25">
        <v>240531</v>
      </c>
      <c r="M13" s="25">
        <v>177385</v>
      </c>
      <c r="N13" s="25">
        <v>195</v>
      </c>
      <c r="O13" s="25">
        <v>81422</v>
      </c>
      <c r="P13" s="25">
        <v>423</v>
      </c>
      <c r="Q13" s="25">
        <v>12690</v>
      </c>
    </row>
    <row r="14" spans="1:17" s="26" customFormat="1" ht="15" customHeight="1">
      <c r="A14" s="56"/>
      <c r="B14" s="58"/>
      <c r="C14" s="24">
        <v>440</v>
      </c>
      <c r="D14" s="24">
        <v>3395</v>
      </c>
      <c r="E14" s="46">
        <v>8</v>
      </c>
      <c r="F14" s="24">
        <v>58</v>
      </c>
      <c r="G14" s="25" t="s">
        <v>14</v>
      </c>
      <c r="H14" s="25" t="s">
        <v>14</v>
      </c>
      <c r="K14" s="25">
        <v>440</v>
      </c>
      <c r="L14" s="25">
        <v>3395</v>
      </c>
      <c r="M14" s="25">
        <v>2434</v>
      </c>
      <c r="N14" s="25" t="s">
        <v>14</v>
      </c>
      <c r="O14" s="25" t="s">
        <v>14</v>
      </c>
      <c r="P14" s="25" t="s">
        <v>14</v>
      </c>
      <c r="Q14" s="25" t="s">
        <v>14</v>
      </c>
    </row>
    <row r="15" spans="1:17" s="32" customFormat="1" ht="15" customHeight="1">
      <c r="A15" s="60">
        <v>30</v>
      </c>
      <c r="B15" s="62">
        <v>-2018</v>
      </c>
      <c r="C15" s="47">
        <v>26155</v>
      </c>
      <c r="D15" s="31">
        <v>223143</v>
      </c>
      <c r="E15" s="48">
        <v>307</v>
      </c>
      <c r="F15" s="31">
        <v>1674</v>
      </c>
      <c r="G15" s="35" t="s">
        <v>41</v>
      </c>
      <c r="H15" s="35" t="s">
        <v>41</v>
      </c>
      <c r="K15" s="34">
        <f>C15</f>
        <v>26155</v>
      </c>
      <c r="L15" s="34">
        <f>D15</f>
        <v>223143</v>
      </c>
      <c r="M15" s="35">
        <v>164157</v>
      </c>
      <c r="N15" s="35">
        <v>183</v>
      </c>
      <c r="O15" s="35">
        <v>76572</v>
      </c>
      <c r="P15" s="35">
        <v>437</v>
      </c>
      <c r="Q15" s="35">
        <v>13110</v>
      </c>
    </row>
    <row r="16" spans="1:17" s="32" customFormat="1" ht="15" customHeight="1">
      <c r="A16" s="61"/>
      <c r="B16" s="63"/>
      <c r="C16" s="49">
        <v>161</v>
      </c>
      <c r="D16" s="49">
        <v>1450</v>
      </c>
      <c r="E16" s="50">
        <v>4</v>
      </c>
      <c r="F16" s="49">
        <v>23</v>
      </c>
      <c r="G16" s="51" t="s">
        <v>41</v>
      </c>
      <c r="H16" s="51" t="s">
        <v>41</v>
      </c>
      <c r="K16" s="51">
        <f>C16</f>
        <v>161</v>
      </c>
      <c r="L16" s="51">
        <f>D16</f>
        <v>1450</v>
      </c>
      <c r="M16" s="49">
        <v>1015</v>
      </c>
      <c r="N16" s="51" t="s">
        <v>41</v>
      </c>
      <c r="O16" s="51" t="s">
        <v>41</v>
      </c>
      <c r="P16" s="51" t="s">
        <v>42</v>
      </c>
      <c r="Q16" s="51" t="s">
        <v>41</v>
      </c>
    </row>
    <row r="17" spans="1:17" s="6" customFormat="1" ht="15" customHeight="1">
      <c r="A17" s="6" t="s">
        <v>21</v>
      </c>
      <c r="E17" s="10"/>
      <c r="Q17" s="8" t="s">
        <v>34</v>
      </c>
    </row>
    <row r="18" spans="1:2" ht="15" customHeight="1">
      <c r="A18" s="6" t="s">
        <v>37</v>
      </c>
      <c r="B18" s="6"/>
    </row>
    <row r="19" spans="1:3" ht="15" customHeight="1">
      <c r="A19" s="6" t="s">
        <v>38</v>
      </c>
      <c r="B19" s="6"/>
      <c r="C19" s="6"/>
    </row>
    <row r="20" spans="2:3" ht="13.5">
      <c r="B20" s="6"/>
      <c r="C20" s="6"/>
    </row>
    <row r="21" ht="13.5">
      <c r="C21" s="6"/>
    </row>
    <row r="22" spans="3:4" ht="13.5">
      <c r="C22" s="6"/>
      <c r="D22" s="6"/>
    </row>
  </sheetData>
  <sheetProtection/>
  <mergeCells count="21">
    <mergeCell ref="N2:O3"/>
    <mergeCell ref="P2:Q3"/>
    <mergeCell ref="K2:M2"/>
    <mergeCell ref="K3:M3"/>
    <mergeCell ref="G3:H3"/>
    <mergeCell ref="C3:D3"/>
    <mergeCell ref="C2:H2"/>
    <mergeCell ref="A13:A14"/>
    <mergeCell ref="B13:B14"/>
    <mergeCell ref="A15:A16"/>
    <mergeCell ref="B15:B16"/>
    <mergeCell ref="E3:F3"/>
    <mergeCell ref="A7:A8"/>
    <mergeCell ref="B7:B8"/>
    <mergeCell ref="A9:A10"/>
    <mergeCell ref="B9:B10"/>
    <mergeCell ref="A11:A12"/>
    <mergeCell ref="B11:B12"/>
    <mergeCell ref="A5:A6"/>
    <mergeCell ref="B5:B6"/>
    <mergeCell ref="A2:B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2020-03-10T04:28:17Z</dcterms:modified>
  <cp:category/>
  <cp:version/>
  <cp:contentType/>
  <cp:contentStatus/>
</cp:coreProperties>
</file>