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35" windowWidth="11760" windowHeight="5850" firstSheet="1" activeTab="1"/>
  </bookViews>
  <sheets>
    <sheet name="000000" sheetId="1" state="veryHidden" r:id="rId1"/>
    <sheet name="17" sheetId="2" r:id="rId2"/>
  </sheets>
  <definedNames>
    <definedName name="_xlnm.Print_Area" localSheetId="1">'17'!$A$1:$CJ$72</definedName>
  </definedNames>
  <calcPr fullCalcOnLoad="1"/>
</workbook>
</file>

<file path=xl/sharedStrings.xml><?xml version="1.0" encoding="utf-8"?>
<sst xmlns="http://schemas.openxmlformats.org/spreadsheetml/2006/main" count="65" uniqueCount="43">
  <si>
    <t>不詳</t>
  </si>
  <si>
    <t>15～64歳</t>
  </si>
  <si>
    <t>100歳以上</t>
  </si>
  <si>
    <t>15歳未満</t>
  </si>
  <si>
    <t>65歳以上</t>
  </si>
  <si>
    <t>男</t>
  </si>
  <si>
    <t>女</t>
  </si>
  <si>
    <t>総　　　数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</si>
  <si>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</si>
  <si>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</si>
  <si>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</si>
  <si>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</si>
  <si>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</si>
  <si>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</si>
  <si>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</si>
  <si>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</si>
  <si>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</si>
  <si>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</si>
  <si>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</si>
  <si>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</si>
  <si>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</si>
  <si>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</si>
  <si>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</si>
  <si>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</si>
  <si>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</si>
  <si>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</si>
  <si>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</si>
  <si>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　再　掲　）</t>
  </si>
  <si>
    <t>平成17年（2005）</t>
  </si>
  <si>
    <t>　 0～4歳</t>
  </si>
  <si>
    <t>平成22年（2010）</t>
  </si>
  <si>
    <t>平成27年（2015）</t>
  </si>
  <si>
    <t>注　年齢別割合は，「不詳」を含めた総数から算出している。</t>
  </si>
  <si>
    <t>各年10月1日現在</t>
  </si>
  <si>
    <t>単位　人・％・歳</t>
  </si>
  <si>
    <t>人口（国勢調査）</t>
  </si>
  <si>
    <t>年　　齢</t>
  </si>
  <si>
    <t>年齢別割合(％)</t>
  </si>
  <si>
    <t>平均年齢(歳)</t>
  </si>
  <si>
    <t>年齢中位数(歳)</t>
  </si>
  <si>
    <t>17  年齢別・階級別</t>
  </si>
  <si>
    <t>資料　国勢調査</t>
  </si>
  <si>
    <t>総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</si>
</sst>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7" fillId="0" borderId="0" xfId="52" applyFont="1" applyFill="1" applyAlignment="1">
      <alignment vertical="center"/>
    </xf>
    <xf numFmtId="38" fontId="7" fillId="0" borderId="0" xfId="52" applyFont="1" applyFill="1" applyAlignment="1">
      <alignment horizontal="left" vertical="center"/>
    </xf>
    <xf numFmtId="38" fontId="7" fillId="0" borderId="0" xfId="52" applyFont="1" applyFill="1" applyBorder="1" applyAlignment="1">
      <alignment vertical="center"/>
    </xf>
    <xf numFmtId="38" fontId="8" fillId="0" borderId="0" xfId="52" applyFont="1" applyFill="1" applyAlignment="1">
      <alignment vertical="center"/>
    </xf>
    <xf numFmtId="38" fontId="8" fillId="0" borderId="0" xfId="52" applyFont="1" applyFill="1" applyAlignment="1">
      <alignment horizontal="center" vertical="center"/>
    </xf>
    <xf numFmtId="38" fontId="8" fillId="0" borderId="0" xfId="52" applyFont="1" applyFill="1" applyBorder="1" applyAlignment="1">
      <alignment vertical="center"/>
    </xf>
    <xf numFmtId="38" fontId="8" fillId="0" borderId="0" xfId="52" applyFont="1" applyFill="1" applyAlignment="1">
      <alignment horizontal="right" vertical="center"/>
    </xf>
    <xf numFmtId="38" fontId="8" fillId="0" borderId="0" xfId="52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8" fontId="9" fillId="0" borderId="12" xfId="52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8" fontId="8" fillId="0" borderId="16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vertical="center"/>
    </xf>
    <xf numFmtId="0" fontId="8" fillId="0" borderId="0" xfId="0" applyFont="1" applyFill="1" applyAlignment="1">
      <alignment/>
    </xf>
    <xf numFmtId="38" fontId="6" fillId="0" borderId="0" xfId="52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9" fillId="0" borderId="21" xfId="52" applyFont="1" applyFill="1" applyBorder="1" applyAlignment="1">
      <alignment horizontal="center" vertical="center"/>
    </xf>
    <xf numFmtId="38" fontId="9" fillId="0" borderId="22" xfId="5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38" fontId="8" fillId="0" borderId="12" xfId="52" applyFont="1" applyFill="1" applyBorder="1" applyAlignment="1">
      <alignment horizontal="right" vertical="center"/>
    </xf>
    <xf numFmtId="38" fontId="8" fillId="0" borderId="14" xfId="52" applyFont="1" applyFill="1" applyBorder="1" applyAlignment="1">
      <alignment horizontal="right" vertical="center"/>
    </xf>
    <xf numFmtId="38" fontId="8" fillId="0" borderId="17" xfId="52" applyFont="1" applyFill="1" applyBorder="1" applyAlignment="1">
      <alignment horizontal="right" vertical="center"/>
    </xf>
    <xf numFmtId="38" fontId="8" fillId="0" borderId="19" xfId="52" applyFont="1" applyFill="1" applyBorder="1" applyAlignment="1">
      <alignment horizontal="right" vertical="center"/>
    </xf>
    <xf numFmtId="177" fontId="8" fillId="0" borderId="0" xfId="52" applyNumberFormat="1" applyFont="1" applyFill="1" applyBorder="1" applyAlignment="1">
      <alignment horizontal="right" vertical="center"/>
    </xf>
    <xf numFmtId="177" fontId="8" fillId="0" borderId="19" xfId="52" applyNumberFormat="1" applyFont="1" applyFill="1" applyBorder="1" applyAlignment="1">
      <alignment horizontal="right" vertical="center"/>
    </xf>
    <xf numFmtId="38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vertical="center"/>
    </xf>
    <xf numFmtId="38" fontId="6" fillId="0" borderId="0" xfId="52" applyFont="1" applyFill="1" applyAlignment="1">
      <alignment horizontal="right" vertical="center"/>
    </xf>
    <xf numFmtId="177" fontId="8" fillId="0" borderId="0" xfId="52" applyNumberFormat="1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177" fontId="8" fillId="0" borderId="19" xfId="52" applyNumberFormat="1" applyFont="1" applyFill="1" applyBorder="1" applyAlignment="1">
      <alignment horizontal="right" vertical="center"/>
    </xf>
    <xf numFmtId="38" fontId="8" fillId="0" borderId="17" xfId="52" applyFont="1" applyFill="1" applyBorder="1" applyAlignment="1">
      <alignment horizontal="right" vertical="center"/>
    </xf>
    <xf numFmtId="38" fontId="8" fillId="0" borderId="19" xfId="52" applyFont="1" applyFill="1" applyBorder="1" applyAlignment="1">
      <alignment horizontal="right" vertical="center"/>
    </xf>
    <xf numFmtId="38" fontId="8" fillId="0" borderId="14" xfId="52" applyFont="1" applyFill="1" applyBorder="1" applyAlignment="1">
      <alignment horizontal="right" vertical="center"/>
    </xf>
    <xf numFmtId="38" fontId="8" fillId="0" borderId="0" xfId="52" applyFont="1" applyFill="1" applyAlignment="1">
      <alignment horizontal="right" vertical="center"/>
    </xf>
    <xf numFmtId="38" fontId="8" fillId="0" borderId="23" xfId="52" applyFont="1" applyFill="1" applyBorder="1" applyAlignment="1">
      <alignment horizontal="center" vertical="center"/>
    </xf>
    <xf numFmtId="38" fontId="8" fillId="0" borderId="24" xfId="52" applyFont="1" applyFill="1" applyBorder="1" applyAlignment="1">
      <alignment horizontal="center" vertical="center"/>
    </xf>
    <xf numFmtId="38" fontId="8" fillId="0" borderId="21" xfId="52" applyFont="1" applyFill="1" applyBorder="1" applyAlignment="1">
      <alignment horizontal="center" vertical="center"/>
    </xf>
    <xf numFmtId="38" fontId="8" fillId="0" borderId="25" xfId="52" applyFont="1" applyFill="1" applyBorder="1" applyAlignment="1">
      <alignment horizontal="center" vertical="center"/>
    </xf>
    <xf numFmtId="38" fontId="8" fillId="0" borderId="12" xfId="52" applyFont="1" applyFill="1" applyBorder="1" applyAlignment="1">
      <alignment horizontal="right" vertical="center"/>
    </xf>
    <xf numFmtId="38" fontId="8" fillId="0" borderId="17" xfId="0" applyNumberFormat="1" applyFont="1" applyFill="1" applyBorder="1" applyAlignment="1">
      <alignment vertical="center"/>
    </xf>
    <xf numFmtId="49" fontId="7" fillId="0" borderId="0" xfId="52" applyNumberFormat="1" applyFont="1" applyFill="1" applyAlignment="1">
      <alignment horizontal="right" vertical="center"/>
    </xf>
    <xf numFmtId="38" fontId="8" fillId="0" borderId="0" xfId="0" applyNumberFormat="1" applyFont="1" applyFill="1" applyAlignment="1">
      <alignment vertical="center"/>
    </xf>
    <xf numFmtId="38" fontId="8" fillId="0" borderId="0" xfId="52" applyFont="1" applyFill="1" applyBorder="1" applyAlignment="1">
      <alignment horizontal="center" vertical="center"/>
    </xf>
    <xf numFmtId="38" fontId="8" fillId="0" borderId="19" xfId="52" applyFont="1" applyFill="1" applyBorder="1" applyAlignment="1">
      <alignment horizontal="center" vertical="center"/>
    </xf>
    <xf numFmtId="38" fontId="8" fillId="0" borderId="12" xfId="52" applyFont="1" applyFill="1" applyBorder="1" applyAlignment="1">
      <alignment horizontal="center" vertical="center"/>
    </xf>
    <xf numFmtId="38" fontId="8" fillId="0" borderId="17" xfId="52" applyFont="1" applyFill="1" applyBorder="1" applyAlignment="1">
      <alignment horizontal="center" vertical="center"/>
    </xf>
    <xf numFmtId="38" fontId="8" fillId="0" borderId="14" xfId="52" applyFont="1" applyFill="1" applyBorder="1" applyAlignment="1">
      <alignment horizontal="center" vertical="center"/>
    </xf>
    <xf numFmtId="38" fontId="8" fillId="0" borderId="16" xfId="52" applyFont="1" applyFill="1" applyBorder="1" applyAlignment="1">
      <alignment horizontal="right" vertical="center"/>
    </xf>
    <xf numFmtId="38" fontId="8" fillId="0" borderId="20" xfId="52" applyFont="1" applyFill="1" applyBorder="1" applyAlignment="1">
      <alignment horizontal="right" vertical="center"/>
    </xf>
    <xf numFmtId="38" fontId="9" fillId="0" borderId="12" xfId="52" applyFont="1" applyFill="1" applyBorder="1" applyAlignment="1">
      <alignment horizontal="right" vertical="center"/>
    </xf>
    <xf numFmtId="38" fontId="9" fillId="0" borderId="23" xfId="52" applyFont="1" applyFill="1" applyBorder="1" applyAlignment="1">
      <alignment horizontal="center" vertical="center"/>
    </xf>
    <xf numFmtId="38" fontId="9" fillId="0" borderId="24" xfId="52" applyFont="1" applyFill="1" applyBorder="1" applyAlignment="1">
      <alignment horizontal="center" vertical="center"/>
    </xf>
    <xf numFmtId="38" fontId="9" fillId="0" borderId="12" xfId="52" applyFont="1" applyFill="1" applyBorder="1" applyAlignment="1">
      <alignment horizontal="center" vertical="center"/>
    </xf>
    <xf numFmtId="38" fontId="8" fillId="0" borderId="26" xfId="52" applyFont="1" applyFill="1" applyBorder="1" applyAlignment="1">
      <alignment horizontal="center" vertical="center"/>
    </xf>
    <xf numFmtId="38" fontId="8" fillId="0" borderId="13" xfId="52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CJ84"/>
  <sheetViews>
    <sheetView showGridLines="0" tabSelected="1" view="pageBreakPreview" zoomScaleSheetLayoutView="100" zoomScalePageLayoutView="0" workbookViewId="0" topLeftCell="A1">
      <selection activeCell="CG5" sqref="CG5"/>
    </sheetView>
  </sheetViews>
  <sheetFormatPr defaultColWidth="1.625" defaultRowHeight="13.5" customHeight="1"/>
  <cols>
    <col min="1" max="40" width="1.625" style="27" customWidth="1"/>
    <col min="41" max="43" width="8.375" style="27" customWidth="1"/>
    <col min="44" max="45" width="1.625" style="25" customWidth="1"/>
    <col min="46" max="84" width="1.625" style="27" customWidth="1"/>
    <col min="85" max="87" width="8.375" style="27" customWidth="1"/>
    <col min="88" max="16384" width="1.625" style="27" customWidth="1"/>
  </cols>
  <sheetData>
    <row r="1" spans="23:54" s="1" customFormat="1" ht="18" customHeight="1">
      <c r="W1" s="56" t="s">
        <v>40</v>
      </c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2"/>
      <c r="AS1" s="2"/>
      <c r="AT1" s="3" t="s">
        <v>35</v>
      </c>
      <c r="AU1" s="3"/>
      <c r="AV1" s="3"/>
      <c r="AW1" s="3"/>
      <c r="AX1" s="3"/>
      <c r="AY1" s="3"/>
      <c r="AZ1" s="3"/>
      <c r="BA1" s="3"/>
      <c r="BB1" s="3"/>
    </row>
    <row r="2" spans="2:87" s="4" customFormat="1" ht="14.25" customHeight="1" thickBot="1">
      <c r="B2" s="4" t="s">
        <v>34</v>
      </c>
      <c r="J2" s="5"/>
      <c r="AR2" s="6"/>
      <c r="AS2" s="6"/>
      <c r="BX2" s="49"/>
      <c r="BY2" s="49"/>
      <c r="BZ2" s="49"/>
      <c r="CA2" s="49"/>
      <c r="CB2" s="49"/>
      <c r="CC2" s="49"/>
      <c r="CD2" s="49"/>
      <c r="CE2" s="49"/>
      <c r="CF2" s="49"/>
      <c r="CI2" s="7" t="s">
        <v>33</v>
      </c>
    </row>
    <row r="3" spans="2:87" s="9" customFormat="1" ht="13.5" customHeight="1" thickTop="1">
      <c r="B3" s="69" t="s">
        <v>36</v>
      </c>
      <c r="C3" s="50"/>
      <c r="D3" s="50"/>
      <c r="E3" s="50"/>
      <c r="F3" s="50"/>
      <c r="G3" s="50"/>
      <c r="H3" s="50"/>
      <c r="I3" s="50"/>
      <c r="J3" s="50"/>
      <c r="K3" s="50" t="s">
        <v>28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/>
      <c r="Z3" s="50" t="s">
        <v>30</v>
      </c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1"/>
      <c r="AO3" s="66" t="s">
        <v>31</v>
      </c>
      <c r="AP3" s="66"/>
      <c r="AQ3" s="66"/>
      <c r="AR3" s="8"/>
      <c r="AS3" s="8"/>
      <c r="AT3" s="69" t="s">
        <v>36</v>
      </c>
      <c r="AU3" s="50"/>
      <c r="AV3" s="50"/>
      <c r="AW3" s="50"/>
      <c r="AX3" s="50"/>
      <c r="AY3" s="50"/>
      <c r="AZ3" s="50"/>
      <c r="BA3" s="50"/>
      <c r="BB3" s="50"/>
      <c r="BC3" s="50" t="s">
        <v>28</v>
      </c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1"/>
      <c r="BR3" s="50" t="s">
        <v>30</v>
      </c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1"/>
      <c r="CG3" s="66" t="s">
        <v>31</v>
      </c>
      <c r="CH3" s="66"/>
      <c r="CI3" s="67"/>
    </row>
    <row r="4" spans="2:87" s="9" customFormat="1" ht="13.5" customHeight="1">
      <c r="B4" s="70"/>
      <c r="C4" s="52"/>
      <c r="D4" s="52"/>
      <c r="E4" s="52"/>
      <c r="F4" s="52"/>
      <c r="G4" s="52"/>
      <c r="H4" s="52"/>
      <c r="I4" s="52"/>
      <c r="J4" s="52"/>
      <c r="K4" s="52" t="s">
        <v>42</v>
      </c>
      <c r="L4" s="52"/>
      <c r="M4" s="52"/>
      <c r="N4" s="52"/>
      <c r="O4" s="52"/>
      <c r="P4" s="52" t="s">
        <v>5</v>
      </c>
      <c r="Q4" s="52"/>
      <c r="R4" s="52"/>
      <c r="S4" s="52"/>
      <c r="T4" s="52"/>
      <c r="U4" s="52" t="s">
        <v>6</v>
      </c>
      <c r="V4" s="52"/>
      <c r="W4" s="52"/>
      <c r="X4" s="52"/>
      <c r="Y4" s="53"/>
      <c r="Z4" s="52" t="s">
        <v>42</v>
      </c>
      <c r="AA4" s="52"/>
      <c r="AB4" s="52"/>
      <c r="AC4" s="52"/>
      <c r="AD4" s="52"/>
      <c r="AE4" s="52" t="s">
        <v>5</v>
      </c>
      <c r="AF4" s="52"/>
      <c r="AG4" s="52"/>
      <c r="AH4" s="52"/>
      <c r="AI4" s="52"/>
      <c r="AJ4" s="52" t="s">
        <v>6</v>
      </c>
      <c r="AK4" s="52"/>
      <c r="AL4" s="52"/>
      <c r="AM4" s="52"/>
      <c r="AN4" s="53"/>
      <c r="AO4" s="30" t="s">
        <v>42</v>
      </c>
      <c r="AP4" s="30" t="s">
        <v>5</v>
      </c>
      <c r="AQ4" s="30" t="s">
        <v>6</v>
      </c>
      <c r="AR4" s="8"/>
      <c r="AS4" s="8"/>
      <c r="AT4" s="70"/>
      <c r="AU4" s="52"/>
      <c r="AV4" s="52"/>
      <c r="AW4" s="52"/>
      <c r="AX4" s="52"/>
      <c r="AY4" s="52"/>
      <c r="AZ4" s="52"/>
      <c r="BA4" s="52"/>
      <c r="BB4" s="52"/>
      <c r="BC4" s="52" t="s">
        <v>42</v>
      </c>
      <c r="BD4" s="52"/>
      <c r="BE4" s="52"/>
      <c r="BF4" s="52"/>
      <c r="BG4" s="52"/>
      <c r="BH4" s="52" t="s">
        <v>5</v>
      </c>
      <c r="BI4" s="52"/>
      <c r="BJ4" s="52"/>
      <c r="BK4" s="52"/>
      <c r="BL4" s="52"/>
      <c r="BM4" s="52" t="s">
        <v>6</v>
      </c>
      <c r="BN4" s="52"/>
      <c r="BO4" s="52"/>
      <c r="BP4" s="52"/>
      <c r="BQ4" s="53"/>
      <c r="BR4" s="52" t="s">
        <v>42</v>
      </c>
      <c r="BS4" s="52"/>
      <c r="BT4" s="52"/>
      <c r="BU4" s="52"/>
      <c r="BV4" s="52"/>
      <c r="BW4" s="52" t="s">
        <v>5</v>
      </c>
      <c r="BX4" s="52"/>
      <c r="BY4" s="52"/>
      <c r="BZ4" s="52"/>
      <c r="CA4" s="52"/>
      <c r="CB4" s="52" t="s">
        <v>6</v>
      </c>
      <c r="CC4" s="52"/>
      <c r="CD4" s="52"/>
      <c r="CE4" s="52"/>
      <c r="CF4" s="53"/>
      <c r="CG4" s="30" t="s">
        <v>42</v>
      </c>
      <c r="CH4" s="30" t="s">
        <v>5</v>
      </c>
      <c r="CI4" s="31" t="s">
        <v>6</v>
      </c>
    </row>
    <row r="5" spans="2:88" s="9" customFormat="1" ht="10.5" customHeight="1">
      <c r="B5" s="10"/>
      <c r="C5" s="10"/>
      <c r="D5" s="68" t="s">
        <v>7</v>
      </c>
      <c r="E5" s="68"/>
      <c r="F5" s="68"/>
      <c r="G5" s="68"/>
      <c r="H5" s="68"/>
      <c r="I5" s="10"/>
      <c r="J5" s="11"/>
      <c r="K5" s="65">
        <f>SUM(K6,K12,K18,K24,K30,K36,K42,K48,K54,K60,K66,BC5,BC11,BC17,BC23,BC29,BC35,BC41,BC47,BC53,BC59,BC60)</f>
        <v>355004</v>
      </c>
      <c r="L5" s="65"/>
      <c r="M5" s="65"/>
      <c r="N5" s="65"/>
      <c r="O5" s="65"/>
      <c r="P5" s="65">
        <f>SUM(P6,P12,P18,P24,P30,P36,P42,P48,P54,P60,P66,BH5,BH11,BH17,BH23,BH29,BH35,BH41,BH47,BH53,BH59,BH60)</f>
        <v>165387</v>
      </c>
      <c r="Q5" s="65"/>
      <c r="R5" s="65"/>
      <c r="S5" s="65"/>
      <c r="T5" s="65"/>
      <c r="U5" s="65">
        <f>SUM(U6,U12,U18,U24,U30,U36,U42,U48,U54,U60,U66,BM5,BM11,BM17,BM23,BM29,BM35,BM41,BM47,BM53,BM59,BM60)</f>
        <v>189617</v>
      </c>
      <c r="V5" s="65"/>
      <c r="W5" s="65"/>
      <c r="X5" s="65"/>
      <c r="Y5" s="65"/>
      <c r="Z5" s="65">
        <f>SUM(Z6,Z12,Z18,Z24,Z30,Z36,Z42,Z48,Z54,Z60,Z66,BR5,BR11,BR17,BR23,BR29,BR35,BR41,BR47,BR53,BR59,BR60)</f>
        <v>347095</v>
      </c>
      <c r="AA5" s="65"/>
      <c r="AB5" s="65"/>
      <c r="AC5" s="65"/>
      <c r="AD5" s="65"/>
      <c r="AE5" s="65">
        <f>SUM(AE6,AE12,AE18,AE24,AE30,AE36,AE42,AE48,AE54,AE60,AE66,BW5,BW11,BW17,BW23,BW29,BW35,BW41,BW47,BW53,BW59,BW60)</f>
        <v>160094</v>
      </c>
      <c r="AF5" s="65"/>
      <c r="AG5" s="65"/>
      <c r="AH5" s="65"/>
      <c r="AI5" s="65"/>
      <c r="AJ5" s="65">
        <f>SUM(AJ6,AJ12,AJ18,AJ24,AJ30,AJ36,AJ42,AJ48,AJ54,AJ60,AJ66,CB5,CB11,CB17,CB23,CB29,CB35,CB41,CB47,CB53,CB59,CB60)</f>
        <v>187001</v>
      </c>
      <c r="AK5" s="65"/>
      <c r="AL5" s="65"/>
      <c r="AM5" s="65"/>
      <c r="AN5" s="65"/>
      <c r="AO5" s="12">
        <f>SUM(AO6,AO12,AO18,AO24,AO30,AO36,AO42,AO48,AO54,AO60,AO66,CG5,CG11,CG17,CG23,CG29,CG35,CG41,CG47,CG53,CG59,CG60)</f>
        <v>339605</v>
      </c>
      <c r="AP5" s="12">
        <f>SUM(AP6,AP12,AP18,AP24,AP30,AP36,AP42,AP48,AP54,AP60,AP66,CH5,CH11,CH17,CH23,CH29,CH35,CH41,CH47,CH53,CH59,CH60)</f>
        <v>156402</v>
      </c>
      <c r="AQ5" s="12">
        <f>SUM(AQ6,AQ12,AQ18,AQ24,AQ30,AQ36,AQ42,AQ48,AQ54,AQ60,AQ66,CI5,CI11,CI17,CI23,CI29,CI35,CI41,CI47,CI53,CI59,CI60)</f>
        <v>183203</v>
      </c>
      <c r="AR5" s="13"/>
      <c r="AS5" s="13"/>
      <c r="AT5" s="10"/>
      <c r="AU5" s="10"/>
      <c r="AV5" s="60" t="s">
        <v>18</v>
      </c>
      <c r="AW5" s="60"/>
      <c r="AX5" s="60"/>
      <c r="AY5" s="60"/>
      <c r="AZ5" s="60"/>
      <c r="BA5" s="10"/>
      <c r="BB5" s="11"/>
      <c r="BC5" s="54">
        <f>SUM(BC6:BC10)</f>
        <v>31269</v>
      </c>
      <c r="BD5" s="54"/>
      <c r="BE5" s="54"/>
      <c r="BF5" s="54"/>
      <c r="BG5" s="54"/>
      <c r="BH5" s="54">
        <f>SUM(BH6:BH10)</f>
        <v>14465</v>
      </c>
      <c r="BI5" s="54"/>
      <c r="BJ5" s="54"/>
      <c r="BK5" s="54"/>
      <c r="BL5" s="54"/>
      <c r="BM5" s="54">
        <f>SUM(BM6:BM10)</f>
        <v>16804</v>
      </c>
      <c r="BN5" s="54"/>
      <c r="BO5" s="54"/>
      <c r="BP5" s="54"/>
      <c r="BQ5" s="54"/>
      <c r="BR5" s="54">
        <f>SUM(BR6:BR10)</f>
        <v>26878</v>
      </c>
      <c r="BS5" s="54"/>
      <c r="BT5" s="54"/>
      <c r="BU5" s="54"/>
      <c r="BV5" s="54"/>
      <c r="BW5" s="54">
        <f>SUM(BW6:BW10)</f>
        <v>12381</v>
      </c>
      <c r="BX5" s="54"/>
      <c r="BY5" s="54"/>
      <c r="BZ5" s="54"/>
      <c r="CA5" s="54"/>
      <c r="CB5" s="54">
        <f>SUM(CB6:CB10)</f>
        <v>14497</v>
      </c>
      <c r="CC5" s="54"/>
      <c r="CD5" s="54"/>
      <c r="CE5" s="54"/>
      <c r="CF5" s="54"/>
      <c r="CG5" s="34">
        <f>SUM(CG6:CG10)</f>
        <v>21642</v>
      </c>
      <c r="CH5" s="34">
        <f>SUM(CH6:CH10)</f>
        <v>9959</v>
      </c>
      <c r="CI5" s="34">
        <f>SUM(CI6:CI10)</f>
        <v>11683</v>
      </c>
      <c r="CJ5" s="33"/>
    </row>
    <row r="6" spans="2:88" s="9" customFormat="1" ht="10.5" customHeight="1">
      <c r="B6" s="14"/>
      <c r="C6" s="14"/>
      <c r="D6" s="62" t="s">
        <v>29</v>
      </c>
      <c r="E6" s="62"/>
      <c r="F6" s="62"/>
      <c r="G6" s="62"/>
      <c r="H6" s="62"/>
      <c r="I6" s="14"/>
      <c r="J6" s="15"/>
      <c r="K6" s="48">
        <f>SUM(K7:K11)</f>
        <v>13707</v>
      </c>
      <c r="L6" s="48"/>
      <c r="M6" s="48"/>
      <c r="N6" s="48"/>
      <c r="O6" s="48"/>
      <c r="P6" s="48">
        <f>SUM(P7:P11)</f>
        <v>6937</v>
      </c>
      <c r="Q6" s="48"/>
      <c r="R6" s="48"/>
      <c r="S6" s="48"/>
      <c r="T6" s="48"/>
      <c r="U6" s="48">
        <f>SUM(U7:U11)</f>
        <v>6770</v>
      </c>
      <c r="V6" s="48"/>
      <c r="W6" s="48"/>
      <c r="X6" s="48"/>
      <c r="Y6" s="48"/>
      <c r="Z6" s="48">
        <f>SUM(Z7:Z11)</f>
        <v>12365</v>
      </c>
      <c r="AA6" s="48"/>
      <c r="AB6" s="48"/>
      <c r="AC6" s="48"/>
      <c r="AD6" s="48"/>
      <c r="AE6" s="48">
        <f>SUM(AE7:AE11)</f>
        <v>6370</v>
      </c>
      <c r="AF6" s="48"/>
      <c r="AG6" s="48"/>
      <c r="AH6" s="48"/>
      <c r="AI6" s="48"/>
      <c r="AJ6" s="48">
        <f>SUM(AJ7:AJ11)</f>
        <v>5995</v>
      </c>
      <c r="AK6" s="48"/>
      <c r="AL6" s="48"/>
      <c r="AM6" s="48"/>
      <c r="AN6" s="48"/>
      <c r="AO6" s="35">
        <f>SUM(AO7:AO11)</f>
        <v>11192</v>
      </c>
      <c r="AP6" s="35">
        <f>SUM(AP7:AP11)</f>
        <v>5692</v>
      </c>
      <c r="AQ6" s="35">
        <f>SUM(AQ7:AQ11)</f>
        <v>5500</v>
      </c>
      <c r="AR6" s="13"/>
      <c r="AS6" s="13"/>
      <c r="AT6" s="13"/>
      <c r="AU6" s="13"/>
      <c r="AV6" s="58">
        <v>55</v>
      </c>
      <c r="AW6" s="58"/>
      <c r="AX6" s="58"/>
      <c r="AY6" s="58"/>
      <c r="AZ6" s="58"/>
      <c r="BA6" s="13"/>
      <c r="BB6" s="16"/>
      <c r="BC6" s="44">
        <f>BH6+BM6</f>
        <v>6552</v>
      </c>
      <c r="BD6" s="44"/>
      <c r="BE6" s="44"/>
      <c r="BF6" s="44"/>
      <c r="BG6" s="44"/>
      <c r="BH6" s="44">
        <v>3054</v>
      </c>
      <c r="BI6" s="44"/>
      <c r="BJ6" s="44"/>
      <c r="BK6" s="44"/>
      <c r="BL6" s="44"/>
      <c r="BM6" s="44">
        <v>3498</v>
      </c>
      <c r="BN6" s="44"/>
      <c r="BO6" s="44"/>
      <c r="BP6" s="44"/>
      <c r="BQ6" s="44"/>
      <c r="BR6" s="44">
        <f>BW6+CB6</f>
        <v>4762</v>
      </c>
      <c r="BS6" s="44"/>
      <c r="BT6" s="44"/>
      <c r="BU6" s="44"/>
      <c r="BV6" s="44"/>
      <c r="BW6" s="44">
        <v>2263</v>
      </c>
      <c r="BX6" s="44"/>
      <c r="BY6" s="44"/>
      <c r="BZ6" s="44"/>
      <c r="CA6" s="44"/>
      <c r="CB6" s="44">
        <v>2499</v>
      </c>
      <c r="CC6" s="44"/>
      <c r="CD6" s="44"/>
      <c r="CE6" s="44"/>
      <c r="CF6" s="44"/>
      <c r="CG6" s="33">
        <f>CH6+CI6</f>
        <v>4252</v>
      </c>
      <c r="CH6" s="33">
        <v>1943</v>
      </c>
      <c r="CI6" s="33">
        <v>2309</v>
      </c>
      <c r="CJ6" s="33"/>
    </row>
    <row r="7" spans="2:88" s="9" customFormat="1" ht="10.5" customHeight="1">
      <c r="B7" s="13"/>
      <c r="C7" s="13"/>
      <c r="D7" s="58">
        <v>0</v>
      </c>
      <c r="E7" s="58"/>
      <c r="F7" s="58"/>
      <c r="G7" s="58"/>
      <c r="H7" s="58"/>
      <c r="I7" s="13"/>
      <c r="J7" s="16"/>
      <c r="K7" s="44">
        <f>P7+U7</f>
        <v>2641</v>
      </c>
      <c r="L7" s="44"/>
      <c r="M7" s="44"/>
      <c r="N7" s="44"/>
      <c r="O7" s="44"/>
      <c r="P7" s="44">
        <v>1279</v>
      </c>
      <c r="Q7" s="44"/>
      <c r="R7" s="44"/>
      <c r="S7" s="44"/>
      <c r="T7" s="44"/>
      <c r="U7" s="44">
        <v>1362</v>
      </c>
      <c r="V7" s="44"/>
      <c r="W7" s="44"/>
      <c r="X7" s="44"/>
      <c r="Y7" s="44"/>
      <c r="Z7" s="44">
        <f>AE7+AJ7</f>
        <v>2444</v>
      </c>
      <c r="AA7" s="44"/>
      <c r="AB7" s="44"/>
      <c r="AC7" s="44"/>
      <c r="AD7" s="44"/>
      <c r="AE7" s="57">
        <v>1254</v>
      </c>
      <c r="AF7" s="57"/>
      <c r="AG7" s="57"/>
      <c r="AH7" s="57"/>
      <c r="AI7" s="57"/>
      <c r="AJ7" s="57">
        <v>1190</v>
      </c>
      <c r="AK7" s="57"/>
      <c r="AL7" s="57"/>
      <c r="AM7" s="57"/>
      <c r="AN7" s="57"/>
      <c r="AO7" s="33">
        <f>AP7+AQ7</f>
        <v>2125</v>
      </c>
      <c r="AP7" s="40">
        <v>1105</v>
      </c>
      <c r="AQ7" s="40">
        <v>1020</v>
      </c>
      <c r="AR7" s="13"/>
      <c r="AS7" s="13"/>
      <c r="AT7" s="13"/>
      <c r="AU7" s="13"/>
      <c r="AV7" s="58">
        <v>56</v>
      </c>
      <c r="AW7" s="58"/>
      <c r="AX7" s="58"/>
      <c r="AY7" s="58"/>
      <c r="AZ7" s="58"/>
      <c r="BA7" s="13"/>
      <c r="BB7" s="16"/>
      <c r="BC7" s="44">
        <f>BH7+BM7</f>
        <v>7030</v>
      </c>
      <c r="BD7" s="44"/>
      <c r="BE7" s="44"/>
      <c r="BF7" s="44"/>
      <c r="BG7" s="44"/>
      <c r="BH7" s="44">
        <v>3241</v>
      </c>
      <c r="BI7" s="44"/>
      <c r="BJ7" s="44"/>
      <c r="BK7" s="44"/>
      <c r="BL7" s="44"/>
      <c r="BM7" s="44">
        <v>3789</v>
      </c>
      <c r="BN7" s="44"/>
      <c r="BO7" s="44"/>
      <c r="BP7" s="44"/>
      <c r="BQ7" s="44"/>
      <c r="BR7" s="44">
        <f>BW7+CB7</f>
        <v>4810</v>
      </c>
      <c r="BS7" s="44"/>
      <c r="BT7" s="44"/>
      <c r="BU7" s="44"/>
      <c r="BV7" s="44"/>
      <c r="BW7" s="44">
        <v>2256</v>
      </c>
      <c r="BX7" s="44"/>
      <c r="BY7" s="44"/>
      <c r="BZ7" s="44"/>
      <c r="CA7" s="44"/>
      <c r="CB7" s="44">
        <v>2554</v>
      </c>
      <c r="CC7" s="44"/>
      <c r="CD7" s="44"/>
      <c r="CE7" s="44"/>
      <c r="CF7" s="44"/>
      <c r="CG7" s="33">
        <f>CH7+CI7</f>
        <v>4141</v>
      </c>
      <c r="CH7" s="33">
        <v>1952</v>
      </c>
      <c r="CI7" s="33">
        <v>2189</v>
      </c>
      <c r="CJ7" s="33"/>
    </row>
    <row r="8" spans="2:88" s="9" customFormat="1" ht="10.5" customHeight="1">
      <c r="B8" s="13"/>
      <c r="C8" s="13"/>
      <c r="D8" s="58">
        <v>1</v>
      </c>
      <c r="E8" s="58"/>
      <c r="F8" s="58"/>
      <c r="G8" s="58"/>
      <c r="H8" s="58"/>
      <c r="I8" s="13"/>
      <c r="J8" s="16"/>
      <c r="K8" s="44">
        <f>P8+U8</f>
        <v>2729</v>
      </c>
      <c r="L8" s="44"/>
      <c r="M8" s="44"/>
      <c r="N8" s="44"/>
      <c r="O8" s="44"/>
      <c r="P8" s="44">
        <v>1392</v>
      </c>
      <c r="Q8" s="44"/>
      <c r="R8" s="44"/>
      <c r="S8" s="44"/>
      <c r="T8" s="44"/>
      <c r="U8" s="44">
        <v>1337</v>
      </c>
      <c r="V8" s="44"/>
      <c r="W8" s="44"/>
      <c r="X8" s="44"/>
      <c r="Y8" s="44"/>
      <c r="Z8" s="44">
        <f>AE8+AJ8</f>
        <v>2345</v>
      </c>
      <c r="AA8" s="44"/>
      <c r="AB8" s="44"/>
      <c r="AC8" s="44"/>
      <c r="AD8" s="44"/>
      <c r="AE8" s="57">
        <v>1172</v>
      </c>
      <c r="AF8" s="57"/>
      <c r="AG8" s="57"/>
      <c r="AH8" s="57"/>
      <c r="AI8" s="57"/>
      <c r="AJ8" s="57">
        <v>1173</v>
      </c>
      <c r="AK8" s="57"/>
      <c r="AL8" s="57"/>
      <c r="AM8" s="57"/>
      <c r="AN8" s="57"/>
      <c r="AO8" s="33">
        <f>AP8+AQ8</f>
        <v>2184</v>
      </c>
      <c r="AP8" s="40">
        <v>1098</v>
      </c>
      <c r="AQ8" s="40">
        <v>1086</v>
      </c>
      <c r="AR8" s="13"/>
      <c r="AS8" s="13"/>
      <c r="AT8" s="13"/>
      <c r="AU8" s="13"/>
      <c r="AV8" s="58">
        <v>57</v>
      </c>
      <c r="AW8" s="58"/>
      <c r="AX8" s="58"/>
      <c r="AY8" s="58"/>
      <c r="AZ8" s="58"/>
      <c r="BA8" s="13"/>
      <c r="BB8" s="16"/>
      <c r="BC8" s="44">
        <f>BH8+BM8</f>
        <v>6607</v>
      </c>
      <c r="BD8" s="44"/>
      <c r="BE8" s="44"/>
      <c r="BF8" s="44"/>
      <c r="BG8" s="44"/>
      <c r="BH8" s="44">
        <v>3085</v>
      </c>
      <c r="BI8" s="44"/>
      <c r="BJ8" s="44"/>
      <c r="BK8" s="44"/>
      <c r="BL8" s="44"/>
      <c r="BM8" s="44">
        <v>3522</v>
      </c>
      <c r="BN8" s="44"/>
      <c r="BO8" s="44"/>
      <c r="BP8" s="44"/>
      <c r="BQ8" s="44"/>
      <c r="BR8" s="44">
        <f>BW8+CB8</f>
        <v>5456</v>
      </c>
      <c r="BS8" s="44"/>
      <c r="BT8" s="44"/>
      <c r="BU8" s="44"/>
      <c r="BV8" s="44"/>
      <c r="BW8" s="44">
        <v>2546</v>
      </c>
      <c r="BX8" s="44"/>
      <c r="BY8" s="44"/>
      <c r="BZ8" s="44"/>
      <c r="CA8" s="44"/>
      <c r="CB8" s="44">
        <v>2910</v>
      </c>
      <c r="CC8" s="44"/>
      <c r="CD8" s="44"/>
      <c r="CE8" s="44"/>
      <c r="CF8" s="44"/>
      <c r="CG8" s="33">
        <f>CH8+CI8</f>
        <v>4193</v>
      </c>
      <c r="CH8" s="33">
        <v>1923</v>
      </c>
      <c r="CI8" s="33">
        <v>2270</v>
      </c>
      <c r="CJ8" s="33"/>
    </row>
    <row r="9" spans="2:88" s="9" customFormat="1" ht="10.5" customHeight="1">
      <c r="B9" s="13"/>
      <c r="C9" s="13"/>
      <c r="D9" s="58">
        <v>2</v>
      </c>
      <c r="E9" s="58"/>
      <c r="F9" s="58"/>
      <c r="G9" s="58"/>
      <c r="H9" s="58"/>
      <c r="I9" s="13"/>
      <c r="J9" s="16"/>
      <c r="K9" s="44">
        <f>P9+U9</f>
        <v>2754</v>
      </c>
      <c r="L9" s="44"/>
      <c r="M9" s="44"/>
      <c r="N9" s="44"/>
      <c r="O9" s="44"/>
      <c r="P9" s="44">
        <v>1399</v>
      </c>
      <c r="Q9" s="44"/>
      <c r="R9" s="44"/>
      <c r="S9" s="44"/>
      <c r="T9" s="44"/>
      <c r="U9" s="44">
        <v>1355</v>
      </c>
      <c r="V9" s="44"/>
      <c r="W9" s="44"/>
      <c r="X9" s="44"/>
      <c r="Y9" s="44"/>
      <c r="Z9" s="44">
        <f>AE9+AJ9</f>
        <v>2536</v>
      </c>
      <c r="AA9" s="44"/>
      <c r="AB9" s="44"/>
      <c r="AC9" s="44"/>
      <c r="AD9" s="44"/>
      <c r="AE9" s="57">
        <v>1318</v>
      </c>
      <c r="AF9" s="57"/>
      <c r="AG9" s="57"/>
      <c r="AH9" s="57"/>
      <c r="AI9" s="57"/>
      <c r="AJ9" s="57">
        <v>1218</v>
      </c>
      <c r="AK9" s="57"/>
      <c r="AL9" s="57"/>
      <c r="AM9" s="57"/>
      <c r="AN9" s="57"/>
      <c r="AO9" s="33">
        <f>AP9+AQ9</f>
        <v>2258</v>
      </c>
      <c r="AP9" s="40">
        <v>1122</v>
      </c>
      <c r="AQ9" s="40">
        <v>1136</v>
      </c>
      <c r="AR9" s="13"/>
      <c r="AS9" s="13"/>
      <c r="AT9" s="13"/>
      <c r="AU9" s="13"/>
      <c r="AV9" s="58">
        <v>58</v>
      </c>
      <c r="AW9" s="58"/>
      <c r="AX9" s="58"/>
      <c r="AY9" s="58"/>
      <c r="AZ9" s="58"/>
      <c r="BA9" s="13"/>
      <c r="BB9" s="16"/>
      <c r="BC9" s="44">
        <f>BH9+BM9</f>
        <v>6180</v>
      </c>
      <c r="BD9" s="44"/>
      <c r="BE9" s="44"/>
      <c r="BF9" s="44"/>
      <c r="BG9" s="44"/>
      <c r="BH9" s="44">
        <v>2864</v>
      </c>
      <c r="BI9" s="44"/>
      <c r="BJ9" s="44"/>
      <c r="BK9" s="44"/>
      <c r="BL9" s="44"/>
      <c r="BM9" s="44">
        <v>3316</v>
      </c>
      <c r="BN9" s="44"/>
      <c r="BO9" s="44"/>
      <c r="BP9" s="44"/>
      <c r="BQ9" s="44"/>
      <c r="BR9" s="44">
        <f>BW9+CB9</f>
        <v>5748</v>
      </c>
      <c r="BS9" s="44"/>
      <c r="BT9" s="44"/>
      <c r="BU9" s="44"/>
      <c r="BV9" s="44"/>
      <c r="BW9" s="44">
        <v>2569</v>
      </c>
      <c r="BX9" s="44"/>
      <c r="BY9" s="44"/>
      <c r="BZ9" s="44"/>
      <c r="CA9" s="44"/>
      <c r="CB9" s="44">
        <v>3179</v>
      </c>
      <c r="CC9" s="44"/>
      <c r="CD9" s="44"/>
      <c r="CE9" s="44"/>
      <c r="CF9" s="44"/>
      <c r="CG9" s="33">
        <f>CH9+CI9</f>
        <v>4498</v>
      </c>
      <c r="CH9" s="33">
        <v>2064</v>
      </c>
      <c r="CI9" s="33">
        <v>2434</v>
      </c>
      <c r="CJ9" s="33"/>
    </row>
    <row r="10" spans="2:88" s="9" customFormat="1" ht="10.5" customHeight="1">
      <c r="B10" s="13"/>
      <c r="C10" s="13"/>
      <c r="D10" s="58">
        <v>3</v>
      </c>
      <c r="E10" s="58"/>
      <c r="F10" s="58"/>
      <c r="G10" s="58"/>
      <c r="H10" s="58"/>
      <c r="I10" s="13"/>
      <c r="J10" s="16"/>
      <c r="K10" s="44">
        <f>P10+U10</f>
        <v>2808</v>
      </c>
      <c r="L10" s="44"/>
      <c r="M10" s="44"/>
      <c r="N10" s="44"/>
      <c r="O10" s="44"/>
      <c r="P10" s="44">
        <v>1443</v>
      </c>
      <c r="Q10" s="44"/>
      <c r="R10" s="44"/>
      <c r="S10" s="44"/>
      <c r="T10" s="44"/>
      <c r="U10" s="44">
        <v>1365</v>
      </c>
      <c r="V10" s="44"/>
      <c r="W10" s="44"/>
      <c r="X10" s="44"/>
      <c r="Y10" s="44"/>
      <c r="Z10" s="44">
        <f>AE10+AJ10</f>
        <v>2524</v>
      </c>
      <c r="AA10" s="44"/>
      <c r="AB10" s="44"/>
      <c r="AC10" s="44"/>
      <c r="AD10" s="44"/>
      <c r="AE10" s="57">
        <v>1290</v>
      </c>
      <c r="AF10" s="57"/>
      <c r="AG10" s="57"/>
      <c r="AH10" s="57"/>
      <c r="AI10" s="57"/>
      <c r="AJ10" s="57">
        <v>1234</v>
      </c>
      <c r="AK10" s="57"/>
      <c r="AL10" s="57"/>
      <c r="AM10" s="57"/>
      <c r="AN10" s="57"/>
      <c r="AO10" s="33">
        <f>AP10+AQ10</f>
        <v>2225</v>
      </c>
      <c r="AP10" s="40">
        <v>1140</v>
      </c>
      <c r="AQ10" s="40">
        <v>1085</v>
      </c>
      <c r="AR10" s="13"/>
      <c r="AS10" s="13"/>
      <c r="AT10" s="13"/>
      <c r="AU10" s="13"/>
      <c r="AV10" s="58">
        <v>59</v>
      </c>
      <c r="AW10" s="58"/>
      <c r="AX10" s="58"/>
      <c r="AY10" s="58"/>
      <c r="AZ10" s="58"/>
      <c r="BA10" s="13"/>
      <c r="BB10" s="16"/>
      <c r="BC10" s="44">
        <f>BH10+BM10</f>
        <v>4900</v>
      </c>
      <c r="BD10" s="44"/>
      <c r="BE10" s="44"/>
      <c r="BF10" s="44"/>
      <c r="BG10" s="44"/>
      <c r="BH10" s="44">
        <v>2221</v>
      </c>
      <c r="BI10" s="44"/>
      <c r="BJ10" s="44"/>
      <c r="BK10" s="44"/>
      <c r="BL10" s="44"/>
      <c r="BM10" s="44">
        <v>2679</v>
      </c>
      <c r="BN10" s="44"/>
      <c r="BO10" s="44"/>
      <c r="BP10" s="44"/>
      <c r="BQ10" s="44"/>
      <c r="BR10" s="44">
        <f>BW10+CB10</f>
        <v>6102</v>
      </c>
      <c r="BS10" s="44"/>
      <c r="BT10" s="44"/>
      <c r="BU10" s="44"/>
      <c r="BV10" s="44"/>
      <c r="BW10" s="44">
        <v>2747</v>
      </c>
      <c r="BX10" s="44"/>
      <c r="BY10" s="44"/>
      <c r="BZ10" s="44"/>
      <c r="CA10" s="44"/>
      <c r="CB10" s="44">
        <v>3355</v>
      </c>
      <c r="CC10" s="44"/>
      <c r="CD10" s="44"/>
      <c r="CE10" s="44"/>
      <c r="CF10" s="44"/>
      <c r="CG10" s="33">
        <f>CH10+CI10</f>
        <v>4558</v>
      </c>
      <c r="CH10" s="33">
        <v>2077</v>
      </c>
      <c r="CI10" s="33">
        <v>2481</v>
      </c>
      <c r="CJ10" s="33"/>
    </row>
    <row r="11" spans="2:88" s="9" customFormat="1" ht="10.5" customHeight="1">
      <c r="B11" s="17"/>
      <c r="C11" s="17"/>
      <c r="D11" s="61">
        <v>4</v>
      </c>
      <c r="E11" s="61"/>
      <c r="F11" s="61"/>
      <c r="G11" s="61"/>
      <c r="H11" s="61"/>
      <c r="I11" s="17"/>
      <c r="J11" s="18"/>
      <c r="K11" s="46">
        <f>P11+U11</f>
        <v>2775</v>
      </c>
      <c r="L11" s="46"/>
      <c r="M11" s="46"/>
      <c r="N11" s="46"/>
      <c r="O11" s="46"/>
      <c r="P11" s="46">
        <v>1424</v>
      </c>
      <c r="Q11" s="46"/>
      <c r="R11" s="46"/>
      <c r="S11" s="46"/>
      <c r="T11" s="46"/>
      <c r="U11" s="46">
        <v>1351</v>
      </c>
      <c r="V11" s="46"/>
      <c r="W11" s="46"/>
      <c r="X11" s="46"/>
      <c r="Y11" s="46"/>
      <c r="Z11" s="46">
        <f>AE11+AJ11</f>
        <v>2516</v>
      </c>
      <c r="AA11" s="46"/>
      <c r="AB11" s="46"/>
      <c r="AC11" s="46"/>
      <c r="AD11" s="46"/>
      <c r="AE11" s="55">
        <v>1336</v>
      </c>
      <c r="AF11" s="55"/>
      <c r="AG11" s="55"/>
      <c r="AH11" s="55"/>
      <c r="AI11" s="55"/>
      <c r="AJ11" s="55">
        <v>1180</v>
      </c>
      <c r="AK11" s="55"/>
      <c r="AL11" s="55"/>
      <c r="AM11" s="55"/>
      <c r="AN11" s="55"/>
      <c r="AO11" s="36">
        <f>AP11+AQ11</f>
        <v>2400</v>
      </c>
      <c r="AP11" s="41">
        <v>1227</v>
      </c>
      <c r="AQ11" s="41">
        <v>1173</v>
      </c>
      <c r="AR11" s="13"/>
      <c r="AS11" s="13"/>
      <c r="AT11" s="14"/>
      <c r="AU11" s="14"/>
      <c r="AV11" s="62" t="s">
        <v>19</v>
      </c>
      <c r="AW11" s="62"/>
      <c r="AX11" s="62"/>
      <c r="AY11" s="62"/>
      <c r="AZ11" s="62"/>
      <c r="BA11" s="14"/>
      <c r="BB11" s="15"/>
      <c r="BC11" s="48">
        <f>SUM(BC12:BC16)</f>
        <v>25815</v>
      </c>
      <c r="BD11" s="48"/>
      <c r="BE11" s="48"/>
      <c r="BF11" s="48"/>
      <c r="BG11" s="48"/>
      <c r="BH11" s="48">
        <f>SUM(BH12:BH16)</f>
        <v>11744</v>
      </c>
      <c r="BI11" s="48"/>
      <c r="BJ11" s="48"/>
      <c r="BK11" s="48"/>
      <c r="BL11" s="48"/>
      <c r="BM11" s="48">
        <f>SUM(BM12:BM16)</f>
        <v>14071</v>
      </c>
      <c r="BN11" s="48"/>
      <c r="BO11" s="48"/>
      <c r="BP11" s="48"/>
      <c r="BQ11" s="48"/>
      <c r="BR11" s="48">
        <f>SUM(BR12:BR16)</f>
        <v>31337</v>
      </c>
      <c r="BS11" s="48"/>
      <c r="BT11" s="48"/>
      <c r="BU11" s="48"/>
      <c r="BV11" s="48"/>
      <c r="BW11" s="48">
        <f>SUM(BW12:BW16)</f>
        <v>14394</v>
      </c>
      <c r="BX11" s="48"/>
      <c r="BY11" s="48"/>
      <c r="BZ11" s="48"/>
      <c r="CA11" s="48"/>
      <c r="CB11" s="48">
        <f>SUM(CB12:CB16)</f>
        <v>16943</v>
      </c>
      <c r="CC11" s="48"/>
      <c r="CD11" s="48"/>
      <c r="CE11" s="48"/>
      <c r="CF11" s="48"/>
      <c r="CG11" s="35">
        <f>SUM(CG12:CG16)</f>
        <v>26781</v>
      </c>
      <c r="CH11" s="35">
        <f>SUM(CH12:CH16)</f>
        <v>12336</v>
      </c>
      <c r="CI11" s="35">
        <f>SUM(CI12:CI16)</f>
        <v>14445</v>
      </c>
      <c r="CJ11" s="33"/>
    </row>
    <row r="12" spans="2:88" s="9" customFormat="1" ht="10.5" customHeight="1">
      <c r="B12" s="13"/>
      <c r="C12" s="13"/>
      <c r="D12" s="58" t="s">
        <v>8</v>
      </c>
      <c r="E12" s="58"/>
      <c r="F12" s="58"/>
      <c r="G12" s="58"/>
      <c r="H12" s="58"/>
      <c r="I12" s="13"/>
      <c r="J12" s="16"/>
      <c r="K12" s="44">
        <f>SUM(K13:K17)</f>
        <v>14539</v>
      </c>
      <c r="L12" s="44"/>
      <c r="M12" s="44"/>
      <c r="N12" s="44"/>
      <c r="O12" s="44"/>
      <c r="P12" s="44">
        <f>SUM(P13:P17)</f>
        <v>7460</v>
      </c>
      <c r="Q12" s="44"/>
      <c r="R12" s="44"/>
      <c r="S12" s="44"/>
      <c r="T12" s="44"/>
      <c r="U12" s="44">
        <f>SUM(U13:U17)</f>
        <v>7079</v>
      </c>
      <c r="V12" s="44"/>
      <c r="W12" s="44"/>
      <c r="X12" s="44"/>
      <c r="Y12" s="44"/>
      <c r="Z12" s="44">
        <f>SUM(Z13:Z17)</f>
        <v>13590</v>
      </c>
      <c r="AA12" s="44"/>
      <c r="AB12" s="44"/>
      <c r="AC12" s="44"/>
      <c r="AD12" s="44"/>
      <c r="AE12" s="44">
        <f>SUM(AE13:AE17)</f>
        <v>6843</v>
      </c>
      <c r="AF12" s="44"/>
      <c r="AG12" s="44"/>
      <c r="AH12" s="44"/>
      <c r="AI12" s="44"/>
      <c r="AJ12" s="44">
        <f>SUM(AJ13:AJ17)</f>
        <v>6747</v>
      </c>
      <c r="AK12" s="44"/>
      <c r="AL12" s="44"/>
      <c r="AM12" s="44"/>
      <c r="AN12" s="44"/>
      <c r="AO12" s="33">
        <f>SUM(AO13:AO17)</f>
        <v>12356</v>
      </c>
      <c r="AP12" s="33">
        <f>SUM(AP13:AP17)</f>
        <v>6423</v>
      </c>
      <c r="AQ12" s="33">
        <f>SUM(AQ13:AQ17)</f>
        <v>5933</v>
      </c>
      <c r="AR12" s="13"/>
      <c r="AS12" s="13"/>
      <c r="AT12" s="13"/>
      <c r="AU12" s="13"/>
      <c r="AV12" s="58">
        <v>60</v>
      </c>
      <c r="AW12" s="58"/>
      <c r="AX12" s="58"/>
      <c r="AY12" s="58"/>
      <c r="AZ12" s="58"/>
      <c r="BA12" s="13"/>
      <c r="BB12" s="16"/>
      <c r="BC12" s="44">
        <f>BH12+BM12</f>
        <v>4652</v>
      </c>
      <c r="BD12" s="44"/>
      <c r="BE12" s="44"/>
      <c r="BF12" s="44"/>
      <c r="BG12" s="44"/>
      <c r="BH12" s="44">
        <v>2138</v>
      </c>
      <c r="BI12" s="44"/>
      <c r="BJ12" s="44"/>
      <c r="BK12" s="44"/>
      <c r="BL12" s="44"/>
      <c r="BM12" s="44">
        <v>2514</v>
      </c>
      <c r="BN12" s="44"/>
      <c r="BO12" s="44"/>
      <c r="BP12" s="44"/>
      <c r="BQ12" s="44"/>
      <c r="BR12" s="44">
        <f>BW12+CB12</f>
        <v>6639</v>
      </c>
      <c r="BS12" s="44"/>
      <c r="BT12" s="44"/>
      <c r="BU12" s="44"/>
      <c r="BV12" s="44"/>
      <c r="BW12" s="44">
        <v>3102</v>
      </c>
      <c r="BX12" s="44"/>
      <c r="BY12" s="44"/>
      <c r="BZ12" s="44"/>
      <c r="CA12" s="44"/>
      <c r="CB12" s="44">
        <v>3537</v>
      </c>
      <c r="CC12" s="44"/>
      <c r="CD12" s="44"/>
      <c r="CE12" s="44"/>
      <c r="CF12" s="44"/>
      <c r="CG12" s="33">
        <f>CH12+CI12</f>
        <v>4775</v>
      </c>
      <c r="CH12" s="33">
        <v>2271</v>
      </c>
      <c r="CI12" s="33">
        <v>2504</v>
      </c>
      <c r="CJ12" s="33"/>
    </row>
    <row r="13" spans="2:88" s="9" customFormat="1" ht="10.5" customHeight="1">
      <c r="B13" s="13"/>
      <c r="C13" s="13"/>
      <c r="D13" s="58">
        <v>5</v>
      </c>
      <c r="E13" s="58"/>
      <c r="F13" s="58"/>
      <c r="G13" s="58"/>
      <c r="H13" s="58"/>
      <c r="I13" s="13"/>
      <c r="J13" s="16"/>
      <c r="K13" s="44">
        <f>P13+U13</f>
        <v>2820</v>
      </c>
      <c r="L13" s="44"/>
      <c r="M13" s="44"/>
      <c r="N13" s="44"/>
      <c r="O13" s="44"/>
      <c r="P13" s="44">
        <v>1480</v>
      </c>
      <c r="Q13" s="44"/>
      <c r="R13" s="44"/>
      <c r="S13" s="44"/>
      <c r="T13" s="44"/>
      <c r="U13" s="44">
        <v>1340</v>
      </c>
      <c r="V13" s="44"/>
      <c r="W13" s="44"/>
      <c r="X13" s="44"/>
      <c r="Y13" s="44"/>
      <c r="Z13" s="44">
        <f>AE13+AJ13</f>
        <v>2531</v>
      </c>
      <c r="AA13" s="44"/>
      <c r="AB13" s="44"/>
      <c r="AC13" s="44"/>
      <c r="AD13" s="44"/>
      <c r="AE13" s="44">
        <v>1221</v>
      </c>
      <c r="AF13" s="44"/>
      <c r="AG13" s="44"/>
      <c r="AH13" s="44"/>
      <c r="AI13" s="44"/>
      <c r="AJ13" s="44">
        <v>1310</v>
      </c>
      <c r="AK13" s="44"/>
      <c r="AL13" s="44"/>
      <c r="AM13" s="44"/>
      <c r="AN13" s="44"/>
      <c r="AO13" s="33">
        <f>AP13+AQ13</f>
        <v>2444</v>
      </c>
      <c r="AP13" s="33">
        <v>1278</v>
      </c>
      <c r="AQ13" s="33">
        <v>1166</v>
      </c>
      <c r="AR13" s="13"/>
      <c r="AS13" s="13"/>
      <c r="AT13" s="13"/>
      <c r="AU13" s="13"/>
      <c r="AV13" s="58">
        <v>61</v>
      </c>
      <c r="AW13" s="58"/>
      <c r="AX13" s="58"/>
      <c r="AY13" s="58"/>
      <c r="AZ13" s="58"/>
      <c r="BA13" s="13"/>
      <c r="BB13" s="16"/>
      <c r="BC13" s="44">
        <f>BH13+BM13</f>
        <v>5143</v>
      </c>
      <c r="BD13" s="44"/>
      <c r="BE13" s="44"/>
      <c r="BF13" s="44"/>
      <c r="BG13" s="44"/>
      <c r="BH13" s="44">
        <v>2371</v>
      </c>
      <c r="BI13" s="44"/>
      <c r="BJ13" s="44"/>
      <c r="BK13" s="44"/>
      <c r="BL13" s="44"/>
      <c r="BM13" s="44">
        <v>2772</v>
      </c>
      <c r="BN13" s="44"/>
      <c r="BO13" s="44"/>
      <c r="BP13" s="44"/>
      <c r="BQ13" s="44"/>
      <c r="BR13" s="44">
        <f>BW13+CB13</f>
        <v>7001</v>
      </c>
      <c r="BS13" s="44"/>
      <c r="BT13" s="44"/>
      <c r="BU13" s="44"/>
      <c r="BV13" s="44"/>
      <c r="BW13" s="44">
        <v>3182</v>
      </c>
      <c r="BX13" s="44"/>
      <c r="BY13" s="44"/>
      <c r="BZ13" s="44"/>
      <c r="CA13" s="44"/>
      <c r="CB13" s="44">
        <v>3819</v>
      </c>
      <c r="CC13" s="44"/>
      <c r="CD13" s="44"/>
      <c r="CE13" s="44"/>
      <c r="CF13" s="44"/>
      <c r="CG13" s="33">
        <f>CH13+CI13</f>
        <v>4822</v>
      </c>
      <c r="CH13" s="33">
        <v>2242</v>
      </c>
      <c r="CI13" s="33">
        <v>2580</v>
      </c>
      <c r="CJ13" s="33"/>
    </row>
    <row r="14" spans="2:88" s="9" customFormat="1" ht="10.5" customHeight="1">
      <c r="B14" s="13"/>
      <c r="C14" s="13"/>
      <c r="D14" s="58">
        <v>6</v>
      </c>
      <c r="E14" s="58"/>
      <c r="F14" s="58"/>
      <c r="G14" s="58"/>
      <c r="H14" s="58"/>
      <c r="I14" s="13"/>
      <c r="J14" s="16"/>
      <c r="K14" s="44">
        <f>P14+U14</f>
        <v>2867</v>
      </c>
      <c r="L14" s="44"/>
      <c r="M14" s="44"/>
      <c r="N14" s="44"/>
      <c r="O14" s="44"/>
      <c r="P14" s="44">
        <v>1469</v>
      </c>
      <c r="Q14" s="44"/>
      <c r="R14" s="44"/>
      <c r="S14" s="44"/>
      <c r="T14" s="44"/>
      <c r="U14" s="44">
        <v>1398</v>
      </c>
      <c r="V14" s="44"/>
      <c r="W14" s="44"/>
      <c r="X14" s="44"/>
      <c r="Y14" s="44"/>
      <c r="Z14" s="44">
        <f>AE14+AJ14</f>
        <v>2716</v>
      </c>
      <c r="AA14" s="44"/>
      <c r="AB14" s="44"/>
      <c r="AC14" s="44"/>
      <c r="AD14" s="44"/>
      <c r="AE14" s="44">
        <v>1379</v>
      </c>
      <c r="AF14" s="44"/>
      <c r="AG14" s="44"/>
      <c r="AH14" s="44"/>
      <c r="AI14" s="44"/>
      <c r="AJ14" s="44">
        <v>1337</v>
      </c>
      <c r="AK14" s="44"/>
      <c r="AL14" s="44"/>
      <c r="AM14" s="44"/>
      <c r="AN14" s="44"/>
      <c r="AO14" s="33">
        <f>AP14+AQ14</f>
        <v>2363</v>
      </c>
      <c r="AP14" s="33">
        <v>1190</v>
      </c>
      <c r="AQ14" s="33">
        <v>1173</v>
      </c>
      <c r="AR14" s="13"/>
      <c r="AS14" s="13"/>
      <c r="AT14" s="13"/>
      <c r="AU14" s="13"/>
      <c r="AV14" s="58">
        <v>62</v>
      </c>
      <c r="AW14" s="58"/>
      <c r="AX14" s="58"/>
      <c r="AY14" s="58"/>
      <c r="AZ14" s="58"/>
      <c r="BA14" s="13"/>
      <c r="BB14" s="16"/>
      <c r="BC14" s="44">
        <f>BH14+BM14</f>
        <v>5448</v>
      </c>
      <c r="BD14" s="44"/>
      <c r="BE14" s="44"/>
      <c r="BF14" s="44"/>
      <c r="BG14" s="44"/>
      <c r="BH14" s="44">
        <v>2474</v>
      </c>
      <c r="BI14" s="44"/>
      <c r="BJ14" s="44"/>
      <c r="BK14" s="44"/>
      <c r="BL14" s="44"/>
      <c r="BM14" s="44">
        <v>2974</v>
      </c>
      <c r="BN14" s="44"/>
      <c r="BO14" s="44"/>
      <c r="BP14" s="44"/>
      <c r="BQ14" s="44"/>
      <c r="BR14" s="44">
        <f>BW14+CB14</f>
        <v>6587</v>
      </c>
      <c r="BS14" s="44"/>
      <c r="BT14" s="44"/>
      <c r="BU14" s="44"/>
      <c r="BV14" s="44"/>
      <c r="BW14" s="44">
        <v>3057</v>
      </c>
      <c r="BX14" s="44"/>
      <c r="BY14" s="44"/>
      <c r="BZ14" s="44"/>
      <c r="CA14" s="44"/>
      <c r="CB14" s="44">
        <v>3530</v>
      </c>
      <c r="CC14" s="44"/>
      <c r="CD14" s="44"/>
      <c r="CE14" s="44"/>
      <c r="CF14" s="44"/>
      <c r="CG14" s="33">
        <f>CH14+CI14</f>
        <v>5415</v>
      </c>
      <c r="CH14" s="33">
        <v>2526</v>
      </c>
      <c r="CI14" s="33">
        <v>2889</v>
      </c>
      <c r="CJ14" s="33"/>
    </row>
    <row r="15" spans="2:88" s="9" customFormat="1" ht="10.5" customHeight="1">
      <c r="B15" s="13"/>
      <c r="C15" s="13"/>
      <c r="D15" s="58">
        <v>7</v>
      </c>
      <c r="E15" s="58"/>
      <c r="F15" s="58"/>
      <c r="G15" s="58"/>
      <c r="H15" s="58"/>
      <c r="I15" s="13"/>
      <c r="J15" s="16"/>
      <c r="K15" s="44">
        <f>P15+U15</f>
        <v>3018</v>
      </c>
      <c r="L15" s="44"/>
      <c r="M15" s="44"/>
      <c r="N15" s="44"/>
      <c r="O15" s="44"/>
      <c r="P15" s="44">
        <v>1529</v>
      </c>
      <c r="Q15" s="44"/>
      <c r="R15" s="44"/>
      <c r="S15" s="44"/>
      <c r="T15" s="44"/>
      <c r="U15" s="44">
        <v>1489</v>
      </c>
      <c r="V15" s="44"/>
      <c r="W15" s="44"/>
      <c r="X15" s="44"/>
      <c r="Y15" s="44"/>
      <c r="Z15" s="44">
        <f>AE15+AJ15</f>
        <v>2734</v>
      </c>
      <c r="AA15" s="44"/>
      <c r="AB15" s="44"/>
      <c r="AC15" s="44"/>
      <c r="AD15" s="44"/>
      <c r="AE15" s="44">
        <v>1359</v>
      </c>
      <c r="AF15" s="44"/>
      <c r="AG15" s="44"/>
      <c r="AH15" s="44"/>
      <c r="AI15" s="44"/>
      <c r="AJ15" s="44">
        <v>1375</v>
      </c>
      <c r="AK15" s="44"/>
      <c r="AL15" s="44"/>
      <c r="AM15" s="44"/>
      <c r="AN15" s="44"/>
      <c r="AO15" s="33">
        <f>AP15+AQ15</f>
        <v>2511</v>
      </c>
      <c r="AP15" s="33">
        <v>1313</v>
      </c>
      <c r="AQ15" s="33">
        <v>1198</v>
      </c>
      <c r="AR15" s="13"/>
      <c r="AS15" s="13"/>
      <c r="AT15" s="13"/>
      <c r="AU15" s="13"/>
      <c r="AV15" s="58">
        <v>63</v>
      </c>
      <c r="AW15" s="58"/>
      <c r="AX15" s="58"/>
      <c r="AY15" s="58"/>
      <c r="AZ15" s="58"/>
      <c r="BA15" s="13"/>
      <c r="BB15" s="16"/>
      <c r="BC15" s="44">
        <f>BH15+BM15</f>
        <v>5471</v>
      </c>
      <c r="BD15" s="44"/>
      <c r="BE15" s="44"/>
      <c r="BF15" s="44"/>
      <c r="BG15" s="44"/>
      <c r="BH15" s="44">
        <v>2471</v>
      </c>
      <c r="BI15" s="44"/>
      <c r="BJ15" s="44"/>
      <c r="BK15" s="44"/>
      <c r="BL15" s="44"/>
      <c r="BM15" s="44">
        <v>3000</v>
      </c>
      <c r="BN15" s="44"/>
      <c r="BO15" s="44"/>
      <c r="BP15" s="44"/>
      <c r="BQ15" s="44"/>
      <c r="BR15" s="44">
        <f>BW15+CB15</f>
        <v>6204</v>
      </c>
      <c r="BS15" s="44"/>
      <c r="BT15" s="44"/>
      <c r="BU15" s="44"/>
      <c r="BV15" s="44"/>
      <c r="BW15" s="44">
        <v>2834</v>
      </c>
      <c r="BX15" s="44"/>
      <c r="BY15" s="44"/>
      <c r="BZ15" s="44"/>
      <c r="CA15" s="44"/>
      <c r="CB15" s="44">
        <v>3370</v>
      </c>
      <c r="CC15" s="44"/>
      <c r="CD15" s="44"/>
      <c r="CE15" s="44"/>
      <c r="CF15" s="44"/>
      <c r="CG15" s="33">
        <f>CH15+CI15</f>
        <v>5747</v>
      </c>
      <c r="CH15" s="33">
        <v>2563</v>
      </c>
      <c r="CI15" s="33">
        <v>3184</v>
      </c>
      <c r="CJ15" s="33"/>
    </row>
    <row r="16" spans="2:88" s="9" customFormat="1" ht="10.5" customHeight="1">
      <c r="B16" s="13"/>
      <c r="C16" s="13"/>
      <c r="D16" s="58">
        <v>8</v>
      </c>
      <c r="E16" s="58"/>
      <c r="F16" s="58"/>
      <c r="G16" s="58"/>
      <c r="H16" s="58"/>
      <c r="I16" s="13"/>
      <c r="J16" s="16"/>
      <c r="K16" s="44">
        <f>P16+U16</f>
        <v>2896</v>
      </c>
      <c r="L16" s="44"/>
      <c r="M16" s="44"/>
      <c r="N16" s="44"/>
      <c r="O16" s="44"/>
      <c r="P16" s="44">
        <v>1478</v>
      </c>
      <c r="Q16" s="44"/>
      <c r="R16" s="44"/>
      <c r="S16" s="44"/>
      <c r="T16" s="44"/>
      <c r="U16" s="44">
        <v>1418</v>
      </c>
      <c r="V16" s="44"/>
      <c r="W16" s="44"/>
      <c r="X16" s="44"/>
      <c r="Y16" s="44"/>
      <c r="Z16" s="44">
        <f>AE16+AJ16</f>
        <v>2830</v>
      </c>
      <c r="AA16" s="44"/>
      <c r="AB16" s="44"/>
      <c r="AC16" s="44"/>
      <c r="AD16" s="44"/>
      <c r="AE16" s="44">
        <v>1469</v>
      </c>
      <c r="AF16" s="44"/>
      <c r="AG16" s="44"/>
      <c r="AH16" s="44"/>
      <c r="AI16" s="44"/>
      <c r="AJ16" s="44">
        <v>1361</v>
      </c>
      <c r="AK16" s="44"/>
      <c r="AL16" s="44"/>
      <c r="AM16" s="44"/>
      <c r="AN16" s="44"/>
      <c r="AO16" s="33">
        <f>AP16+AQ16</f>
        <v>2519</v>
      </c>
      <c r="AP16" s="33">
        <v>1288</v>
      </c>
      <c r="AQ16" s="33">
        <v>1231</v>
      </c>
      <c r="AR16" s="13"/>
      <c r="AS16" s="13"/>
      <c r="AT16" s="17"/>
      <c r="AU16" s="17"/>
      <c r="AV16" s="61">
        <v>64</v>
      </c>
      <c r="AW16" s="61"/>
      <c r="AX16" s="61"/>
      <c r="AY16" s="61"/>
      <c r="AZ16" s="61"/>
      <c r="BA16" s="17"/>
      <c r="BB16" s="18"/>
      <c r="BC16" s="46">
        <f>BH16+BM16</f>
        <v>5101</v>
      </c>
      <c r="BD16" s="46"/>
      <c r="BE16" s="46"/>
      <c r="BF16" s="46"/>
      <c r="BG16" s="46"/>
      <c r="BH16" s="46">
        <v>2290</v>
      </c>
      <c r="BI16" s="46"/>
      <c r="BJ16" s="46"/>
      <c r="BK16" s="46"/>
      <c r="BL16" s="46"/>
      <c r="BM16" s="46">
        <v>2811</v>
      </c>
      <c r="BN16" s="46"/>
      <c r="BO16" s="46"/>
      <c r="BP16" s="46"/>
      <c r="BQ16" s="46"/>
      <c r="BR16" s="46">
        <f>BW16+CB16</f>
        <v>4906</v>
      </c>
      <c r="BS16" s="46"/>
      <c r="BT16" s="46"/>
      <c r="BU16" s="46"/>
      <c r="BV16" s="46"/>
      <c r="BW16" s="46">
        <v>2219</v>
      </c>
      <c r="BX16" s="46"/>
      <c r="BY16" s="46"/>
      <c r="BZ16" s="46"/>
      <c r="CA16" s="46"/>
      <c r="CB16" s="46">
        <v>2687</v>
      </c>
      <c r="CC16" s="46"/>
      <c r="CD16" s="46"/>
      <c r="CE16" s="46"/>
      <c r="CF16" s="46"/>
      <c r="CG16" s="36">
        <f>CH16+CI16</f>
        <v>6022</v>
      </c>
      <c r="CH16" s="36">
        <v>2734</v>
      </c>
      <c r="CI16" s="36">
        <v>3288</v>
      </c>
      <c r="CJ16" s="33"/>
    </row>
    <row r="17" spans="2:88" s="9" customFormat="1" ht="10.5" customHeight="1">
      <c r="B17" s="13"/>
      <c r="C17" s="13"/>
      <c r="D17" s="58">
        <v>9</v>
      </c>
      <c r="E17" s="58"/>
      <c r="F17" s="58"/>
      <c r="G17" s="58"/>
      <c r="H17" s="58"/>
      <c r="I17" s="13"/>
      <c r="J17" s="16"/>
      <c r="K17" s="44">
        <f>P17+U17</f>
        <v>2938</v>
      </c>
      <c r="L17" s="44"/>
      <c r="M17" s="44"/>
      <c r="N17" s="44"/>
      <c r="O17" s="44"/>
      <c r="P17" s="44">
        <v>1504</v>
      </c>
      <c r="Q17" s="44"/>
      <c r="R17" s="44"/>
      <c r="S17" s="44"/>
      <c r="T17" s="44"/>
      <c r="U17" s="44">
        <v>1434</v>
      </c>
      <c r="V17" s="44"/>
      <c r="W17" s="44"/>
      <c r="X17" s="44"/>
      <c r="Y17" s="44"/>
      <c r="Z17" s="44">
        <f>AE17+AJ17</f>
        <v>2779</v>
      </c>
      <c r="AA17" s="44"/>
      <c r="AB17" s="44"/>
      <c r="AC17" s="44"/>
      <c r="AD17" s="44"/>
      <c r="AE17" s="44">
        <v>1415</v>
      </c>
      <c r="AF17" s="44"/>
      <c r="AG17" s="44"/>
      <c r="AH17" s="44"/>
      <c r="AI17" s="44"/>
      <c r="AJ17" s="44">
        <v>1364</v>
      </c>
      <c r="AK17" s="44"/>
      <c r="AL17" s="44"/>
      <c r="AM17" s="44"/>
      <c r="AN17" s="44"/>
      <c r="AO17" s="33">
        <f>AP17+AQ17</f>
        <v>2519</v>
      </c>
      <c r="AP17" s="33">
        <v>1354</v>
      </c>
      <c r="AQ17" s="33">
        <v>1165</v>
      </c>
      <c r="AR17" s="13"/>
      <c r="AS17" s="13"/>
      <c r="AT17" s="13"/>
      <c r="AU17" s="13"/>
      <c r="AV17" s="58" t="s">
        <v>20</v>
      </c>
      <c r="AW17" s="58"/>
      <c r="AX17" s="58"/>
      <c r="AY17" s="58"/>
      <c r="AZ17" s="58"/>
      <c r="BA17" s="13"/>
      <c r="BB17" s="16"/>
      <c r="BC17" s="44">
        <f>SUM(BC18:BC22)</f>
        <v>22975</v>
      </c>
      <c r="BD17" s="44"/>
      <c r="BE17" s="44"/>
      <c r="BF17" s="44"/>
      <c r="BG17" s="44"/>
      <c r="BH17" s="44">
        <f>SUM(BH18:BH22)</f>
        <v>10622</v>
      </c>
      <c r="BI17" s="44"/>
      <c r="BJ17" s="44"/>
      <c r="BK17" s="44"/>
      <c r="BL17" s="44"/>
      <c r="BM17" s="44">
        <f>SUM(BM18:BM22)</f>
        <v>12353</v>
      </c>
      <c r="BN17" s="44"/>
      <c r="BO17" s="44"/>
      <c r="BP17" s="44"/>
      <c r="BQ17" s="44"/>
      <c r="BR17" s="44">
        <f>SUM(BR18:BR22)</f>
        <v>25413</v>
      </c>
      <c r="BS17" s="44"/>
      <c r="BT17" s="44"/>
      <c r="BU17" s="44"/>
      <c r="BV17" s="44"/>
      <c r="BW17" s="44">
        <f>SUM(BW18:BW22)</f>
        <v>11409</v>
      </c>
      <c r="BX17" s="44"/>
      <c r="BY17" s="44"/>
      <c r="BZ17" s="44"/>
      <c r="CA17" s="44"/>
      <c r="CB17" s="44">
        <f>SUM(CB18:CB22)</f>
        <v>14004</v>
      </c>
      <c r="CC17" s="44"/>
      <c r="CD17" s="44"/>
      <c r="CE17" s="44"/>
      <c r="CF17" s="44"/>
      <c r="CG17" s="33">
        <f>SUM(CG18:CG22)</f>
        <v>30690</v>
      </c>
      <c r="CH17" s="33">
        <f>SUM(CH18:CH22)</f>
        <v>14003</v>
      </c>
      <c r="CI17" s="33">
        <f>SUM(CI18:CI22)</f>
        <v>16687</v>
      </c>
      <c r="CJ17" s="33"/>
    </row>
    <row r="18" spans="2:88" s="9" customFormat="1" ht="10.5" customHeight="1">
      <c r="B18" s="14"/>
      <c r="C18" s="14"/>
      <c r="D18" s="62" t="s">
        <v>9</v>
      </c>
      <c r="E18" s="62"/>
      <c r="F18" s="62"/>
      <c r="G18" s="62"/>
      <c r="H18" s="62"/>
      <c r="I18" s="14"/>
      <c r="J18" s="15"/>
      <c r="K18" s="48">
        <f>SUM(K19:K23)</f>
        <v>15931</v>
      </c>
      <c r="L18" s="48"/>
      <c r="M18" s="48"/>
      <c r="N18" s="48"/>
      <c r="O18" s="48"/>
      <c r="P18" s="48">
        <f>SUM(P19:P23)</f>
        <v>8087</v>
      </c>
      <c r="Q18" s="48"/>
      <c r="R18" s="48"/>
      <c r="S18" s="48"/>
      <c r="T18" s="48"/>
      <c r="U18" s="48">
        <f>SUM(U19:U23)</f>
        <v>7844</v>
      </c>
      <c r="V18" s="48"/>
      <c r="W18" s="48"/>
      <c r="X18" s="48"/>
      <c r="Y18" s="48"/>
      <c r="Z18" s="48">
        <f>SUM(Z19:Z23)</f>
        <v>14305</v>
      </c>
      <c r="AA18" s="48"/>
      <c r="AB18" s="48"/>
      <c r="AC18" s="48"/>
      <c r="AD18" s="48"/>
      <c r="AE18" s="48">
        <f>SUM(AE19:AE23)</f>
        <v>7331</v>
      </c>
      <c r="AF18" s="48"/>
      <c r="AG18" s="48"/>
      <c r="AH18" s="48"/>
      <c r="AI18" s="48"/>
      <c r="AJ18" s="48">
        <f>SUM(AJ19:AJ23)</f>
        <v>6974</v>
      </c>
      <c r="AK18" s="48"/>
      <c r="AL18" s="48"/>
      <c r="AM18" s="48"/>
      <c r="AN18" s="48"/>
      <c r="AO18" s="35">
        <f>SUM(AO19:AO23)</f>
        <v>13625</v>
      </c>
      <c r="AP18" s="35">
        <f>SUM(AP19:AP23)</f>
        <v>6823</v>
      </c>
      <c r="AQ18" s="35">
        <f>SUM(AQ19:AQ23)</f>
        <v>6802</v>
      </c>
      <c r="AR18" s="13"/>
      <c r="AS18" s="13"/>
      <c r="AT18" s="13"/>
      <c r="AU18" s="13"/>
      <c r="AV18" s="58">
        <v>65</v>
      </c>
      <c r="AW18" s="58"/>
      <c r="AX18" s="58"/>
      <c r="AY18" s="58"/>
      <c r="AZ18" s="58"/>
      <c r="BA18" s="13"/>
      <c r="BB18" s="16"/>
      <c r="BC18" s="44">
        <f>BH18+BM18</f>
        <v>4698</v>
      </c>
      <c r="BD18" s="44"/>
      <c r="BE18" s="44"/>
      <c r="BF18" s="44"/>
      <c r="BG18" s="44"/>
      <c r="BH18" s="44">
        <v>2119</v>
      </c>
      <c r="BI18" s="44"/>
      <c r="BJ18" s="44"/>
      <c r="BK18" s="44"/>
      <c r="BL18" s="44"/>
      <c r="BM18" s="44">
        <v>2579</v>
      </c>
      <c r="BN18" s="44"/>
      <c r="BO18" s="44"/>
      <c r="BP18" s="44"/>
      <c r="BQ18" s="44"/>
      <c r="BR18" s="44">
        <f>BW18+CB18</f>
        <v>4602</v>
      </c>
      <c r="BS18" s="44"/>
      <c r="BT18" s="44"/>
      <c r="BU18" s="44"/>
      <c r="BV18" s="44"/>
      <c r="BW18" s="44">
        <v>2083</v>
      </c>
      <c r="BX18" s="44"/>
      <c r="BY18" s="44"/>
      <c r="BZ18" s="44"/>
      <c r="CA18" s="44"/>
      <c r="CB18" s="44">
        <v>2519</v>
      </c>
      <c r="CC18" s="44"/>
      <c r="CD18" s="44"/>
      <c r="CE18" s="44"/>
      <c r="CF18" s="44"/>
      <c r="CG18" s="33">
        <f>CH18+CI18</f>
        <v>6539</v>
      </c>
      <c r="CH18" s="33">
        <v>3039</v>
      </c>
      <c r="CI18" s="33">
        <v>3500</v>
      </c>
      <c r="CJ18" s="33"/>
    </row>
    <row r="19" spans="2:88" s="9" customFormat="1" ht="10.5" customHeight="1">
      <c r="B19" s="13"/>
      <c r="C19" s="13"/>
      <c r="D19" s="58">
        <v>10</v>
      </c>
      <c r="E19" s="58"/>
      <c r="F19" s="58"/>
      <c r="G19" s="58"/>
      <c r="H19" s="58"/>
      <c r="I19" s="13"/>
      <c r="J19" s="16"/>
      <c r="K19" s="44">
        <f>P19+U19</f>
        <v>3068</v>
      </c>
      <c r="L19" s="44"/>
      <c r="M19" s="44"/>
      <c r="N19" s="44"/>
      <c r="O19" s="44"/>
      <c r="P19" s="44">
        <v>1559</v>
      </c>
      <c r="Q19" s="44"/>
      <c r="R19" s="44"/>
      <c r="S19" s="44"/>
      <c r="T19" s="44"/>
      <c r="U19" s="44">
        <v>1509</v>
      </c>
      <c r="V19" s="44"/>
      <c r="W19" s="44"/>
      <c r="X19" s="44"/>
      <c r="Y19" s="44"/>
      <c r="Z19" s="44">
        <f>AE19+AJ19</f>
        <v>2795</v>
      </c>
      <c r="AA19" s="44"/>
      <c r="AB19" s="44"/>
      <c r="AC19" s="44"/>
      <c r="AD19" s="44"/>
      <c r="AE19" s="44">
        <v>1465</v>
      </c>
      <c r="AF19" s="44"/>
      <c r="AG19" s="44"/>
      <c r="AH19" s="44"/>
      <c r="AI19" s="44"/>
      <c r="AJ19" s="44">
        <v>1330</v>
      </c>
      <c r="AK19" s="44"/>
      <c r="AL19" s="44"/>
      <c r="AM19" s="44"/>
      <c r="AN19" s="44"/>
      <c r="AO19" s="33">
        <f>AP19+AQ19</f>
        <v>2597</v>
      </c>
      <c r="AP19" s="33">
        <v>1264</v>
      </c>
      <c r="AQ19" s="33">
        <v>1333</v>
      </c>
      <c r="AR19" s="13"/>
      <c r="AS19" s="13"/>
      <c r="AT19" s="13"/>
      <c r="AU19" s="13"/>
      <c r="AV19" s="58">
        <v>66</v>
      </c>
      <c r="AW19" s="58"/>
      <c r="AX19" s="58"/>
      <c r="AY19" s="58"/>
      <c r="AZ19" s="58"/>
      <c r="BA19" s="13"/>
      <c r="BB19" s="16"/>
      <c r="BC19" s="44">
        <f>BH19+BM19</f>
        <v>4299</v>
      </c>
      <c r="BD19" s="44"/>
      <c r="BE19" s="44"/>
      <c r="BF19" s="44"/>
      <c r="BG19" s="44"/>
      <c r="BH19" s="44">
        <v>2043</v>
      </c>
      <c r="BI19" s="44"/>
      <c r="BJ19" s="44"/>
      <c r="BK19" s="44"/>
      <c r="BL19" s="44"/>
      <c r="BM19" s="44">
        <v>2256</v>
      </c>
      <c r="BN19" s="44"/>
      <c r="BO19" s="44"/>
      <c r="BP19" s="44"/>
      <c r="BQ19" s="44"/>
      <c r="BR19" s="44">
        <f>BW19+CB19</f>
        <v>5149</v>
      </c>
      <c r="BS19" s="44"/>
      <c r="BT19" s="44"/>
      <c r="BU19" s="44"/>
      <c r="BV19" s="44"/>
      <c r="BW19" s="44">
        <v>2353</v>
      </c>
      <c r="BX19" s="44"/>
      <c r="BY19" s="44"/>
      <c r="BZ19" s="44"/>
      <c r="CA19" s="44"/>
      <c r="CB19" s="44">
        <v>2796</v>
      </c>
      <c r="CC19" s="44"/>
      <c r="CD19" s="44"/>
      <c r="CE19" s="44"/>
      <c r="CF19" s="44"/>
      <c r="CG19" s="33">
        <f>CH19+CI19</f>
        <v>6965</v>
      </c>
      <c r="CH19" s="33">
        <v>3161</v>
      </c>
      <c r="CI19" s="33">
        <v>3804</v>
      </c>
      <c r="CJ19" s="33"/>
    </row>
    <row r="20" spans="2:88" s="9" customFormat="1" ht="10.5" customHeight="1">
      <c r="B20" s="13"/>
      <c r="C20" s="13"/>
      <c r="D20" s="58">
        <v>11</v>
      </c>
      <c r="E20" s="58"/>
      <c r="F20" s="58"/>
      <c r="G20" s="58"/>
      <c r="H20" s="58"/>
      <c r="I20" s="13"/>
      <c r="J20" s="16"/>
      <c r="K20" s="44">
        <f>P20+U20</f>
        <v>3130</v>
      </c>
      <c r="L20" s="44"/>
      <c r="M20" s="44"/>
      <c r="N20" s="44"/>
      <c r="O20" s="44"/>
      <c r="P20" s="44">
        <v>1588</v>
      </c>
      <c r="Q20" s="44"/>
      <c r="R20" s="44"/>
      <c r="S20" s="44"/>
      <c r="T20" s="44"/>
      <c r="U20" s="44">
        <v>1542</v>
      </c>
      <c r="V20" s="44"/>
      <c r="W20" s="44"/>
      <c r="X20" s="44"/>
      <c r="Y20" s="44"/>
      <c r="Z20" s="44">
        <f>AE20+AJ20</f>
        <v>2859</v>
      </c>
      <c r="AA20" s="44"/>
      <c r="AB20" s="44"/>
      <c r="AC20" s="44"/>
      <c r="AD20" s="44"/>
      <c r="AE20" s="44">
        <v>1456</v>
      </c>
      <c r="AF20" s="44"/>
      <c r="AG20" s="44"/>
      <c r="AH20" s="44"/>
      <c r="AI20" s="44"/>
      <c r="AJ20" s="44">
        <v>1403</v>
      </c>
      <c r="AK20" s="44"/>
      <c r="AL20" s="44"/>
      <c r="AM20" s="44"/>
      <c r="AN20" s="44"/>
      <c r="AO20" s="33">
        <f>AP20+AQ20</f>
        <v>2758</v>
      </c>
      <c r="AP20" s="33">
        <v>1378</v>
      </c>
      <c r="AQ20" s="33">
        <v>1380</v>
      </c>
      <c r="AR20" s="13"/>
      <c r="AS20" s="13"/>
      <c r="AT20" s="13"/>
      <c r="AU20" s="13"/>
      <c r="AV20" s="58">
        <v>67</v>
      </c>
      <c r="AW20" s="58"/>
      <c r="AX20" s="58"/>
      <c r="AY20" s="58"/>
      <c r="AZ20" s="58"/>
      <c r="BA20" s="13"/>
      <c r="BB20" s="16"/>
      <c r="BC20" s="44">
        <f>BH20+BM20</f>
        <v>4701</v>
      </c>
      <c r="BD20" s="44"/>
      <c r="BE20" s="44"/>
      <c r="BF20" s="44"/>
      <c r="BG20" s="44"/>
      <c r="BH20" s="44">
        <v>2134</v>
      </c>
      <c r="BI20" s="44"/>
      <c r="BJ20" s="44"/>
      <c r="BK20" s="44"/>
      <c r="BL20" s="44"/>
      <c r="BM20" s="44">
        <v>2567</v>
      </c>
      <c r="BN20" s="44"/>
      <c r="BO20" s="44"/>
      <c r="BP20" s="44"/>
      <c r="BQ20" s="44"/>
      <c r="BR20" s="44">
        <f>BW20+CB20</f>
        <v>5352</v>
      </c>
      <c r="BS20" s="44"/>
      <c r="BT20" s="44"/>
      <c r="BU20" s="44"/>
      <c r="BV20" s="44"/>
      <c r="BW20" s="44">
        <v>2403</v>
      </c>
      <c r="BX20" s="44"/>
      <c r="BY20" s="44"/>
      <c r="BZ20" s="44"/>
      <c r="CA20" s="44"/>
      <c r="CB20" s="44">
        <v>2949</v>
      </c>
      <c r="CC20" s="44"/>
      <c r="CD20" s="44"/>
      <c r="CE20" s="44"/>
      <c r="CF20" s="44"/>
      <c r="CG20" s="33">
        <f>CH20+CI20</f>
        <v>6433</v>
      </c>
      <c r="CH20" s="33">
        <v>2936</v>
      </c>
      <c r="CI20" s="33">
        <v>3497</v>
      </c>
      <c r="CJ20" s="33"/>
    </row>
    <row r="21" spans="2:88" s="9" customFormat="1" ht="10.5" customHeight="1">
      <c r="B21" s="13"/>
      <c r="C21" s="13"/>
      <c r="D21" s="58">
        <v>12</v>
      </c>
      <c r="E21" s="58"/>
      <c r="F21" s="58"/>
      <c r="G21" s="58"/>
      <c r="H21" s="58"/>
      <c r="I21" s="13"/>
      <c r="J21" s="16"/>
      <c r="K21" s="44">
        <f>P21+U21</f>
        <v>3117</v>
      </c>
      <c r="L21" s="44"/>
      <c r="M21" s="44"/>
      <c r="N21" s="44"/>
      <c r="O21" s="44"/>
      <c r="P21" s="44">
        <v>1572</v>
      </c>
      <c r="Q21" s="44"/>
      <c r="R21" s="44"/>
      <c r="S21" s="44"/>
      <c r="T21" s="44"/>
      <c r="U21" s="44">
        <v>1545</v>
      </c>
      <c r="V21" s="44"/>
      <c r="W21" s="44"/>
      <c r="X21" s="44"/>
      <c r="Y21" s="44"/>
      <c r="Z21" s="44">
        <f>AE21+AJ21</f>
        <v>2925</v>
      </c>
      <c r="AA21" s="44"/>
      <c r="AB21" s="44"/>
      <c r="AC21" s="44"/>
      <c r="AD21" s="44"/>
      <c r="AE21" s="44">
        <v>1484</v>
      </c>
      <c r="AF21" s="44"/>
      <c r="AG21" s="44"/>
      <c r="AH21" s="44"/>
      <c r="AI21" s="44"/>
      <c r="AJ21" s="44">
        <v>1441</v>
      </c>
      <c r="AK21" s="44"/>
      <c r="AL21" s="44"/>
      <c r="AM21" s="44"/>
      <c r="AN21" s="44"/>
      <c r="AO21" s="33">
        <f>AP21+AQ21</f>
        <v>2721</v>
      </c>
      <c r="AP21" s="33">
        <v>1340</v>
      </c>
      <c r="AQ21" s="33">
        <v>1381</v>
      </c>
      <c r="AR21" s="13"/>
      <c r="AS21" s="13"/>
      <c r="AT21" s="13"/>
      <c r="AU21" s="13"/>
      <c r="AV21" s="58">
        <v>68</v>
      </c>
      <c r="AW21" s="58"/>
      <c r="AX21" s="58"/>
      <c r="AY21" s="58"/>
      <c r="AZ21" s="58"/>
      <c r="BA21" s="13"/>
      <c r="BB21" s="16"/>
      <c r="BC21" s="44">
        <f>BH21+BM21</f>
        <v>4650</v>
      </c>
      <c r="BD21" s="44"/>
      <c r="BE21" s="44"/>
      <c r="BF21" s="44"/>
      <c r="BG21" s="44"/>
      <c r="BH21" s="44">
        <v>2184</v>
      </c>
      <c r="BI21" s="44"/>
      <c r="BJ21" s="44"/>
      <c r="BK21" s="44"/>
      <c r="BL21" s="44"/>
      <c r="BM21" s="44">
        <v>2466</v>
      </c>
      <c r="BN21" s="44"/>
      <c r="BO21" s="44"/>
      <c r="BP21" s="44"/>
      <c r="BQ21" s="44"/>
      <c r="BR21" s="44">
        <f>BW21+CB21</f>
        <v>5358</v>
      </c>
      <c r="BS21" s="44"/>
      <c r="BT21" s="44"/>
      <c r="BU21" s="44"/>
      <c r="BV21" s="44"/>
      <c r="BW21" s="44">
        <v>2399</v>
      </c>
      <c r="BX21" s="44"/>
      <c r="BY21" s="44"/>
      <c r="BZ21" s="44"/>
      <c r="CA21" s="44"/>
      <c r="CB21" s="44">
        <v>2959</v>
      </c>
      <c r="CC21" s="44"/>
      <c r="CD21" s="44"/>
      <c r="CE21" s="44"/>
      <c r="CF21" s="44"/>
      <c r="CG21" s="33">
        <f>CH21+CI21</f>
        <v>6016</v>
      </c>
      <c r="CH21" s="33">
        <v>2758</v>
      </c>
      <c r="CI21" s="33">
        <v>3258</v>
      </c>
      <c r="CJ21" s="33"/>
    </row>
    <row r="22" spans="2:88" s="9" customFormat="1" ht="10.5" customHeight="1">
      <c r="B22" s="13"/>
      <c r="C22" s="13"/>
      <c r="D22" s="58">
        <v>13</v>
      </c>
      <c r="E22" s="58"/>
      <c r="F22" s="58"/>
      <c r="G22" s="58"/>
      <c r="H22" s="58"/>
      <c r="I22" s="13"/>
      <c r="J22" s="16"/>
      <c r="K22" s="44">
        <f>P22+U22</f>
        <v>3274</v>
      </c>
      <c r="L22" s="44"/>
      <c r="M22" s="44"/>
      <c r="N22" s="44"/>
      <c r="O22" s="44"/>
      <c r="P22" s="44">
        <v>1648</v>
      </c>
      <c r="Q22" s="44"/>
      <c r="R22" s="44"/>
      <c r="S22" s="44"/>
      <c r="T22" s="44"/>
      <c r="U22" s="44">
        <v>1626</v>
      </c>
      <c r="V22" s="44"/>
      <c r="W22" s="44"/>
      <c r="X22" s="44"/>
      <c r="Y22" s="44"/>
      <c r="Z22" s="44">
        <f>AE22+AJ22</f>
        <v>2829</v>
      </c>
      <c r="AA22" s="44"/>
      <c r="AB22" s="44"/>
      <c r="AC22" s="44"/>
      <c r="AD22" s="44"/>
      <c r="AE22" s="44">
        <v>1423</v>
      </c>
      <c r="AF22" s="44"/>
      <c r="AG22" s="44"/>
      <c r="AH22" s="44"/>
      <c r="AI22" s="44"/>
      <c r="AJ22" s="44">
        <v>1406</v>
      </c>
      <c r="AK22" s="44"/>
      <c r="AL22" s="44"/>
      <c r="AM22" s="44"/>
      <c r="AN22" s="44"/>
      <c r="AO22" s="33">
        <f>AP22+AQ22</f>
        <v>2807</v>
      </c>
      <c r="AP22" s="33">
        <v>1453</v>
      </c>
      <c r="AQ22" s="33">
        <v>1354</v>
      </c>
      <c r="AR22" s="13"/>
      <c r="AS22" s="13"/>
      <c r="AT22" s="13"/>
      <c r="AU22" s="13"/>
      <c r="AV22" s="58">
        <v>69</v>
      </c>
      <c r="AW22" s="58"/>
      <c r="AX22" s="58"/>
      <c r="AY22" s="58"/>
      <c r="AZ22" s="58"/>
      <c r="BA22" s="13"/>
      <c r="BB22" s="16"/>
      <c r="BC22" s="44">
        <f>BH22+BM22</f>
        <v>4627</v>
      </c>
      <c r="BD22" s="44"/>
      <c r="BE22" s="44"/>
      <c r="BF22" s="44"/>
      <c r="BG22" s="44"/>
      <c r="BH22" s="44">
        <v>2142</v>
      </c>
      <c r="BI22" s="44"/>
      <c r="BJ22" s="44"/>
      <c r="BK22" s="44"/>
      <c r="BL22" s="44"/>
      <c r="BM22" s="44">
        <v>2485</v>
      </c>
      <c r="BN22" s="44"/>
      <c r="BO22" s="44"/>
      <c r="BP22" s="44"/>
      <c r="BQ22" s="44"/>
      <c r="BR22" s="44">
        <f>BW22+CB22</f>
        <v>4952</v>
      </c>
      <c r="BS22" s="44"/>
      <c r="BT22" s="44"/>
      <c r="BU22" s="44"/>
      <c r="BV22" s="44"/>
      <c r="BW22" s="44">
        <v>2171</v>
      </c>
      <c r="BX22" s="44"/>
      <c r="BY22" s="44"/>
      <c r="BZ22" s="44"/>
      <c r="CA22" s="44"/>
      <c r="CB22" s="44">
        <v>2781</v>
      </c>
      <c r="CC22" s="44"/>
      <c r="CD22" s="44"/>
      <c r="CE22" s="44"/>
      <c r="CF22" s="44"/>
      <c r="CG22" s="33">
        <f>CH22+CI22</f>
        <v>4737</v>
      </c>
      <c r="CH22" s="33">
        <v>2109</v>
      </c>
      <c r="CI22" s="33">
        <v>2628</v>
      </c>
      <c r="CJ22" s="33"/>
    </row>
    <row r="23" spans="2:88" s="9" customFormat="1" ht="10.5" customHeight="1">
      <c r="B23" s="17"/>
      <c r="C23" s="17"/>
      <c r="D23" s="61">
        <v>14</v>
      </c>
      <c r="E23" s="61"/>
      <c r="F23" s="61"/>
      <c r="G23" s="61"/>
      <c r="H23" s="61"/>
      <c r="I23" s="17"/>
      <c r="J23" s="18"/>
      <c r="K23" s="46">
        <f>P23+U23</f>
        <v>3342</v>
      </c>
      <c r="L23" s="46"/>
      <c r="M23" s="46"/>
      <c r="N23" s="46"/>
      <c r="O23" s="46"/>
      <c r="P23" s="46">
        <v>1720</v>
      </c>
      <c r="Q23" s="46"/>
      <c r="R23" s="46"/>
      <c r="S23" s="46"/>
      <c r="T23" s="46"/>
      <c r="U23" s="46">
        <v>1622</v>
      </c>
      <c r="V23" s="46"/>
      <c r="W23" s="46"/>
      <c r="X23" s="46"/>
      <c r="Y23" s="46"/>
      <c r="Z23" s="46">
        <f>AE23+AJ23</f>
        <v>2897</v>
      </c>
      <c r="AA23" s="46"/>
      <c r="AB23" s="46"/>
      <c r="AC23" s="46"/>
      <c r="AD23" s="46"/>
      <c r="AE23" s="46">
        <v>1503</v>
      </c>
      <c r="AF23" s="46"/>
      <c r="AG23" s="46"/>
      <c r="AH23" s="46"/>
      <c r="AI23" s="46"/>
      <c r="AJ23" s="46">
        <v>1394</v>
      </c>
      <c r="AK23" s="46"/>
      <c r="AL23" s="46"/>
      <c r="AM23" s="46"/>
      <c r="AN23" s="46"/>
      <c r="AO23" s="36">
        <f>AP23+AQ23</f>
        <v>2742</v>
      </c>
      <c r="AP23" s="36">
        <v>1388</v>
      </c>
      <c r="AQ23" s="36">
        <v>1354</v>
      </c>
      <c r="AR23" s="13"/>
      <c r="AS23" s="13"/>
      <c r="AT23" s="14"/>
      <c r="AU23" s="14"/>
      <c r="AV23" s="62" t="s">
        <v>21</v>
      </c>
      <c r="AW23" s="62"/>
      <c r="AX23" s="62"/>
      <c r="AY23" s="62"/>
      <c r="AZ23" s="62"/>
      <c r="BA23" s="14"/>
      <c r="BB23" s="15"/>
      <c r="BC23" s="48">
        <f>SUM(BC24:BC28)</f>
        <v>20649</v>
      </c>
      <c r="BD23" s="48"/>
      <c r="BE23" s="48"/>
      <c r="BF23" s="48"/>
      <c r="BG23" s="48"/>
      <c r="BH23" s="48">
        <f>SUM(BH24:BH28)</f>
        <v>9635</v>
      </c>
      <c r="BI23" s="48"/>
      <c r="BJ23" s="48"/>
      <c r="BK23" s="48"/>
      <c r="BL23" s="48"/>
      <c r="BM23" s="48">
        <f>SUM(BM24:BM28)</f>
        <v>11014</v>
      </c>
      <c r="BN23" s="48"/>
      <c r="BO23" s="48"/>
      <c r="BP23" s="48"/>
      <c r="BQ23" s="48"/>
      <c r="BR23" s="48">
        <f>SUM(BR24:BR28)</f>
        <v>21941</v>
      </c>
      <c r="BS23" s="48"/>
      <c r="BT23" s="48"/>
      <c r="BU23" s="48"/>
      <c r="BV23" s="48"/>
      <c r="BW23" s="48">
        <f>SUM(BW24:BW28)</f>
        <v>9879</v>
      </c>
      <c r="BX23" s="48"/>
      <c r="BY23" s="48"/>
      <c r="BZ23" s="48"/>
      <c r="CA23" s="48"/>
      <c r="CB23" s="48">
        <f>SUM(CB24:CB28)</f>
        <v>12062</v>
      </c>
      <c r="CC23" s="48"/>
      <c r="CD23" s="48"/>
      <c r="CE23" s="48"/>
      <c r="CF23" s="48"/>
      <c r="CG23" s="35">
        <f>SUM(CG24:CG28)</f>
        <v>24063</v>
      </c>
      <c r="CH23" s="35">
        <f>SUM(CH24:CH28)</f>
        <v>10574</v>
      </c>
      <c r="CI23" s="35">
        <f>SUM(CI24:CI28)</f>
        <v>13489</v>
      </c>
      <c r="CJ23" s="33"/>
    </row>
    <row r="24" spans="2:88" s="9" customFormat="1" ht="10.5" customHeight="1">
      <c r="B24" s="13"/>
      <c r="C24" s="13"/>
      <c r="D24" s="58" t="s">
        <v>10</v>
      </c>
      <c r="E24" s="58"/>
      <c r="F24" s="58"/>
      <c r="G24" s="58"/>
      <c r="H24" s="58"/>
      <c r="I24" s="13"/>
      <c r="J24" s="16"/>
      <c r="K24" s="44">
        <f>SUM(K25:K29)</f>
        <v>17444</v>
      </c>
      <c r="L24" s="44"/>
      <c r="M24" s="44"/>
      <c r="N24" s="44"/>
      <c r="O24" s="44"/>
      <c r="P24" s="44">
        <f>SUM(P25:P29)</f>
        <v>8856</v>
      </c>
      <c r="Q24" s="44"/>
      <c r="R24" s="44"/>
      <c r="S24" s="44"/>
      <c r="T24" s="44"/>
      <c r="U24" s="44">
        <f>SUM(U25:U29)</f>
        <v>8588</v>
      </c>
      <c r="V24" s="44"/>
      <c r="W24" s="44"/>
      <c r="X24" s="44"/>
      <c r="Y24" s="44"/>
      <c r="Z24" s="44">
        <f>SUM(Z25:Z29)</f>
        <v>15034</v>
      </c>
      <c r="AA24" s="44"/>
      <c r="AB24" s="44"/>
      <c r="AC24" s="44"/>
      <c r="AD24" s="44"/>
      <c r="AE24" s="44">
        <f>SUM(AE25:AE29)</f>
        <v>7563</v>
      </c>
      <c r="AF24" s="44"/>
      <c r="AG24" s="44"/>
      <c r="AH24" s="44"/>
      <c r="AI24" s="44"/>
      <c r="AJ24" s="44">
        <f>SUM(AJ25:AJ29)</f>
        <v>7471</v>
      </c>
      <c r="AK24" s="44"/>
      <c r="AL24" s="44"/>
      <c r="AM24" s="44"/>
      <c r="AN24" s="44"/>
      <c r="AO24" s="33">
        <f>SUM(AO25:AO29)</f>
        <v>13902</v>
      </c>
      <c r="AP24" s="33">
        <f>SUM(AP25:AP29)</f>
        <v>7094</v>
      </c>
      <c r="AQ24" s="33">
        <f>SUM(AQ25:AQ29)</f>
        <v>6808</v>
      </c>
      <c r="AR24" s="13"/>
      <c r="AS24" s="13"/>
      <c r="AT24" s="13"/>
      <c r="AU24" s="13"/>
      <c r="AV24" s="58">
        <v>70</v>
      </c>
      <c r="AW24" s="58"/>
      <c r="AX24" s="58"/>
      <c r="AY24" s="58"/>
      <c r="AZ24" s="58"/>
      <c r="BA24" s="13"/>
      <c r="BB24" s="16"/>
      <c r="BC24" s="44">
        <f>BH24+BM24</f>
        <v>4410</v>
      </c>
      <c r="BD24" s="44"/>
      <c r="BE24" s="44"/>
      <c r="BF24" s="44"/>
      <c r="BG24" s="44"/>
      <c r="BH24" s="44">
        <v>2053</v>
      </c>
      <c r="BI24" s="44"/>
      <c r="BJ24" s="44"/>
      <c r="BK24" s="44"/>
      <c r="BL24" s="44"/>
      <c r="BM24" s="44">
        <v>2357</v>
      </c>
      <c r="BN24" s="44"/>
      <c r="BO24" s="44"/>
      <c r="BP24" s="44"/>
      <c r="BQ24" s="44"/>
      <c r="BR24" s="44">
        <f>BW24+CB24</f>
        <v>4586</v>
      </c>
      <c r="BS24" s="44"/>
      <c r="BT24" s="44"/>
      <c r="BU24" s="44"/>
      <c r="BV24" s="44"/>
      <c r="BW24" s="44">
        <v>2045</v>
      </c>
      <c r="BX24" s="44"/>
      <c r="BY24" s="44"/>
      <c r="BZ24" s="44"/>
      <c r="CA24" s="44"/>
      <c r="CB24" s="44">
        <v>2541</v>
      </c>
      <c r="CC24" s="44"/>
      <c r="CD24" s="44"/>
      <c r="CE24" s="44"/>
      <c r="CF24" s="44"/>
      <c r="CG24" s="33">
        <f>CH24+CI24</f>
        <v>4418</v>
      </c>
      <c r="CH24" s="33">
        <v>1976</v>
      </c>
      <c r="CI24" s="33">
        <v>2442</v>
      </c>
      <c r="CJ24" s="33"/>
    </row>
    <row r="25" spans="2:88" s="9" customFormat="1" ht="10.5" customHeight="1">
      <c r="B25" s="13"/>
      <c r="C25" s="13"/>
      <c r="D25" s="58">
        <v>15</v>
      </c>
      <c r="E25" s="58"/>
      <c r="F25" s="58"/>
      <c r="G25" s="58"/>
      <c r="H25" s="58"/>
      <c r="I25" s="13"/>
      <c r="J25" s="16"/>
      <c r="K25" s="44">
        <f>P25+U25</f>
        <v>3421</v>
      </c>
      <c r="L25" s="44"/>
      <c r="M25" s="44"/>
      <c r="N25" s="44"/>
      <c r="O25" s="44"/>
      <c r="P25" s="44">
        <v>1729</v>
      </c>
      <c r="Q25" s="44"/>
      <c r="R25" s="44"/>
      <c r="S25" s="44"/>
      <c r="T25" s="44"/>
      <c r="U25" s="44">
        <v>1692</v>
      </c>
      <c r="V25" s="44"/>
      <c r="W25" s="44"/>
      <c r="X25" s="44"/>
      <c r="Y25" s="44"/>
      <c r="Z25" s="44">
        <f>AE25+AJ25</f>
        <v>3039</v>
      </c>
      <c r="AA25" s="44"/>
      <c r="AB25" s="44"/>
      <c r="AC25" s="44"/>
      <c r="AD25" s="44"/>
      <c r="AE25" s="44">
        <v>1573</v>
      </c>
      <c r="AF25" s="44"/>
      <c r="AG25" s="44"/>
      <c r="AH25" s="44"/>
      <c r="AI25" s="44"/>
      <c r="AJ25" s="44">
        <v>1466</v>
      </c>
      <c r="AK25" s="44"/>
      <c r="AL25" s="44"/>
      <c r="AM25" s="44"/>
      <c r="AN25" s="44"/>
      <c r="AO25" s="33">
        <f>AP25+AQ25</f>
        <v>2834</v>
      </c>
      <c r="AP25" s="33">
        <v>1488</v>
      </c>
      <c r="AQ25" s="33">
        <v>1346</v>
      </c>
      <c r="AR25" s="13"/>
      <c r="AS25" s="13"/>
      <c r="AT25" s="13"/>
      <c r="AU25" s="13"/>
      <c r="AV25" s="58">
        <v>71</v>
      </c>
      <c r="AW25" s="58"/>
      <c r="AX25" s="58"/>
      <c r="AY25" s="58"/>
      <c r="AZ25" s="58"/>
      <c r="BA25" s="13"/>
      <c r="BB25" s="16"/>
      <c r="BC25" s="44">
        <f>BH25+BM25</f>
        <v>4262</v>
      </c>
      <c r="BD25" s="44"/>
      <c r="BE25" s="44"/>
      <c r="BF25" s="44"/>
      <c r="BG25" s="44"/>
      <c r="BH25" s="44">
        <v>2016</v>
      </c>
      <c r="BI25" s="44"/>
      <c r="BJ25" s="44"/>
      <c r="BK25" s="44"/>
      <c r="BL25" s="44"/>
      <c r="BM25" s="44">
        <v>2246</v>
      </c>
      <c r="BN25" s="44"/>
      <c r="BO25" s="44"/>
      <c r="BP25" s="44"/>
      <c r="BQ25" s="44"/>
      <c r="BR25" s="44">
        <f>BW25+CB25</f>
        <v>4040</v>
      </c>
      <c r="BS25" s="44"/>
      <c r="BT25" s="44"/>
      <c r="BU25" s="44"/>
      <c r="BV25" s="44"/>
      <c r="BW25" s="44">
        <v>1854</v>
      </c>
      <c r="BX25" s="44"/>
      <c r="BY25" s="44"/>
      <c r="BZ25" s="44"/>
      <c r="CA25" s="44"/>
      <c r="CB25" s="44">
        <v>2186</v>
      </c>
      <c r="CC25" s="44"/>
      <c r="CD25" s="44"/>
      <c r="CE25" s="44"/>
      <c r="CF25" s="44"/>
      <c r="CG25" s="33">
        <f>CH25+CI25</f>
        <v>4817</v>
      </c>
      <c r="CH25" s="33">
        <v>2132</v>
      </c>
      <c r="CI25" s="33">
        <v>2685</v>
      </c>
      <c r="CJ25" s="33"/>
    </row>
    <row r="26" spans="2:88" s="9" customFormat="1" ht="10.5" customHeight="1">
      <c r="B26" s="13"/>
      <c r="C26" s="13"/>
      <c r="D26" s="58">
        <v>16</v>
      </c>
      <c r="E26" s="58"/>
      <c r="F26" s="58"/>
      <c r="G26" s="58"/>
      <c r="H26" s="58"/>
      <c r="I26" s="13"/>
      <c r="J26" s="16"/>
      <c r="K26" s="44">
        <f>P26+U26</f>
        <v>3552</v>
      </c>
      <c r="L26" s="44"/>
      <c r="M26" s="44"/>
      <c r="N26" s="44"/>
      <c r="O26" s="44"/>
      <c r="P26" s="44">
        <v>1832</v>
      </c>
      <c r="Q26" s="44"/>
      <c r="R26" s="44"/>
      <c r="S26" s="44"/>
      <c r="T26" s="44"/>
      <c r="U26" s="44">
        <v>1720</v>
      </c>
      <c r="V26" s="44"/>
      <c r="W26" s="44"/>
      <c r="X26" s="44"/>
      <c r="Y26" s="44"/>
      <c r="Z26" s="44">
        <f>AE26+AJ26</f>
        <v>3147</v>
      </c>
      <c r="AA26" s="44"/>
      <c r="AB26" s="44"/>
      <c r="AC26" s="44"/>
      <c r="AD26" s="44"/>
      <c r="AE26" s="44">
        <v>1623</v>
      </c>
      <c r="AF26" s="44"/>
      <c r="AG26" s="44"/>
      <c r="AH26" s="44"/>
      <c r="AI26" s="44"/>
      <c r="AJ26" s="44">
        <v>1524</v>
      </c>
      <c r="AK26" s="44"/>
      <c r="AL26" s="44"/>
      <c r="AM26" s="44"/>
      <c r="AN26" s="44"/>
      <c r="AO26" s="33">
        <f>AP26+AQ26</f>
        <v>2984</v>
      </c>
      <c r="AP26" s="33">
        <v>1520</v>
      </c>
      <c r="AQ26" s="33">
        <v>1464</v>
      </c>
      <c r="AR26" s="13"/>
      <c r="AS26" s="13"/>
      <c r="AT26" s="13"/>
      <c r="AU26" s="13"/>
      <c r="AV26" s="58">
        <v>72</v>
      </c>
      <c r="AW26" s="58"/>
      <c r="AX26" s="58"/>
      <c r="AY26" s="58"/>
      <c r="AZ26" s="58"/>
      <c r="BA26" s="13"/>
      <c r="BB26" s="16"/>
      <c r="BC26" s="44">
        <f>BH26+BM26</f>
        <v>4194</v>
      </c>
      <c r="BD26" s="44"/>
      <c r="BE26" s="44"/>
      <c r="BF26" s="44"/>
      <c r="BG26" s="44"/>
      <c r="BH26" s="44">
        <v>1967</v>
      </c>
      <c r="BI26" s="44"/>
      <c r="BJ26" s="44"/>
      <c r="BK26" s="44"/>
      <c r="BL26" s="44"/>
      <c r="BM26" s="44">
        <v>2227</v>
      </c>
      <c r="BN26" s="44"/>
      <c r="BO26" s="44"/>
      <c r="BP26" s="44"/>
      <c r="BQ26" s="44"/>
      <c r="BR26" s="44">
        <f>BW26+CB26</f>
        <v>4485</v>
      </c>
      <c r="BS26" s="44"/>
      <c r="BT26" s="44"/>
      <c r="BU26" s="44"/>
      <c r="BV26" s="44"/>
      <c r="BW26" s="44">
        <v>1994</v>
      </c>
      <c r="BX26" s="44"/>
      <c r="BY26" s="44"/>
      <c r="BZ26" s="44"/>
      <c r="CA26" s="44"/>
      <c r="CB26" s="44">
        <v>2491</v>
      </c>
      <c r="CC26" s="44"/>
      <c r="CD26" s="44"/>
      <c r="CE26" s="44"/>
      <c r="CF26" s="44"/>
      <c r="CG26" s="33">
        <f>CH26+CI26</f>
        <v>5095</v>
      </c>
      <c r="CH26" s="33">
        <v>2268</v>
      </c>
      <c r="CI26" s="33">
        <v>2827</v>
      </c>
      <c r="CJ26" s="33"/>
    </row>
    <row r="27" spans="2:88" s="9" customFormat="1" ht="10.5" customHeight="1">
      <c r="B27" s="13"/>
      <c r="C27" s="13"/>
      <c r="D27" s="58">
        <v>17</v>
      </c>
      <c r="E27" s="58"/>
      <c r="F27" s="58"/>
      <c r="G27" s="58"/>
      <c r="H27" s="58"/>
      <c r="I27" s="13"/>
      <c r="J27" s="16"/>
      <c r="K27" s="44">
        <f>P27+U27</f>
        <v>3776</v>
      </c>
      <c r="L27" s="44"/>
      <c r="M27" s="44"/>
      <c r="N27" s="44"/>
      <c r="O27" s="44"/>
      <c r="P27" s="44">
        <v>2014</v>
      </c>
      <c r="Q27" s="44"/>
      <c r="R27" s="44"/>
      <c r="S27" s="44"/>
      <c r="T27" s="44"/>
      <c r="U27" s="44">
        <v>1762</v>
      </c>
      <c r="V27" s="44"/>
      <c r="W27" s="44"/>
      <c r="X27" s="44"/>
      <c r="Y27" s="44"/>
      <c r="Z27" s="44">
        <f>AE27+AJ27</f>
        <v>3188</v>
      </c>
      <c r="AA27" s="44"/>
      <c r="AB27" s="44"/>
      <c r="AC27" s="44"/>
      <c r="AD27" s="44"/>
      <c r="AE27" s="44">
        <v>1639</v>
      </c>
      <c r="AF27" s="44"/>
      <c r="AG27" s="44"/>
      <c r="AH27" s="44"/>
      <c r="AI27" s="44"/>
      <c r="AJ27" s="44">
        <v>1549</v>
      </c>
      <c r="AK27" s="44"/>
      <c r="AL27" s="44"/>
      <c r="AM27" s="44"/>
      <c r="AN27" s="44"/>
      <c r="AO27" s="33">
        <f>AP27+AQ27</f>
        <v>3042</v>
      </c>
      <c r="AP27" s="33">
        <v>1596</v>
      </c>
      <c r="AQ27" s="33">
        <v>1446</v>
      </c>
      <c r="AR27" s="13"/>
      <c r="AS27" s="13"/>
      <c r="AT27" s="13"/>
      <c r="AU27" s="13"/>
      <c r="AV27" s="58">
        <v>73</v>
      </c>
      <c r="AW27" s="58"/>
      <c r="AX27" s="58"/>
      <c r="AY27" s="58"/>
      <c r="AZ27" s="58"/>
      <c r="BA27" s="13"/>
      <c r="BB27" s="16"/>
      <c r="BC27" s="44">
        <f>BH27+BM27</f>
        <v>3933</v>
      </c>
      <c r="BD27" s="44"/>
      <c r="BE27" s="44"/>
      <c r="BF27" s="44"/>
      <c r="BG27" s="44"/>
      <c r="BH27" s="44">
        <v>1833</v>
      </c>
      <c r="BI27" s="44"/>
      <c r="BJ27" s="44"/>
      <c r="BK27" s="44"/>
      <c r="BL27" s="44"/>
      <c r="BM27" s="44">
        <v>2100</v>
      </c>
      <c r="BN27" s="44"/>
      <c r="BO27" s="44"/>
      <c r="BP27" s="44"/>
      <c r="BQ27" s="44"/>
      <c r="BR27" s="44">
        <f>BW27+CB27</f>
        <v>4489</v>
      </c>
      <c r="BS27" s="44"/>
      <c r="BT27" s="44"/>
      <c r="BU27" s="44"/>
      <c r="BV27" s="44"/>
      <c r="BW27" s="44">
        <v>2040</v>
      </c>
      <c r="BX27" s="44"/>
      <c r="BY27" s="44"/>
      <c r="BZ27" s="44"/>
      <c r="CA27" s="44"/>
      <c r="CB27" s="44">
        <v>2449</v>
      </c>
      <c r="CC27" s="44"/>
      <c r="CD27" s="44"/>
      <c r="CE27" s="44"/>
      <c r="CF27" s="44"/>
      <c r="CG27" s="33">
        <f>CH27+CI27</f>
        <v>5083</v>
      </c>
      <c r="CH27" s="33">
        <v>2197</v>
      </c>
      <c r="CI27" s="33">
        <v>2886</v>
      </c>
      <c r="CJ27" s="33"/>
    </row>
    <row r="28" spans="2:88" s="9" customFormat="1" ht="10.5" customHeight="1">
      <c r="B28" s="13"/>
      <c r="C28" s="13"/>
      <c r="D28" s="58">
        <v>18</v>
      </c>
      <c r="E28" s="58"/>
      <c r="F28" s="58"/>
      <c r="G28" s="58"/>
      <c r="H28" s="58"/>
      <c r="I28" s="13"/>
      <c r="J28" s="16"/>
      <c r="K28" s="44">
        <f>P28+U28</f>
        <v>3481</v>
      </c>
      <c r="L28" s="44"/>
      <c r="M28" s="44"/>
      <c r="N28" s="44"/>
      <c r="O28" s="44"/>
      <c r="P28" s="44">
        <v>1756</v>
      </c>
      <c r="Q28" s="44"/>
      <c r="R28" s="44"/>
      <c r="S28" s="44"/>
      <c r="T28" s="44"/>
      <c r="U28" s="44">
        <v>1725</v>
      </c>
      <c r="V28" s="44"/>
      <c r="W28" s="44"/>
      <c r="X28" s="44"/>
      <c r="Y28" s="44"/>
      <c r="Z28" s="44">
        <f>AE28+AJ28</f>
        <v>3008</v>
      </c>
      <c r="AA28" s="44"/>
      <c r="AB28" s="44"/>
      <c r="AC28" s="44"/>
      <c r="AD28" s="44"/>
      <c r="AE28" s="44">
        <v>1512</v>
      </c>
      <c r="AF28" s="44"/>
      <c r="AG28" s="44"/>
      <c r="AH28" s="44"/>
      <c r="AI28" s="44"/>
      <c r="AJ28" s="44">
        <v>1496</v>
      </c>
      <c r="AK28" s="44"/>
      <c r="AL28" s="44"/>
      <c r="AM28" s="44"/>
      <c r="AN28" s="44"/>
      <c r="AO28" s="33">
        <f>AP28+AQ28</f>
        <v>2643</v>
      </c>
      <c r="AP28" s="33">
        <v>1329</v>
      </c>
      <c r="AQ28" s="33">
        <v>1314</v>
      </c>
      <c r="AR28" s="13"/>
      <c r="AS28" s="13"/>
      <c r="AT28" s="17"/>
      <c r="AU28" s="17"/>
      <c r="AV28" s="61">
        <v>74</v>
      </c>
      <c r="AW28" s="61"/>
      <c r="AX28" s="61"/>
      <c r="AY28" s="61"/>
      <c r="AZ28" s="61"/>
      <c r="BA28" s="17"/>
      <c r="BB28" s="18"/>
      <c r="BC28" s="46">
        <f>BH28+BM28</f>
        <v>3850</v>
      </c>
      <c r="BD28" s="46"/>
      <c r="BE28" s="46"/>
      <c r="BF28" s="46"/>
      <c r="BG28" s="46"/>
      <c r="BH28" s="46">
        <v>1766</v>
      </c>
      <c r="BI28" s="46"/>
      <c r="BJ28" s="46"/>
      <c r="BK28" s="46"/>
      <c r="BL28" s="46"/>
      <c r="BM28" s="46">
        <v>2084</v>
      </c>
      <c r="BN28" s="46"/>
      <c r="BO28" s="46"/>
      <c r="BP28" s="46"/>
      <c r="BQ28" s="46"/>
      <c r="BR28" s="46">
        <f>BW28+CB28</f>
        <v>4341</v>
      </c>
      <c r="BS28" s="46"/>
      <c r="BT28" s="46"/>
      <c r="BU28" s="46"/>
      <c r="BV28" s="46"/>
      <c r="BW28" s="46">
        <v>1946</v>
      </c>
      <c r="BX28" s="46"/>
      <c r="BY28" s="46"/>
      <c r="BZ28" s="46"/>
      <c r="CA28" s="46"/>
      <c r="CB28" s="46">
        <v>2395</v>
      </c>
      <c r="CC28" s="46"/>
      <c r="CD28" s="46"/>
      <c r="CE28" s="46"/>
      <c r="CF28" s="46"/>
      <c r="CG28" s="36">
        <f>CH28+CI28</f>
        <v>4650</v>
      </c>
      <c r="CH28" s="36">
        <v>2001</v>
      </c>
      <c r="CI28" s="36">
        <v>2649</v>
      </c>
      <c r="CJ28" s="33"/>
    </row>
    <row r="29" spans="2:88" s="9" customFormat="1" ht="10.5" customHeight="1">
      <c r="B29" s="13"/>
      <c r="C29" s="13"/>
      <c r="D29" s="58">
        <v>19</v>
      </c>
      <c r="E29" s="58"/>
      <c r="F29" s="58"/>
      <c r="G29" s="58"/>
      <c r="H29" s="58"/>
      <c r="I29" s="13"/>
      <c r="J29" s="16"/>
      <c r="K29" s="44">
        <f>P29+U29</f>
        <v>3214</v>
      </c>
      <c r="L29" s="44"/>
      <c r="M29" s="44"/>
      <c r="N29" s="44"/>
      <c r="O29" s="44"/>
      <c r="P29" s="44">
        <v>1525</v>
      </c>
      <c r="Q29" s="44"/>
      <c r="R29" s="44"/>
      <c r="S29" s="44"/>
      <c r="T29" s="44"/>
      <c r="U29" s="44">
        <v>1689</v>
      </c>
      <c r="V29" s="44"/>
      <c r="W29" s="44"/>
      <c r="X29" s="44"/>
      <c r="Y29" s="44"/>
      <c r="Z29" s="44">
        <f>AE29+AJ29</f>
        <v>2652</v>
      </c>
      <c r="AA29" s="44"/>
      <c r="AB29" s="44"/>
      <c r="AC29" s="44"/>
      <c r="AD29" s="44"/>
      <c r="AE29" s="44">
        <v>1216</v>
      </c>
      <c r="AF29" s="44"/>
      <c r="AG29" s="44"/>
      <c r="AH29" s="44"/>
      <c r="AI29" s="44"/>
      <c r="AJ29" s="44">
        <v>1436</v>
      </c>
      <c r="AK29" s="44"/>
      <c r="AL29" s="44"/>
      <c r="AM29" s="44"/>
      <c r="AN29" s="44"/>
      <c r="AO29" s="33">
        <f>AP29+AQ29</f>
        <v>2399</v>
      </c>
      <c r="AP29" s="33">
        <v>1161</v>
      </c>
      <c r="AQ29" s="33">
        <v>1238</v>
      </c>
      <c r="AR29" s="13"/>
      <c r="AS29" s="13"/>
      <c r="AT29" s="13"/>
      <c r="AU29" s="13"/>
      <c r="AV29" s="58" t="s">
        <v>22</v>
      </c>
      <c r="AW29" s="58"/>
      <c r="AX29" s="58"/>
      <c r="AY29" s="58"/>
      <c r="AZ29" s="58"/>
      <c r="BA29" s="13"/>
      <c r="BB29" s="16"/>
      <c r="BC29" s="44">
        <f>SUM(BC30:BC34)</f>
        <v>16084</v>
      </c>
      <c r="BD29" s="44"/>
      <c r="BE29" s="44"/>
      <c r="BF29" s="44"/>
      <c r="BG29" s="44"/>
      <c r="BH29" s="44">
        <f>SUM(BH30:BH34)</f>
        <v>6998</v>
      </c>
      <c r="BI29" s="44"/>
      <c r="BJ29" s="44"/>
      <c r="BK29" s="44"/>
      <c r="BL29" s="44"/>
      <c r="BM29" s="44">
        <f>SUM(BM30:BM34)</f>
        <v>9086</v>
      </c>
      <c r="BN29" s="44"/>
      <c r="BO29" s="44"/>
      <c r="BP29" s="44"/>
      <c r="BQ29" s="44"/>
      <c r="BR29" s="44">
        <f>SUM(BR30:BR34)</f>
        <v>18990</v>
      </c>
      <c r="BS29" s="44"/>
      <c r="BT29" s="44"/>
      <c r="BU29" s="44"/>
      <c r="BV29" s="44"/>
      <c r="BW29" s="44">
        <f>SUM(BW30:BW34)</f>
        <v>8426</v>
      </c>
      <c r="BX29" s="44"/>
      <c r="BY29" s="44"/>
      <c r="BZ29" s="44"/>
      <c r="CA29" s="44"/>
      <c r="CB29" s="44">
        <f>SUM(CB30:CB34)</f>
        <v>10564</v>
      </c>
      <c r="CC29" s="44"/>
      <c r="CD29" s="44"/>
      <c r="CE29" s="44"/>
      <c r="CF29" s="44"/>
      <c r="CG29" s="33">
        <f>SUM(CG30:CG34)</f>
        <v>19952</v>
      </c>
      <c r="CH29" s="33">
        <f>SUM(CH30:CH34)</f>
        <v>8590</v>
      </c>
      <c r="CI29" s="33">
        <f>SUM(CI30:CI34)</f>
        <v>11362</v>
      </c>
      <c r="CJ29" s="33"/>
    </row>
    <row r="30" spans="2:88" s="9" customFormat="1" ht="10.5" customHeight="1">
      <c r="B30" s="14"/>
      <c r="C30" s="14"/>
      <c r="D30" s="62" t="s">
        <v>11</v>
      </c>
      <c r="E30" s="62"/>
      <c r="F30" s="62"/>
      <c r="G30" s="62"/>
      <c r="H30" s="62"/>
      <c r="I30" s="14"/>
      <c r="J30" s="15"/>
      <c r="K30" s="48">
        <f>SUM(K31:K35)</f>
        <v>17726</v>
      </c>
      <c r="L30" s="48"/>
      <c r="M30" s="48"/>
      <c r="N30" s="48"/>
      <c r="O30" s="48"/>
      <c r="P30" s="48">
        <f>SUM(P31:P35)</f>
        <v>8416</v>
      </c>
      <c r="Q30" s="48"/>
      <c r="R30" s="48"/>
      <c r="S30" s="48"/>
      <c r="T30" s="48"/>
      <c r="U30" s="48">
        <f>SUM(U31:U35)</f>
        <v>9310</v>
      </c>
      <c r="V30" s="48"/>
      <c r="W30" s="48"/>
      <c r="X30" s="48"/>
      <c r="Y30" s="48"/>
      <c r="Z30" s="48">
        <f>SUM(Z31:Z35)</f>
        <v>14113</v>
      </c>
      <c r="AA30" s="48"/>
      <c r="AB30" s="48"/>
      <c r="AC30" s="48"/>
      <c r="AD30" s="48"/>
      <c r="AE30" s="48">
        <f>SUM(AE31:AE35)</f>
        <v>6497</v>
      </c>
      <c r="AF30" s="48"/>
      <c r="AG30" s="48"/>
      <c r="AH30" s="48"/>
      <c r="AI30" s="48"/>
      <c r="AJ30" s="48">
        <f>SUM(AJ31:AJ35)</f>
        <v>7616</v>
      </c>
      <c r="AK30" s="48"/>
      <c r="AL30" s="48"/>
      <c r="AM30" s="48"/>
      <c r="AN30" s="48"/>
      <c r="AO30" s="35">
        <f>SUM(AO31:AO35)</f>
        <v>12404</v>
      </c>
      <c r="AP30" s="35">
        <f>SUM(AP31:AP35)</f>
        <v>5827</v>
      </c>
      <c r="AQ30" s="35">
        <f>SUM(AQ31:AQ35)</f>
        <v>6577</v>
      </c>
      <c r="AR30" s="13"/>
      <c r="AS30" s="13"/>
      <c r="AT30" s="13"/>
      <c r="AU30" s="13"/>
      <c r="AV30" s="58">
        <v>75</v>
      </c>
      <c r="AW30" s="58"/>
      <c r="AX30" s="58"/>
      <c r="AY30" s="58"/>
      <c r="AZ30" s="58"/>
      <c r="BA30" s="13"/>
      <c r="BB30" s="16"/>
      <c r="BC30" s="44">
        <f>BH30+BM30</f>
        <v>3608</v>
      </c>
      <c r="BD30" s="44"/>
      <c r="BE30" s="44"/>
      <c r="BF30" s="44"/>
      <c r="BG30" s="44"/>
      <c r="BH30" s="44">
        <v>1612</v>
      </c>
      <c r="BI30" s="44"/>
      <c r="BJ30" s="44"/>
      <c r="BK30" s="44"/>
      <c r="BL30" s="44"/>
      <c r="BM30" s="44">
        <v>1996</v>
      </c>
      <c r="BN30" s="44"/>
      <c r="BO30" s="44"/>
      <c r="BP30" s="44"/>
      <c r="BQ30" s="44"/>
      <c r="BR30" s="44">
        <f>BW30+CB30</f>
        <v>4178</v>
      </c>
      <c r="BS30" s="44"/>
      <c r="BT30" s="44"/>
      <c r="BU30" s="44"/>
      <c r="BV30" s="44"/>
      <c r="BW30" s="44">
        <v>1913</v>
      </c>
      <c r="BX30" s="44"/>
      <c r="BY30" s="44"/>
      <c r="BZ30" s="44"/>
      <c r="CA30" s="44"/>
      <c r="CB30" s="44">
        <v>2265</v>
      </c>
      <c r="CC30" s="44"/>
      <c r="CD30" s="44"/>
      <c r="CE30" s="44"/>
      <c r="CF30" s="44"/>
      <c r="CG30" s="33">
        <f>CH30+CI30</f>
        <v>4238</v>
      </c>
      <c r="CH30" s="33">
        <v>1841</v>
      </c>
      <c r="CI30" s="33">
        <v>2397</v>
      </c>
      <c r="CJ30" s="33"/>
    </row>
    <row r="31" spans="2:88" s="9" customFormat="1" ht="10.5" customHeight="1">
      <c r="B31" s="13"/>
      <c r="C31" s="13"/>
      <c r="D31" s="58">
        <v>20</v>
      </c>
      <c r="E31" s="58"/>
      <c r="F31" s="58"/>
      <c r="G31" s="58"/>
      <c r="H31" s="58"/>
      <c r="I31" s="13"/>
      <c r="J31" s="16"/>
      <c r="K31" s="44">
        <f>P31+U31</f>
        <v>3475</v>
      </c>
      <c r="L31" s="44"/>
      <c r="M31" s="44"/>
      <c r="N31" s="44"/>
      <c r="O31" s="44"/>
      <c r="P31" s="44">
        <v>1642</v>
      </c>
      <c r="Q31" s="44"/>
      <c r="R31" s="44"/>
      <c r="S31" s="44"/>
      <c r="T31" s="44"/>
      <c r="U31" s="44">
        <v>1833</v>
      </c>
      <c r="V31" s="44"/>
      <c r="W31" s="44"/>
      <c r="X31" s="44"/>
      <c r="Y31" s="44"/>
      <c r="Z31" s="44">
        <f>AE31+AJ31</f>
        <v>2672</v>
      </c>
      <c r="AA31" s="44"/>
      <c r="AB31" s="44"/>
      <c r="AC31" s="44"/>
      <c r="AD31" s="44"/>
      <c r="AE31" s="44">
        <v>1178</v>
      </c>
      <c r="AF31" s="44"/>
      <c r="AG31" s="44"/>
      <c r="AH31" s="44"/>
      <c r="AI31" s="44"/>
      <c r="AJ31" s="44">
        <v>1494</v>
      </c>
      <c r="AK31" s="44"/>
      <c r="AL31" s="44"/>
      <c r="AM31" s="44"/>
      <c r="AN31" s="44"/>
      <c r="AO31" s="33">
        <f>AP31+AQ31</f>
        <v>2430</v>
      </c>
      <c r="AP31" s="33">
        <v>1149</v>
      </c>
      <c r="AQ31" s="33">
        <v>1281</v>
      </c>
      <c r="AR31" s="13"/>
      <c r="AS31" s="13"/>
      <c r="AT31" s="13"/>
      <c r="AU31" s="13"/>
      <c r="AV31" s="58">
        <v>76</v>
      </c>
      <c r="AW31" s="58"/>
      <c r="AX31" s="58"/>
      <c r="AY31" s="58"/>
      <c r="AZ31" s="58"/>
      <c r="BA31" s="13"/>
      <c r="BB31" s="16"/>
      <c r="BC31" s="44">
        <f>BH31+BM31</f>
        <v>3369</v>
      </c>
      <c r="BD31" s="44"/>
      <c r="BE31" s="44"/>
      <c r="BF31" s="44"/>
      <c r="BG31" s="44"/>
      <c r="BH31" s="44">
        <v>1478</v>
      </c>
      <c r="BI31" s="44"/>
      <c r="BJ31" s="44"/>
      <c r="BK31" s="44"/>
      <c r="BL31" s="44"/>
      <c r="BM31" s="44">
        <v>1891</v>
      </c>
      <c r="BN31" s="44"/>
      <c r="BO31" s="44"/>
      <c r="BP31" s="44"/>
      <c r="BQ31" s="44"/>
      <c r="BR31" s="44">
        <f>BW31+CB31</f>
        <v>4001</v>
      </c>
      <c r="BS31" s="44"/>
      <c r="BT31" s="44"/>
      <c r="BU31" s="44"/>
      <c r="BV31" s="44"/>
      <c r="BW31" s="44">
        <v>1803</v>
      </c>
      <c r="BX31" s="44"/>
      <c r="BY31" s="44"/>
      <c r="BZ31" s="44"/>
      <c r="CA31" s="44"/>
      <c r="CB31" s="44">
        <v>2198</v>
      </c>
      <c r="CC31" s="44"/>
      <c r="CD31" s="44"/>
      <c r="CE31" s="44"/>
      <c r="CF31" s="44"/>
      <c r="CG31" s="33">
        <f>CH31+CI31</f>
        <v>3790</v>
      </c>
      <c r="CH31" s="33">
        <v>1667</v>
      </c>
      <c r="CI31" s="33">
        <v>2123</v>
      </c>
      <c r="CJ31" s="33"/>
    </row>
    <row r="32" spans="2:88" s="9" customFormat="1" ht="10.5" customHeight="1">
      <c r="B32" s="13"/>
      <c r="C32" s="13"/>
      <c r="D32" s="58">
        <v>21</v>
      </c>
      <c r="E32" s="58"/>
      <c r="F32" s="58"/>
      <c r="G32" s="58"/>
      <c r="H32" s="58"/>
      <c r="I32" s="13"/>
      <c r="J32" s="16"/>
      <c r="K32" s="44">
        <f>P32+U32</f>
        <v>3546</v>
      </c>
      <c r="L32" s="44"/>
      <c r="M32" s="44"/>
      <c r="N32" s="44"/>
      <c r="O32" s="44"/>
      <c r="P32" s="44">
        <v>1691</v>
      </c>
      <c r="Q32" s="44"/>
      <c r="R32" s="44"/>
      <c r="S32" s="44"/>
      <c r="T32" s="44"/>
      <c r="U32" s="44">
        <v>1855</v>
      </c>
      <c r="V32" s="44"/>
      <c r="W32" s="44"/>
      <c r="X32" s="44"/>
      <c r="Y32" s="44"/>
      <c r="Z32" s="44">
        <f>AE32+AJ32</f>
        <v>2674</v>
      </c>
      <c r="AA32" s="44"/>
      <c r="AB32" s="44"/>
      <c r="AC32" s="44"/>
      <c r="AD32" s="44"/>
      <c r="AE32" s="44">
        <v>1200</v>
      </c>
      <c r="AF32" s="44"/>
      <c r="AG32" s="44"/>
      <c r="AH32" s="44"/>
      <c r="AI32" s="44"/>
      <c r="AJ32" s="44">
        <v>1474</v>
      </c>
      <c r="AK32" s="44"/>
      <c r="AL32" s="44"/>
      <c r="AM32" s="44"/>
      <c r="AN32" s="44"/>
      <c r="AO32" s="33">
        <f>AP32+AQ32</f>
        <v>2401</v>
      </c>
      <c r="AP32" s="33">
        <v>1105</v>
      </c>
      <c r="AQ32" s="33">
        <v>1296</v>
      </c>
      <c r="AR32" s="13"/>
      <c r="AS32" s="13"/>
      <c r="AT32" s="13"/>
      <c r="AU32" s="13"/>
      <c r="AV32" s="58">
        <v>77</v>
      </c>
      <c r="AW32" s="58"/>
      <c r="AX32" s="58"/>
      <c r="AY32" s="58"/>
      <c r="AZ32" s="58"/>
      <c r="BA32" s="13"/>
      <c r="BB32" s="16"/>
      <c r="BC32" s="44">
        <f>BH32+BM32</f>
        <v>3317</v>
      </c>
      <c r="BD32" s="44"/>
      <c r="BE32" s="44"/>
      <c r="BF32" s="44"/>
      <c r="BG32" s="44"/>
      <c r="BH32" s="44">
        <v>1460</v>
      </c>
      <c r="BI32" s="44"/>
      <c r="BJ32" s="44"/>
      <c r="BK32" s="44"/>
      <c r="BL32" s="44"/>
      <c r="BM32" s="44">
        <v>1857</v>
      </c>
      <c r="BN32" s="44"/>
      <c r="BO32" s="44"/>
      <c r="BP32" s="44"/>
      <c r="BQ32" s="44"/>
      <c r="BR32" s="44">
        <f>BW32+CB32</f>
        <v>3866</v>
      </c>
      <c r="BS32" s="44"/>
      <c r="BT32" s="44"/>
      <c r="BU32" s="44"/>
      <c r="BV32" s="44"/>
      <c r="BW32" s="44">
        <v>1704</v>
      </c>
      <c r="BX32" s="44"/>
      <c r="BY32" s="44"/>
      <c r="BZ32" s="44"/>
      <c r="CA32" s="44"/>
      <c r="CB32" s="44">
        <v>2162</v>
      </c>
      <c r="CC32" s="44"/>
      <c r="CD32" s="44"/>
      <c r="CE32" s="44"/>
      <c r="CF32" s="44"/>
      <c r="CG32" s="33">
        <f>CH32+CI32</f>
        <v>4100</v>
      </c>
      <c r="CH32" s="33">
        <v>1741</v>
      </c>
      <c r="CI32" s="33">
        <v>2359</v>
      </c>
      <c r="CJ32" s="33"/>
    </row>
    <row r="33" spans="2:88" s="9" customFormat="1" ht="10.5" customHeight="1">
      <c r="B33" s="13"/>
      <c r="C33" s="13"/>
      <c r="D33" s="58">
        <v>22</v>
      </c>
      <c r="E33" s="58"/>
      <c r="F33" s="58"/>
      <c r="G33" s="58"/>
      <c r="H33" s="58"/>
      <c r="I33" s="13"/>
      <c r="J33" s="16"/>
      <c r="K33" s="44">
        <f>P33+U33</f>
        <v>3466</v>
      </c>
      <c r="L33" s="44"/>
      <c r="M33" s="44"/>
      <c r="N33" s="44"/>
      <c r="O33" s="44"/>
      <c r="P33" s="44">
        <v>1650</v>
      </c>
      <c r="Q33" s="44"/>
      <c r="R33" s="44"/>
      <c r="S33" s="44"/>
      <c r="T33" s="44"/>
      <c r="U33" s="44">
        <v>1816</v>
      </c>
      <c r="V33" s="44"/>
      <c r="W33" s="44"/>
      <c r="X33" s="44"/>
      <c r="Y33" s="44"/>
      <c r="Z33" s="44">
        <f>AE33+AJ33</f>
        <v>2810</v>
      </c>
      <c r="AA33" s="44"/>
      <c r="AB33" s="44"/>
      <c r="AC33" s="44"/>
      <c r="AD33" s="44"/>
      <c r="AE33" s="44">
        <v>1312</v>
      </c>
      <c r="AF33" s="44"/>
      <c r="AG33" s="44"/>
      <c r="AH33" s="44"/>
      <c r="AI33" s="44"/>
      <c r="AJ33" s="44">
        <v>1498</v>
      </c>
      <c r="AK33" s="44"/>
      <c r="AL33" s="44"/>
      <c r="AM33" s="44"/>
      <c r="AN33" s="44"/>
      <c r="AO33" s="33">
        <f>AP33+AQ33</f>
        <v>2466</v>
      </c>
      <c r="AP33" s="33">
        <v>1158</v>
      </c>
      <c r="AQ33" s="33">
        <v>1308</v>
      </c>
      <c r="AR33" s="13"/>
      <c r="AS33" s="13"/>
      <c r="AT33" s="13"/>
      <c r="AU33" s="13"/>
      <c r="AV33" s="58">
        <v>78</v>
      </c>
      <c r="AW33" s="58"/>
      <c r="AX33" s="58"/>
      <c r="AY33" s="58"/>
      <c r="AZ33" s="58"/>
      <c r="BA33" s="13"/>
      <c r="BB33" s="16"/>
      <c r="BC33" s="44">
        <f>BH33+BM33</f>
        <v>3004</v>
      </c>
      <c r="BD33" s="44"/>
      <c r="BE33" s="44"/>
      <c r="BF33" s="44"/>
      <c r="BG33" s="44"/>
      <c r="BH33" s="44">
        <v>1268</v>
      </c>
      <c r="BI33" s="44"/>
      <c r="BJ33" s="44"/>
      <c r="BK33" s="44"/>
      <c r="BL33" s="44"/>
      <c r="BM33" s="44">
        <v>1736</v>
      </c>
      <c r="BN33" s="44"/>
      <c r="BO33" s="44"/>
      <c r="BP33" s="44"/>
      <c r="BQ33" s="44"/>
      <c r="BR33" s="44">
        <f>BW33+CB33</f>
        <v>3528</v>
      </c>
      <c r="BS33" s="44"/>
      <c r="BT33" s="44"/>
      <c r="BU33" s="44"/>
      <c r="BV33" s="44"/>
      <c r="BW33" s="44">
        <v>1551</v>
      </c>
      <c r="BX33" s="44"/>
      <c r="BY33" s="44"/>
      <c r="BZ33" s="44"/>
      <c r="CA33" s="44"/>
      <c r="CB33" s="44">
        <v>1977</v>
      </c>
      <c r="CC33" s="44"/>
      <c r="CD33" s="44"/>
      <c r="CE33" s="44"/>
      <c r="CF33" s="44"/>
      <c r="CG33" s="33">
        <f>CH33+CI33</f>
        <v>3974</v>
      </c>
      <c r="CH33" s="33">
        <v>1708</v>
      </c>
      <c r="CI33" s="33">
        <v>2266</v>
      </c>
      <c r="CJ33" s="33"/>
    </row>
    <row r="34" spans="2:88" s="9" customFormat="1" ht="10.5" customHeight="1">
      <c r="B34" s="13"/>
      <c r="C34" s="13"/>
      <c r="D34" s="58">
        <v>23</v>
      </c>
      <c r="E34" s="58"/>
      <c r="F34" s="58"/>
      <c r="G34" s="58"/>
      <c r="H34" s="58"/>
      <c r="I34" s="13"/>
      <c r="J34" s="16"/>
      <c r="K34" s="44">
        <f>P34+U34</f>
        <v>3603</v>
      </c>
      <c r="L34" s="44"/>
      <c r="M34" s="44"/>
      <c r="N34" s="44"/>
      <c r="O34" s="44"/>
      <c r="P34" s="44">
        <v>1731</v>
      </c>
      <c r="Q34" s="44"/>
      <c r="R34" s="44"/>
      <c r="S34" s="44"/>
      <c r="T34" s="44"/>
      <c r="U34" s="44">
        <v>1872</v>
      </c>
      <c r="V34" s="44"/>
      <c r="W34" s="44"/>
      <c r="X34" s="44"/>
      <c r="Y34" s="44"/>
      <c r="Z34" s="44">
        <f>AE34+AJ34</f>
        <v>2934</v>
      </c>
      <c r="AA34" s="44"/>
      <c r="AB34" s="44"/>
      <c r="AC34" s="44"/>
      <c r="AD34" s="44"/>
      <c r="AE34" s="44">
        <v>1401</v>
      </c>
      <c r="AF34" s="44"/>
      <c r="AG34" s="44"/>
      <c r="AH34" s="44"/>
      <c r="AI34" s="44"/>
      <c r="AJ34" s="44">
        <v>1533</v>
      </c>
      <c r="AK34" s="44"/>
      <c r="AL34" s="44"/>
      <c r="AM34" s="44"/>
      <c r="AN34" s="44"/>
      <c r="AO34" s="33">
        <f>AP34+AQ34</f>
        <v>2539</v>
      </c>
      <c r="AP34" s="33">
        <v>1205</v>
      </c>
      <c r="AQ34" s="33">
        <v>1334</v>
      </c>
      <c r="AR34" s="13"/>
      <c r="AS34" s="13"/>
      <c r="AT34" s="13"/>
      <c r="AU34" s="13"/>
      <c r="AV34" s="58">
        <v>79</v>
      </c>
      <c r="AW34" s="58"/>
      <c r="AX34" s="58"/>
      <c r="AY34" s="58"/>
      <c r="AZ34" s="58"/>
      <c r="BA34" s="13"/>
      <c r="BB34" s="16"/>
      <c r="BC34" s="44">
        <f>BH34+BM34</f>
        <v>2786</v>
      </c>
      <c r="BD34" s="44"/>
      <c r="BE34" s="44"/>
      <c r="BF34" s="44"/>
      <c r="BG34" s="44"/>
      <c r="BH34" s="44">
        <v>1180</v>
      </c>
      <c r="BI34" s="44"/>
      <c r="BJ34" s="44"/>
      <c r="BK34" s="44"/>
      <c r="BL34" s="44"/>
      <c r="BM34" s="44">
        <v>1606</v>
      </c>
      <c r="BN34" s="44"/>
      <c r="BO34" s="44"/>
      <c r="BP34" s="44"/>
      <c r="BQ34" s="44"/>
      <c r="BR34" s="44">
        <f>BW34+CB34</f>
        <v>3417</v>
      </c>
      <c r="BS34" s="44"/>
      <c r="BT34" s="44"/>
      <c r="BU34" s="44"/>
      <c r="BV34" s="44"/>
      <c r="BW34" s="44">
        <v>1455</v>
      </c>
      <c r="BX34" s="44"/>
      <c r="BY34" s="44"/>
      <c r="BZ34" s="44"/>
      <c r="CA34" s="44"/>
      <c r="CB34" s="44">
        <v>1962</v>
      </c>
      <c r="CC34" s="44"/>
      <c r="CD34" s="44"/>
      <c r="CE34" s="44"/>
      <c r="CF34" s="44"/>
      <c r="CG34" s="33">
        <f>CH34+CI34</f>
        <v>3850</v>
      </c>
      <c r="CH34" s="33">
        <v>1633</v>
      </c>
      <c r="CI34" s="33">
        <v>2217</v>
      </c>
      <c r="CJ34" s="33"/>
    </row>
    <row r="35" spans="2:88" s="9" customFormat="1" ht="10.5" customHeight="1">
      <c r="B35" s="17"/>
      <c r="C35" s="17"/>
      <c r="D35" s="61">
        <v>24</v>
      </c>
      <c r="E35" s="61"/>
      <c r="F35" s="61"/>
      <c r="G35" s="61"/>
      <c r="H35" s="61"/>
      <c r="I35" s="17"/>
      <c r="J35" s="18"/>
      <c r="K35" s="46">
        <f>P35+U35</f>
        <v>3636</v>
      </c>
      <c r="L35" s="46"/>
      <c r="M35" s="46"/>
      <c r="N35" s="46"/>
      <c r="O35" s="46"/>
      <c r="P35" s="46">
        <v>1702</v>
      </c>
      <c r="Q35" s="46"/>
      <c r="R35" s="46"/>
      <c r="S35" s="46"/>
      <c r="T35" s="46"/>
      <c r="U35" s="46">
        <v>1934</v>
      </c>
      <c r="V35" s="46"/>
      <c r="W35" s="46"/>
      <c r="X35" s="46"/>
      <c r="Y35" s="46"/>
      <c r="Z35" s="46">
        <f>AE35+AJ35</f>
        <v>3023</v>
      </c>
      <c r="AA35" s="46"/>
      <c r="AB35" s="46"/>
      <c r="AC35" s="46"/>
      <c r="AD35" s="46"/>
      <c r="AE35" s="46">
        <v>1406</v>
      </c>
      <c r="AF35" s="46"/>
      <c r="AG35" s="46"/>
      <c r="AH35" s="46"/>
      <c r="AI35" s="46"/>
      <c r="AJ35" s="46">
        <v>1617</v>
      </c>
      <c r="AK35" s="46"/>
      <c r="AL35" s="46"/>
      <c r="AM35" s="46"/>
      <c r="AN35" s="46"/>
      <c r="AO35" s="36">
        <f>AP35+AQ35</f>
        <v>2568</v>
      </c>
      <c r="AP35" s="36">
        <v>1210</v>
      </c>
      <c r="AQ35" s="36">
        <v>1358</v>
      </c>
      <c r="AR35" s="13"/>
      <c r="AS35" s="13"/>
      <c r="AT35" s="14"/>
      <c r="AU35" s="14"/>
      <c r="AV35" s="62" t="s">
        <v>23</v>
      </c>
      <c r="AW35" s="62"/>
      <c r="AX35" s="62"/>
      <c r="AY35" s="62"/>
      <c r="AZ35" s="62"/>
      <c r="BA35" s="14"/>
      <c r="BB35" s="15"/>
      <c r="BC35" s="48">
        <f>SUM(BC36:BC40)</f>
        <v>10565</v>
      </c>
      <c r="BD35" s="48"/>
      <c r="BE35" s="48"/>
      <c r="BF35" s="48"/>
      <c r="BG35" s="48"/>
      <c r="BH35" s="48">
        <f>SUM(BH36:BH40)</f>
        <v>3926</v>
      </c>
      <c r="BI35" s="48"/>
      <c r="BJ35" s="48"/>
      <c r="BK35" s="48"/>
      <c r="BL35" s="48"/>
      <c r="BM35" s="48">
        <f>SUM(BM36:BM40)</f>
        <v>6639</v>
      </c>
      <c r="BN35" s="48"/>
      <c r="BO35" s="48"/>
      <c r="BP35" s="48"/>
      <c r="BQ35" s="48"/>
      <c r="BR35" s="48">
        <f>SUM(BR36:BR40)</f>
        <v>13806</v>
      </c>
      <c r="BS35" s="48"/>
      <c r="BT35" s="48"/>
      <c r="BU35" s="48"/>
      <c r="BV35" s="48"/>
      <c r="BW35" s="48">
        <f>SUM(BW36:BW40)</f>
        <v>5468</v>
      </c>
      <c r="BX35" s="48"/>
      <c r="BY35" s="48"/>
      <c r="BZ35" s="48"/>
      <c r="CA35" s="48"/>
      <c r="CB35" s="48">
        <f>SUM(CB36:CB40)</f>
        <v>8338</v>
      </c>
      <c r="CC35" s="48"/>
      <c r="CD35" s="48"/>
      <c r="CE35" s="48"/>
      <c r="CF35" s="48"/>
      <c r="CG35" s="35">
        <f>SUM(CG36:CG40)</f>
        <v>16065</v>
      </c>
      <c r="CH35" s="35">
        <f>SUM(CH36:CH40)</f>
        <v>6566</v>
      </c>
      <c r="CI35" s="35">
        <f>SUM(CI36:CI40)</f>
        <v>9499</v>
      </c>
      <c r="CJ35" s="33"/>
    </row>
    <row r="36" spans="2:88" s="9" customFormat="1" ht="10.5" customHeight="1">
      <c r="B36" s="13"/>
      <c r="C36" s="13"/>
      <c r="D36" s="58" t="s">
        <v>12</v>
      </c>
      <c r="E36" s="58"/>
      <c r="F36" s="58"/>
      <c r="G36" s="58"/>
      <c r="H36" s="58"/>
      <c r="I36" s="13"/>
      <c r="J36" s="16"/>
      <c r="K36" s="44">
        <f>SUM(K37:K41)</f>
        <v>20845</v>
      </c>
      <c r="L36" s="44"/>
      <c r="M36" s="44"/>
      <c r="N36" s="44"/>
      <c r="O36" s="44"/>
      <c r="P36" s="44">
        <f>SUM(P37:P41)</f>
        <v>10105</v>
      </c>
      <c r="Q36" s="44"/>
      <c r="R36" s="44"/>
      <c r="S36" s="44"/>
      <c r="T36" s="44"/>
      <c r="U36" s="44">
        <f>SUM(U37:U41)</f>
        <v>10740</v>
      </c>
      <c r="V36" s="44"/>
      <c r="W36" s="44"/>
      <c r="X36" s="44"/>
      <c r="Y36" s="44"/>
      <c r="Z36" s="44">
        <f>SUM(Z37:Z41)</f>
        <v>17298</v>
      </c>
      <c r="AA36" s="44"/>
      <c r="AB36" s="44"/>
      <c r="AC36" s="44"/>
      <c r="AD36" s="44"/>
      <c r="AE36" s="44">
        <f>SUM(AE37:AE41)</f>
        <v>8284</v>
      </c>
      <c r="AF36" s="44"/>
      <c r="AG36" s="44"/>
      <c r="AH36" s="44"/>
      <c r="AI36" s="44"/>
      <c r="AJ36" s="44">
        <f>SUM(AJ37:AJ41)</f>
        <v>9014</v>
      </c>
      <c r="AK36" s="44"/>
      <c r="AL36" s="44"/>
      <c r="AM36" s="44"/>
      <c r="AN36" s="44"/>
      <c r="AO36" s="33">
        <f>SUM(AO37:AO41)</f>
        <v>13876</v>
      </c>
      <c r="AP36" s="33">
        <f>SUM(AP37:AP41)</f>
        <v>6664</v>
      </c>
      <c r="AQ36" s="33">
        <f>SUM(AQ37:AQ41)</f>
        <v>7212</v>
      </c>
      <c r="AR36" s="13"/>
      <c r="AS36" s="13"/>
      <c r="AT36" s="13"/>
      <c r="AU36" s="13"/>
      <c r="AV36" s="58">
        <v>80</v>
      </c>
      <c r="AW36" s="58"/>
      <c r="AX36" s="58"/>
      <c r="AY36" s="58"/>
      <c r="AZ36" s="58"/>
      <c r="BA36" s="13"/>
      <c r="BB36" s="16"/>
      <c r="BC36" s="44">
        <f>BH36+BM36</f>
        <v>2558</v>
      </c>
      <c r="BD36" s="44"/>
      <c r="BE36" s="44"/>
      <c r="BF36" s="44"/>
      <c r="BG36" s="44"/>
      <c r="BH36" s="44">
        <v>1036</v>
      </c>
      <c r="BI36" s="44"/>
      <c r="BJ36" s="44"/>
      <c r="BK36" s="44"/>
      <c r="BL36" s="44"/>
      <c r="BM36" s="44">
        <v>1522</v>
      </c>
      <c r="BN36" s="44"/>
      <c r="BO36" s="44"/>
      <c r="BP36" s="44"/>
      <c r="BQ36" s="44"/>
      <c r="BR36" s="44">
        <f>BW36+CB36</f>
        <v>3206</v>
      </c>
      <c r="BS36" s="44"/>
      <c r="BT36" s="44"/>
      <c r="BU36" s="44"/>
      <c r="BV36" s="44"/>
      <c r="BW36" s="44">
        <v>1361</v>
      </c>
      <c r="BX36" s="44"/>
      <c r="BY36" s="44"/>
      <c r="BZ36" s="44"/>
      <c r="CA36" s="44"/>
      <c r="CB36" s="44">
        <v>1845</v>
      </c>
      <c r="CC36" s="44"/>
      <c r="CD36" s="44"/>
      <c r="CE36" s="44"/>
      <c r="CF36" s="44"/>
      <c r="CG36" s="33">
        <f>CH36+CI36</f>
        <v>3676</v>
      </c>
      <c r="CH36" s="33">
        <v>1577</v>
      </c>
      <c r="CI36" s="33">
        <v>2099</v>
      </c>
      <c r="CJ36" s="33"/>
    </row>
    <row r="37" spans="2:88" s="9" customFormat="1" ht="10.5" customHeight="1">
      <c r="B37" s="13"/>
      <c r="C37" s="13"/>
      <c r="D37" s="58">
        <v>25</v>
      </c>
      <c r="E37" s="58"/>
      <c r="F37" s="58"/>
      <c r="G37" s="58"/>
      <c r="H37" s="58"/>
      <c r="I37" s="13"/>
      <c r="J37" s="16"/>
      <c r="K37" s="44">
        <f>P37+U37</f>
        <v>3786</v>
      </c>
      <c r="L37" s="44"/>
      <c r="M37" s="44"/>
      <c r="N37" s="44"/>
      <c r="O37" s="44"/>
      <c r="P37" s="44">
        <v>1837</v>
      </c>
      <c r="Q37" s="44"/>
      <c r="R37" s="44"/>
      <c r="S37" s="44"/>
      <c r="T37" s="44"/>
      <c r="U37" s="44">
        <v>1949</v>
      </c>
      <c r="V37" s="44"/>
      <c r="W37" s="44"/>
      <c r="X37" s="44"/>
      <c r="Y37" s="44"/>
      <c r="Z37" s="44">
        <f>AE37+AJ37</f>
        <v>3340</v>
      </c>
      <c r="AA37" s="44"/>
      <c r="AB37" s="44"/>
      <c r="AC37" s="44"/>
      <c r="AD37" s="44"/>
      <c r="AE37" s="44">
        <v>1581</v>
      </c>
      <c r="AF37" s="44"/>
      <c r="AG37" s="44"/>
      <c r="AH37" s="44"/>
      <c r="AI37" s="44"/>
      <c r="AJ37" s="44">
        <v>1759</v>
      </c>
      <c r="AK37" s="44"/>
      <c r="AL37" s="44"/>
      <c r="AM37" s="44"/>
      <c r="AN37" s="44"/>
      <c r="AO37" s="33">
        <f>AP37+AQ37</f>
        <v>2545</v>
      </c>
      <c r="AP37" s="33">
        <v>1174</v>
      </c>
      <c r="AQ37" s="33">
        <v>1371</v>
      </c>
      <c r="AR37" s="13"/>
      <c r="AS37" s="13"/>
      <c r="AT37" s="13"/>
      <c r="AU37" s="13"/>
      <c r="AV37" s="58">
        <v>81</v>
      </c>
      <c r="AW37" s="58"/>
      <c r="AX37" s="58"/>
      <c r="AY37" s="58"/>
      <c r="AZ37" s="58"/>
      <c r="BA37" s="13"/>
      <c r="BB37" s="16"/>
      <c r="BC37" s="44">
        <f>BH37+BM37</f>
        <v>2351</v>
      </c>
      <c r="BD37" s="44"/>
      <c r="BE37" s="44"/>
      <c r="BF37" s="44"/>
      <c r="BG37" s="44"/>
      <c r="BH37" s="44">
        <v>899</v>
      </c>
      <c r="BI37" s="44"/>
      <c r="BJ37" s="44"/>
      <c r="BK37" s="44"/>
      <c r="BL37" s="44"/>
      <c r="BM37" s="44">
        <v>1452</v>
      </c>
      <c r="BN37" s="44"/>
      <c r="BO37" s="44"/>
      <c r="BP37" s="44"/>
      <c r="BQ37" s="44"/>
      <c r="BR37" s="44">
        <f>BW37+CB37</f>
        <v>2904</v>
      </c>
      <c r="BS37" s="44"/>
      <c r="BT37" s="44"/>
      <c r="BU37" s="44"/>
      <c r="BV37" s="44"/>
      <c r="BW37" s="44">
        <v>1166</v>
      </c>
      <c r="BX37" s="44"/>
      <c r="BY37" s="44"/>
      <c r="BZ37" s="44"/>
      <c r="CA37" s="44"/>
      <c r="CB37" s="44">
        <v>1738</v>
      </c>
      <c r="CC37" s="44"/>
      <c r="CD37" s="44"/>
      <c r="CE37" s="44"/>
      <c r="CF37" s="44"/>
      <c r="CG37" s="33">
        <f>CH37+CI37</f>
        <v>3431</v>
      </c>
      <c r="CH37" s="33">
        <v>1434</v>
      </c>
      <c r="CI37" s="33">
        <v>1997</v>
      </c>
      <c r="CJ37" s="33"/>
    </row>
    <row r="38" spans="2:88" s="9" customFormat="1" ht="10.5" customHeight="1">
      <c r="B38" s="13"/>
      <c r="C38" s="13"/>
      <c r="D38" s="58">
        <v>26</v>
      </c>
      <c r="E38" s="58"/>
      <c r="F38" s="58"/>
      <c r="G38" s="58"/>
      <c r="H38" s="58"/>
      <c r="I38" s="13"/>
      <c r="J38" s="16"/>
      <c r="K38" s="44">
        <f>P38+U38</f>
        <v>3953</v>
      </c>
      <c r="L38" s="44"/>
      <c r="M38" s="44"/>
      <c r="N38" s="44"/>
      <c r="O38" s="44"/>
      <c r="P38" s="44">
        <v>1907</v>
      </c>
      <c r="Q38" s="44"/>
      <c r="R38" s="44"/>
      <c r="S38" s="44"/>
      <c r="T38" s="44"/>
      <c r="U38" s="44">
        <v>2046</v>
      </c>
      <c r="V38" s="44"/>
      <c r="W38" s="44"/>
      <c r="X38" s="44"/>
      <c r="Y38" s="44"/>
      <c r="Z38" s="44">
        <f>AE38+AJ38</f>
        <v>3380</v>
      </c>
      <c r="AA38" s="44"/>
      <c r="AB38" s="44"/>
      <c r="AC38" s="44"/>
      <c r="AD38" s="44"/>
      <c r="AE38" s="44">
        <v>1546</v>
      </c>
      <c r="AF38" s="44"/>
      <c r="AG38" s="44"/>
      <c r="AH38" s="44"/>
      <c r="AI38" s="44"/>
      <c r="AJ38" s="44">
        <v>1834</v>
      </c>
      <c r="AK38" s="44"/>
      <c r="AL38" s="44"/>
      <c r="AM38" s="44"/>
      <c r="AN38" s="44"/>
      <c r="AO38" s="33">
        <f>AP38+AQ38</f>
        <v>2639</v>
      </c>
      <c r="AP38" s="33">
        <v>1229</v>
      </c>
      <c r="AQ38" s="33">
        <v>1410</v>
      </c>
      <c r="AR38" s="13"/>
      <c r="AS38" s="13"/>
      <c r="AT38" s="13"/>
      <c r="AU38" s="13"/>
      <c r="AV38" s="58">
        <v>82</v>
      </c>
      <c r="AW38" s="58"/>
      <c r="AX38" s="58"/>
      <c r="AY38" s="58"/>
      <c r="AZ38" s="58"/>
      <c r="BA38" s="13"/>
      <c r="BB38" s="16"/>
      <c r="BC38" s="44">
        <f>BH38+BM38</f>
        <v>2074</v>
      </c>
      <c r="BD38" s="44"/>
      <c r="BE38" s="44"/>
      <c r="BF38" s="44"/>
      <c r="BG38" s="44"/>
      <c r="BH38" s="44">
        <v>764</v>
      </c>
      <c r="BI38" s="44"/>
      <c r="BJ38" s="44"/>
      <c r="BK38" s="44"/>
      <c r="BL38" s="44"/>
      <c r="BM38" s="44">
        <v>1310</v>
      </c>
      <c r="BN38" s="44"/>
      <c r="BO38" s="44"/>
      <c r="BP38" s="44"/>
      <c r="BQ38" s="44"/>
      <c r="BR38" s="44">
        <f>BW38+CB38</f>
        <v>2844</v>
      </c>
      <c r="BS38" s="44"/>
      <c r="BT38" s="44"/>
      <c r="BU38" s="44"/>
      <c r="BV38" s="44"/>
      <c r="BW38" s="44">
        <v>1130</v>
      </c>
      <c r="BX38" s="44"/>
      <c r="BY38" s="44"/>
      <c r="BZ38" s="44"/>
      <c r="CA38" s="44"/>
      <c r="CB38" s="44">
        <v>1714</v>
      </c>
      <c r="CC38" s="44"/>
      <c r="CD38" s="44"/>
      <c r="CE38" s="44"/>
      <c r="CF38" s="44"/>
      <c r="CG38" s="33">
        <f>CH38+CI38</f>
        <v>3300</v>
      </c>
      <c r="CH38" s="33">
        <v>1324</v>
      </c>
      <c r="CI38" s="33">
        <v>1976</v>
      </c>
      <c r="CJ38" s="33"/>
    </row>
    <row r="39" spans="2:88" s="9" customFormat="1" ht="10.5" customHeight="1">
      <c r="B39" s="13"/>
      <c r="C39" s="13"/>
      <c r="D39" s="58">
        <v>27</v>
      </c>
      <c r="E39" s="58"/>
      <c r="F39" s="58"/>
      <c r="G39" s="58"/>
      <c r="H39" s="58"/>
      <c r="I39" s="13"/>
      <c r="J39" s="16"/>
      <c r="K39" s="44">
        <f>P39+U39</f>
        <v>4255</v>
      </c>
      <c r="L39" s="44"/>
      <c r="M39" s="44"/>
      <c r="N39" s="44"/>
      <c r="O39" s="44"/>
      <c r="P39" s="44">
        <v>2034</v>
      </c>
      <c r="Q39" s="44"/>
      <c r="R39" s="44"/>
      <c r="S39" s="44"/>
      <c r="T39" s="44"/>
      <c r="U39" s="44">
        <v>2221</v>
      </c>
      <c r="V39" s="44"/>
      <c r="W39" s="44"/>
      <c r="X39" s="44"/>
      <c r="Y39" s="44"/>
      <c r="Z39" s="44">
        <f>AE39+AJ39</f>
        <v>3469</v>
      </c>
      <c r="AA39" s="44"/>
      <c r="AB39" s="44"/>
      <c r="AC39" s="44"/>
      <c r="AD39" s="44"/>
      <c r="AE39" s="44">
        <v>1690</v>
      </c>
      <c r="AF39" s="44"/>
      <c r="AG39" s="44"/>
      <c r="AH39" s="44"/>
      <c r="AI39" s="44"/>
      <c r="AJ39" s="44">
        <v>1779</v>
      </c>
      <c r="AK39" s="44"/>
      <c r="AL39" s="44"/>
      <c r="AM39" s="44"/>
      <c r="AN39" s="44"/>
      <c r="AO39" s="33">
        <f>AP39+AQ39</f>
        <v>2822</v>
      </c>
      <c r="AP39" s="33">
        <v>1375</v>
      </c>
      <c r="AQ39" s="33">
        <v>1447</v>
      </c>
      <c r="AR39" s="13"/>
      <c r="AS39" s="13"/>
      <c r="AT39" s="13"/>
      <c r="AU39" s="13"/>
      <c r="AV39" s="58">
        <v>83</v>
      </c>
      <c r="AW39" s="58"/>
      <c r="AX39" s="58"/>
      <c r="AY39" s="58"/>
      <c r="AZ39" s="58"/>
      <c r="BA39" s="13"/>
      <c r="BB39" s="16"/>
      <c r="BC39" s="44">
        <f>BH39+BM39</f>
        <v>1893</v>
      </c>
      <c r="BD39" s="44"/>
      <c r="BE39" s="44"/>
      <c r="BF39" s="44"/>
      <c r="BG39" s="44"/>
      <c r="BH39" s="44">
        <v>656</v>
      </c>
      <c r="BI39" s="44"/>
      <c r="BJ39" s="44"/>
      <c r="BK39" s="44"/>
      <c r="BL39" s="44"/>
      <c r="BM39" s="44">
        <v>1237</v>
      </c>
      <c r="BN39" s="44"/>
      <c r="BO39" s="44"/>
      <c r="BP39" s="44"/>
      <c r="BQ39" s="44"/>
      <c r="BR39" s="44">
        <f>BW39+CB39</f>
        <v>2555</v>
      </c>
      <c r="BS39" s="44"/>
      <c r="BT39" s="44"/>
      <c r="BU39" s="44"/>
      <c r="BV39" s="44"/>
      <c r="BW39" s="44">
        <v>958</v>
      </c>
      <c r="BX39" s="44"/>
      <c r="BY39" s="44"/>
      <c r="BZ39" s="44"/>
      <c r="CA39" s="44"/>
      <c r="CB39" s="44">
        <v>1597</v>
      </c>
      <c r="CC39" s="44"/>
      <c r="CD39" s="44"/>
      <c r="CE39" s="44"/>
      <c r="CF39" s="44"/>
      <c r="CG39" s="33">
        <f>CH39+CI39</f>
        <v>2879</v>
      </c>
      <c r="CH39" s="33">
        <v>1171</v>
      </c>
      <c r="CI39" s="33">
        <v>1708</v>
      </c>
      <c r="CJ39" s="33"/>
    </row>
    <row r="40" spans="2:88" s="9" customFormat="1" ht="10.5" customHeight="1">
      <c r="B40" s="13"/>
      <c r="C40" s="13"/>
      <c r="D40" s="58">
        <v>28</v>
      </c>
      <c r="E40" s="58"/>
      <c r="F40" s="58"/>
      <c r="G40" s="58"/>
      <c r="H40" s="58"/>
      <c r="I40" s="13"/>
      <c r="J40" s="16"/>
      <c r="K40" s="44">
        <f>P40+U40</f>
        <v>4401</v>
      </c>
      <c r="L40" s="44"/>
      <c r="M40" s="44"/>
      <c r="N40" s="44"/>
      <c r="O40" s="44"/>
      <c r="P40" s="44">
        <v>2124</v>
      </c>
      <c r="Q40" s="44"/>
      <c r="R40" s="44"/>
      <c r="S40" s="44"/>
      <c r="T40" s="44"/>
      <c r="U40" s="44">
        <v>2277</v>
      </c>
      <c r="V40" s="44"/>
      <c r="W40" s="44"/>
      <c r="X40" s="44"/>
      <c r="Y40" s="44"/>
      <c r="Z40" s="44">
        <f>AE40+AJ40</f>
        <v>3538</v>
      </c>
      <c r="AA40" s="44"/>
      <c r="AB40" s="44"/>
      <c r="AC40" s="44"/>
      <c r="AD40" s="44"/>
      <c r="AE40" s="44">
        <v>1731</v>
      </c>
      <c r="AF40" s="44"/>
      <c r="AG40" s="44"/>
      <c r="AH40" s="44"/>
      <c r="AI40" s="44"/>
      <c r="AJ40" s="44">
        <v>1807</v>
      </c>
      <c r="AK40" s="44"/>
      <c r="AL40" s="44"/>
      <c r="AM40" s="44"/>
      <c r="AN40" s="44"/>
      <c r="AO40" s="33">
        <f>AP40+AQ40</f>
        <v>2880</v>
      </c>
      <c r="AP40" s="33">
        <v>1424</v>
      </c>
      <c r="AQ40" s="33">
        <v>1456</v>
      </c>
      <c r="AR40" s="13"/>
      <c r="AS40" s="13"/>
      <c r="AT40" s="17"/>
      <c r="AU40" s="17"/>
      <c r="AV40" s="61">
        <v>84</v>
      </c>
      <c r="AW40" s="61"/>
      <c r="AX40" s="61"/>
      <c r="AY40" s="61"/>
      <c r="AZ40" s="61"/>
      <c r="BA40" s="17"/>
      <c r="BB40" s="18"/>
      <c r="BC40" s="46">
        <f>BH40+BM40</f>
        <v>1689</v>
      </c>
      <c r="BD40" s="46"/>
      <c r="BE40" s="46"/>
      <c r="BF40" s="46"/>
      <c r="BG40" s="46"/>
      <c r="BH40" s="46">
        <v>571</v>
      </c>
      <c r="BI40" s="46"/>
      <c r="BJ40" s="46"/>
      <c r="BK40" s="46"/>
      <c r="BL40" s="46"/>
      <c r="BM40" s="46">
        <v>1118</v>
      </c>
      <c r="BN40" s="46"/>
      <c r="BO40" s="46"/>
      <c r="BP40" s="46"/>
      <c r="BQ40" s="46"/>
      <c r="BR40" s="46">
        <f>BW40+CB40</f>
        <v>2297</v>
      </c>
      <c r="BS40" s="46"/>
      <c r="BT40" s="46"/>
      <c r="BU40" s="46"/>
      <c r="BV40" s="46"/>
      <c r="BW40" s="46">
        <v>853</v>
      </c>
      <c r="BX40" s="46"/>
      <c r="BY40" s="46"/>
      <c r="BZ40" s="46"/>
      <c r="CA40" s="46"/>
      <c r="CB40" s="46">
        <v>1444</v>
      </c>
      <c r="CC40" s="46"/>
      <c r="CD40" s="46"/>
      <c r="CE40" s="46"/>
      <c r="CF40" s="46"/>
      <c r="CG40" s="36">
        <f>CH40+CI40</f>
        <v>2779</v>
      </c>
      <c r="CH40" s="36">
        <v>1060</v>
      </c>
      <c r="CI40" s="36">
        <v>1719</v>
      </c>
      <c r="CJ40" s="33"/>
    </row>
    <row r="41" spans="2:88" s="9" customFormat="1" ht="10.5" customHeight="1">
      <c r="B41" s="13"/>
      <c r="C41" s="13"/>
      <c r="D41" s="58">
        <v>29</v>
      </c>
      <c r="E41" s="58"/>
      <c r="F41" s="58"/>
      <c r="G41" s="58"/>
      <c r="H41" s="58"/>
      <c r="I41" s="13"/>
      <c r="J41" s="16"/>
      <c r="K41" s="44">
        <f>P41+U41</f>
        <v>4450</v>
      </c>
      <c r="L41" s="44"/>
      <c r="M41" s="44"/>
      <c r="N41" s="44"/>
      <c r="O41" s="44"/>
      <c r="P41" s="44">
        <v>2203</v>
      </c>
      <c r="Q41" s="44"/>
      <c r="R41" s="44"/>
      <c r="S41" s="44"/>
      <c r="T41" s="44"/>
      <c r="U41" s="44">
        <v>2247</v>
      </c>
      <c r="V41" s="44"/>
      <c r="W41" s="44"/>
      <c r="X41" s="44"/>
      <c r="Y41" s="44"/>
      <c r="Z41" s="44">
        <f>AE41+AJ41</f>
        <v>3571</v>
      </c>
      <c r="AA41" s="44"/>
      <c r="AB41" s="44"/>
      <c r="AC41" s="44"/>
      <c r="AD41" s="44"/>
      <c r="AE41" s="44">
        <v>1736</v>
      </c>
      <c r="AF41" s="44"/>
      <c r="AG41" s="44"/>
      <c r="AH41" s="44"/>
      <c r="AI41" s="44"/>
      <c r="AJ41" s="44">
        <v>1835</v>
      </c>
      <c r="AK41" s="44"/>
      <c r="AL41" s="44"/>
      <c r="AM41" s="44"/>
      <c r="AN41" s="44"/>
      <c r="AO41" s="33">
        <f>AP41+AQ41</f>
        <v>2990</v>
      </c>
      <c r="AP41" s="33">
        <v>1462</v>
      </c>
      <c r="AQ41" s="33">
        <v>1528</v>
      </c>
      <c r="AR41" s="13"/>
      <c r="AS41" s="13"/>
      <c r="AT41" s="13"/>
      <c r="AU41" s="13"/>
      <c r="AV41" s="58" t="s">
        <v>24</v>
      </c>
      <c r="AW41" s="58"/>
      <c r="AX41" s="58"/>
      <c r="AY41" s="58"/>
      <c r="AZ41" s="58"/>
      <c r="BA41" s="13"/>
      <c r="BB41" s="16"/>
      <c r="BC41" s="44">
        <f>SUM(BC42:BC46)</f>
        <v>5585</v>
      </c>
      <c r="BD41" s="44"/>
      <c r="BE41" s="44"/>
      <c r="BF41" s="44"/>
      <c r="BG41" s="44"/>
      <c r="BH41" s="44">
        <f>SUM(BH42:BH46)</f>
        <v>1799</v>
      </c>
      <c r="BI41" s="44"/>
      <c r="BJ41" s="44"/>
      <c r="BK41" s="44"/>
      <c r="BL41" s="44"/>
      <c r="BM41" s="44">
        <f>SUM(BM42:BM46)</f>
        <v>3786</v>
      </c>
      <c r="BN41" s="44"/>
      <c r="BO41" s="44"/>
      <c r="BP41" s="44"/>
      <c r="BQ41" s="44"/>
      <c r="BR41" s="44">
        <f>SUM(BR42:BR46)</f>
        <v>7799</v>
      </c>
      <c r="BS41" s="44"/>
      <c r="BT41" s="44"/>
      <c r="BU41" s="44"/>
      <c r="BV41" s="44"/>
      <c r="BW41" s="44">
        <f>SUM(BW42:BW46)</f>
        <v>2475</v>
      </c>
      <c r="BX41" s="44"/>
      <c r="BY41" s="44"/>
      <c r="BZ41" s="44"/>
      <c r="CA41" s="44"/>
      <c r="CB41" s="44">
        <f>SUM(CB42:CB46)</f>
        <v>5324</v>
      </c>
      <c r="CC41" s="44"/>
      <c r="CD41" s="44"/>
      <c r="CE41" s="44"/>
      <c r="CF41" s="44"/>
      <c r="CG41" s="33">
        <f>SUM(CG42:CG46)</f>
        <v>9997</v>
      </c>
      <c r="CH41" s="33">
        <f>SUM(CH42:CH46)</f>
        <v>3360</v>
      </c>
      <c r="CI41" s="33">
        <f>SUM(CI42:CI46)</f>
        <v>6637</v>
      </c>
      <c r="CJ41" s="33"/>
    </row>
    <row r="42" spans="2:88" s="9" customFormat="1" ht="10.5" customHeight="1">
      <c r="B42" s="14"/>
      <c r="C42" s="14"/>
      <c r="D42" s="62" t="s">
        <v>13</v>
      </c>
      <c r="E42" s="62"/>
      <c r="F42" s="62"/>
      <c r="G42" s="62"/>
      <c r="H42" s="62"/>
      <c r="I42" s="14"/>
      <c r="J42" s="15"/>
      <c r="K42" s="48">
        <f>SUM(K43:K47)</f>
        <v>23737</v>
      </c>
      <c r="L42" s="48"/>
      <c r="M42" s="48"/>
      <c r="N42" s="48"/>
      <c r="O42" s="48"/>
      <c r="P42" s="48">
        <f>SUM(P43:P47)</f>
        <v>11307</v>
      </c>
      <c r="Q42" s="48"/>
      <c r="R42" s="48"/>
      <c r="S42" s="48"/>
      <c r="T42" s="48"/>
      <c r="U42" s="48">
        <f>SUM(U43:U47)</f>
        <v>12430</v>
      </c>
      <c r="V42" s="48"/>
      <c r="W42" s="48"/>
      <c r="X42" s="48"/>
      <c r="Y42" s="48"/>
      <c r="Z42" s="48">
        <f>SUM(Z43:Z47)</f>
        <v>20723</v>
      </c>
      <c r="AA42" s="48"/>
      <c r="AB42" s="48"/>
      <c r="AC42" s="48"/>
      <c r="AD42" s="48"/>
      <c r="AE42" s="48">
        <f>SUM(AE43:AE47)</f>
        <v>10041</v>
      </c>
      <c r="AF42" s="48"/>
      <c r="AG42" s="48"/>
      <c r="AH42" s="48"/>
      <c r="AI42" s="48"/>
      <c r="AJ42" s="48">
        <f>SUM(AJ43:AJ47)</f>
        <v>10682</v>
      </c>
      <c r="AK42" s="48"/>
      <c r="AL42" s="48"/>
      <c r="AM42" s="48"/>
      <c r="AN42" s="48"/>
      <c r="AO42" s="35">
        <f>SUM(AO43:AO47)</f>
        <v>17006</v>
      </c>
      <c r="AP42" s="35">
        <f>SUM(AP43:AP47)</f>
        <v>8205</v>
      </c>
      <c r="AQ42" s="35">
        <f>SUM(AQ43:AQ47)</f>
        <v>8801</v>
      </c>
      <c r="AR42" s="13"/>
      <c r="AS42" s="13"/>
      <c r="AT42" s="13"/>
      <c r="AU42" s="13"/>
      <c r="AV42" s="58">
        <v>85</v>
      </c>
      <c r="AW42" s="58"/>
      <c r="AX42" s="58"/>
      <c r="AY42" s="58"/>
      <c r="AZ42" s="58"/>
      <c r="BA42" s="13"/>
      <c r="BB42" s="16"/>
      <c r="BC42" s="44">
        <f>BH42+BM42</f>
        <v>1532</v>
      </c>
      <c r="BD42" s="44"/>
      <c r="BE42" s="44"/>
      <c r="BF42" s="44"/>
      <c r="BG42" s="44"/>
      <c r="BH42" s="44">
        <v>504</v>
      </c>
      <c r="BI42" s="44"/>
      <c r="BJ42" s="44"/>
      <c r="BK42" s="44"/>
      <c r="BL42" s="44"/>
      <c r="BM42" s="44">
        <v>1028</v>
      </c>
      <c r="BN42" s="44"/>
      <c r="BO42" s="44"/>
      <c r="BP42" s="44"/>
      <c r="BQ42" s="44"/>
      <c r="BR42" s="44">
        <f>BW42+CB42</f>
        <v>2005</v>
      </c>
      <c r="BS42" s="44"/>
      <c r="BT42" s="44"/>
      <c r="BU42" s="44"/>
      <c r="BV42" s="44"/>
      <c r="BW42" s="44">
        <v>690</v>
      </c>
      <c r="BX42" s="44"/>
      <c r="BY42" s="44"/>
      <c r="BZ42" s="44"/>
      <c r="CA42" s="44"/>
      <c r="CB42" s="44">
        <v>1315</v>
      </c>
      <c r="CC42" s="44"/>
      <c r="CD42" s="44"/>
      <c r="CE42" s="44"/>
      <c r="CF42" s="44"/>
      <c r="CG42" s="33">
        <f>CH42+CI42</f>
        <v>2541</v>
      </c>
      <c r="CH42" s="33">
        <v>950</v>
      </c>
      <c r="CI42" s="33">
        <v>1591</v>
      </c>
      <c r="CJ42" s="33"/>
    </row>
    <row r="43" spans="2:88" s="9" customFormat="1" ht="10.5" customHeight="1">
      <c r="B43" s="13"/>
      <c r="C43" s="13"/>
      <c r="D43" s="58">
        <v>30</v>
      </c>
      <c r="E43" s="58"/>
      <c r="F43" s="58"/>
      <c r="G43" s="58"/>
      <c r="H43" s="58"/>
      <c r="I43" s="13"/>
      <c r="J43" s="16"/>
      <c r="K43" s="44">
        <f>P43+U43</f>
        <v>4806</v>
      </c>
      <c r="L43" s="44"/>
      <c r="M43" s="44"/>
      <c r="N43" s="44"/>
      <c r="O43" s="44"/>
      <c r="P43" s="44">
        <v>2340</v>
      </c>
      <c r="Q43" s="44"/>
      <c r="R43" s="44"/>
      <c r="S43" s="44"/>
      <c r="T43" s="44"/>
      <c r="U43" s="44">
        <v>2466</v>
      </c>
      <c r="V43" s="44"/>
      <c r="W43" s="44"/>
      <c r="X43" s="44"/>
      <c r="Y43" s="44"/>
      <c r="Z43" s="44">
        <f>AE43+AJ43</f>
        <v>3680</v>
      </c>
      <c r="AA43" s="44"/>
      <c r="AB43" s="44"/>
      <c r="AC43" s="44"/>
      <c r="AD43" s="44"/>
      <c r="AE43" s="44">
        <v>1794</v>
      </c>
      <c r="AF43" s="44"/>
      <c r="AG43" s="44"/>
      <c r="AH43" s="44"/>
      <c r="AI43" s="44"/>
      <c r="AJ43" s="44">
        <v>1886</v>
      </c>
      <c r="AK43" s="44"/>
      <c r="AL43" s="44"/>
      <c r="AM43" s="44"/>
      <c r="AN43" s="44"/>
      <c r="AO43" s="33">
        <f>AP43+AQ43</f>
        <v>3278</v>
      </c>
      <c r="AP43" s="33">
        <v>1557</v>
      </c>
      <c r="AQ43" s="33">
        <v>1721</v>
      </c>
      <c r="AR43" s="13"/>
      <c r="AS43" s="13"/>
      <c r="AT43" s="13"/>
      <c r="AU43" s="13"/>
      <c r="AV43" s="58">
        <v>86</v>
      </c>
      <c r="AW43" s="58"/>
      <c r="AX43" s="58"/>
      <c r="AY43" s="58"/>
      <c r="AZ43" s="58"/>
      <c r="BA43" s="13"/>
      <c r="BB43" s="16"/>
      <c r="BC43" s="44">
        <f>BH43+BM43</f>
        <v>1146</v>
      </c>
      <c r="BD43" s="44"/>
      <c r="BE43" s="44"/>
      <c r="BF43" s="44"/>
      <c r="BG43" s="44"/>
      <c r="BH43" s="44">
        <v>393</v>
      </c>
      <c r="BI43" s="44"/>
      <c r="BJ43" s="44"/>
      <c r="BK43" s="44"/>
      <c r="BL43" s="44"/>
      <c r="BM43" s="44">
        <v>753</v>
      </c>
      <c r="BN43" s="44"/>
      <c r="BO43" s="44"/>
      <c r="BP43" s="44"/>
      <c r="BQ43" s="44"/>
      <c r="BR43" s="44">
        <f>BW43+CB43</f>
        <v>1788</v>
      </c>
      <c r="BS43" s="44"/>
      <c r="BT43" s="44"/>
      <c r="BU43" s="44"/>
      <c r="BV43" s="44"/>
      <c r="BW43" s="44">
        <v>584</v>
      </c>
      <c r="BX43" s="44"/>
      <c r="BY43" s="44"/>
      <c r="BZ43" s="44"/>
      <c r="CA43" s="44"/>
      <c r="CB43" s="44">
        <v>1204</v>
      </c>
      <c r="CC43" s="44"/>
      <c r="CD43" s="44"/>
      <c r="CE43" s="44"/>
      <c r="CF43" s="44"/>
      <c r="CG43" s="33">
        <f>CH43+CI43</f>
        <v>2142</v>
      </c>
      <c r="CH43" s="33">
        <v>731</v>
      </c>
      <c r="CI43" s="33">
        <v>1411</v>
      </c>
      <c r="CJ43" s="33"/>
    </row>
    <row r="44" spans="2:88" s="9" customFormat="1" ht="10.5" customHeight="1">
      <c r="B44" s="13"/>
      <c r="C44" s="13"/>
      <c r="D44" s="58">
        <v>31</v>
      </c>
      <c r="E44" s="58"/>
      <c r="F44" s="58"/>
      <c r="G44" s="58"/>
      <c r="H44" s="58"/>
      <c r="I44" s="13"/>
      <c r="J44" s="16"/>
      <c r="K44" s="44">
        <f>P44+U44</f>
        <v>4789</v>
      </c>
      <c r="L44" s="44"/>
      <c r="M44" s="44"/>
      <c r="N44" s="44"/>
      <c r="O44" s="44"/>
      <c r="P44" s="44">
        <v>2248</v>
      </c>
      <c r="Q44" s="44"/>
      <c r="R44" s="44"/>
      <c r="S44" s="44"/>
      <c r="T44" s="44"/>
      <c r="U44" s="44">
        <v>2541</v>
      </c>
      <c r="V44" s="44"/>
      <c r="W44" s="44"/>
      <c r="X44" s="44"/>
      <c r="Y44" s="44"/>
      <c r="Z44" s="44">
        <f>AE44+AJ44</f>
        <v>4006</v>
      </c>
      <c r="AA44" s="44"/>
      <c r="AB44" s="44"/>
      <c r="AC44" s="44"/>
      <c r="AD44" s="44"/>
      <c r="AE44" s="44">
        <v>1930</v>
      </c>
      <c r="AF44" s="44"/>
      <c r="AG44" s="44"/>
      <c r="AH44" s="44"/>
      <c r="AI44" s="44"/>
      <c r="AJ44" s="44">
        <v>2076</v>
      </c>
      <c r="AK44" s="44"/>
      <c r="AL44" s="44"/>
      <c r="AM44" s="44"/>
      <c r="AN44" s="44"/>
      <c r="AO44" s="33">
        <f>AP44+AQ44</f>
        <v>3338</v>
      </c>
      <c r="AP44" s="33">
        <v>1581</v>
      </c>
      <c r="AQ44" s="33">
        <v>1757</v>
      </c>
      <c r="AR44" s="13"/>
      <c r="AS44" s="13"/>
      <c r="AT44" s="13"/>
      <c r="AU44" s="13"/>
      <c r="AV44" s="58">
        <v>87</v>
      </c>
      <c r="AW44" s="58"/>
      <c r="AX44" s="58"/>
      <c r="AY44" s="58"/>
      <c r="AZ44" s="58"/>
      <c r="BA44" s="13"/>
      <c r="BB44" s="16"/>
      <c r="BC44" s="44">
        <f>BH44+BM44</f>
        <v>1114</v>
      </c>
      <c r="BD44" s="44"/>
      <c r="BE44" s="44"/>
      <c r="BF44" s="44"/>
      <c r="BG44" s="44"/>
      <c r="BH44" s="44">
        <v>342</v>
      </c>
      <c r="BI44" s="44"/>
      <c r="BJ44" s="44"/>
      <c r="BK44" s="44"/>
      <c r="BL44" s="44"/>
      <c r="BM44" s="44">
        <v>772</v>
      </c>
      <c r="BN44" s="44"/>
      <c r="BO44" s="44"/>
      <c r="BP44" s="44"/>
      <c r="BQ44" s="44"/>
      <c r="BR44" s="44">
        <f>BW44+CB44</f>
        <v>1507</v>
      </c>
      <c r="BS44" s="44"/>
      <c r="BT44" s="44"/>
      <c r="BU44" s="44"/>
      <c r="BV44" s="44"/>
      <c r="BW44" s="44">
        <v>485</v>
      </c>
      <c r="BX44" s="44"/>
      <c r="BY44" s="44"/>
      <c r="BZ44" s="44"/>
      <c r="CA44" s="44"/>
      <c r="CB44" s="44">
        <v>1022</v>
      </c>
      <c r="CC44" s="44"/>
      <c r="CD44" s="44"/>
      <c r="CE44" s="44"/>
      <c r="CF44" s="44"/>
      <c r="CG44" s="33">
        <f>CH44+CI44</f>
        <v>2060</v>
      </c>
      <c r="CH44" s="33">
        <v>708</v>
      </c>
      <c r="CI44" s="33">
        <v>1352</v>
      </c>
      <c r="CJ44" s="33"/>
    </row>
    <row r="45" spans="2:88" s="9" customFormat="1" ht="10.5" customHeight="1">
      <c r="B45" s="13"/>
      <c r="C45" s="13"/>
      <c r="D45" s="58">
        <v>32</v>
      </c>
      <c r="E45" s="58"/>
      <c r="F45" s="58"/>
      <c r="G45" s="58"/>
      <c r="H45" s="58"/>
      <c r="I45" s="13"/>
      <c r="J45" s="16"/>
      <c r="K45" s="44">
        <f>P45+U45</f>
        <v>4821</v>
      </c>
      <c r="L45" s="44"/>
      <c r="M45" s="44"/>
      <c r="N45" s="44"/>
      <c r="O45" s="44"/>
      <c r="P45" s="44">
        <v>2273</v>
      </c>
      <c r="Q45" s="44"/>
      <c r="R45" s="44"/>
      <c r="S45" s="44"/>
      <c r="T45" s="44"/>
      <c r="U45" s="44">
        <v>2548</v>
      </c>
      <c r="V45" s="44"/>
      <c r="W45" s="44"/>
      <c r="X45" s="44"/>
      <c r="Y45" s="44"/>
      <c r="Z45" s="44">
        <f>AE45+AJ45</f>
        <v>4282</v>
      </c>
      <c r="AA45" s="44"/>
      <c r="AB45" s="44"/>
      <c r="AC45" s="44"/>
      <c r="AD45" s="44"/>
      <c r="AE45" s="44">
        <v>2053</v>
      </c>
      <c r="AF45" s="44"/>
      <c r="AG45" s="44"/>
      <c r="AH45" s="44"/>
      <c r="AI45" s="44"/>
      <c r="AJ45" s="44">
        <v>2229</v>
      </c>
      <c r="AK45" s="44"/>
      <c r="AL45" s="44"/>
      <c r="AM45" s="44"/>
      <c r="AN45" s="44"/>
      <c r="AO45" s="33">
        <f>AP45+AQ45</f>
        <v>3402</v>
      </c>
      <c r="AP45" s="33">
        <v>1667</v>
      </c>
      <c r="AQ45" s="33">
        <v>1735</v>
      </c>
      <c r="AR45" s="13"/>
      <c r="AS45" s="13"/>
      <c r="AT45" s="13"/>
      <c r="AU45" s="13"/>
      <c r="AV45" s="58">
        <v>88</v>
      </c>
      <c r="AW45" s="58"/>
      <c r="AX45" s="58"/>
      <c r="AY45" s="58"/>
      <c r="AZ45" s="58"/>
      <c r="BA45" s="13"/>
      <c r="BB45" s="16"/>
      <c r="BC45" s="44">
        <f>BH45+BM45</f>
        <v>973</v>
      </c>
      <c r="BD45" s="44"/>
      <c r="BE45" s="44"/>
      <c r="BF45" s="44"/>
      <c r="BG45" s="44"/>
      <c r="BH45" s="44">
        <v>299</v>
      </c>
      <c r="BI45" s="44"/>
      <c r="BJ45" s="44"/>
      <c r="BK45" s="44"/>
      <c r="BL45" s="44"/>
      <c r="BM45" s="44">
        <v>674</v>
      </c>
      <c r="BN45" s="44"/>
      <c r="BO45" s="44"/>
      <c r="BP45" s="44"/>
      <c r="BQ45" s="44"/>
      <c r="BR45" s="44">
        <f>BW45+CB45</f>
        <v>1312</v>
      </c>
      <c r="BS45" s="44"/>
      <c r="BT45" s="44"/>
      <c r="BU45" s="44"/>
      <c r="BV45" s="44"/>
      <c r="BW45" s="44">
        <v>376</v>
      </c>
      <c r="BX45" s="44"/>
      <c r="BY45" s="44"/>
      <c r="BZ45" s="44"/>
      <c r="CA45" s="44"/>
      <c r="CB45" s="44">
        <v>936</v>
      </c>
      <c r="CC45" s="44"/>
      <c r="CD45" s="44"/>
      <c r="CE45" s="44"/>
      <c r="CF45" s="44"/>
      <c r="CG45" s="33">
        <f>CH45+CI45</f>
        <v>1762</v>
      </c>
      <c r="CH45" s="33">
        <v>520</v>
      </c>
      <c r="CI45" s="33">
        <v>1242</v>
      </c>
      <c r="CJ45" s="33"/>
    </row>
    <row r="46" spans="2:88" s="9" customFormat="1" ht="10.5" customHeight="1">
      <c r="B46" s="13"/>
      <c r="C46" s="13"/>
      <c r="D46" s="58">
        <v>33</v>
      </c>
      <c r="E46" s="58"/>
      <c r="F46" s="58"/>
      <c r="G46" s="58"/>
      <c r="H46" s="58"/>
      <c r="I46" s="13"/>
      <c r="J46" s="16"/>
      <c r="K46" s="44">
        <f>P46+U46</f>
        <v>4768</v>
      </c>
      <c r="L46" s="44"/>
      <c r="M46" s="44"/>
      <c r="N46" s="44"/>
      <c r="O46" s="44"/>
      <c r="P46" s="44">
        <v>2304</v>
      </c>
      <c r="Q46" s="44"/>
      <c r="R46" s="44"/>
      <c r="S46" s="44"/>
      <c r="T46" s="44"/>
      <c r="U46" s="44">
        <v>2464</v>
      </c>
      <c r="V46" s="44"/>
      <c r="W46" s="44"/>
      <c r="X46" s="44"/>
      <c r="Y46" s="44"/>
      <c r="Z46" s="44">
        <f>AE46+AJ46</f>
        <v>4293</v>
      </c>
      <c r="AA46" s="44"/>
      <c r="AB46" s="44"/>
      <c r="AC46" s="44"/>
      <c r="AD46" s="44"/>
      <c r="AE46" s="44">
        <v>2049</v>
      </c>
      <c r="AF46" s="44"/>
      <c r="AG46" s="44"/>
      <c r="AH46" s="44"/>
      <c r="AI46" s="44"/>
      <c r="AJ46" s="44">
        <v>2244</v>
      </c>
      <c r="AK46" s="44"/>
      <c r="AL46" s="44"/>
      <c r="AM46" s="44"/>
      <c r="AN46" s="44"/>
      <c r="AO46" s="33">
        <f>AP46+AQ46</f>
        <v>3435</v>
      </c>
      <c r="AP46" s="33">
        <v>1691</v>
      </c>
      <c r="AQ46" s="33">
        <v>1744</v>
      </c>
      <c r="AR46" s="13"/>
      <c r="AS46" s="13"/>
      <c r="AT46" s="13"/>
      <c r="AU46" s="13"/>
      <c r="AV46" s="58">
        <v>89</v>
      </c>
      <c r="AW46" s="58"/>
      <c r="AX46" s="58"/>
      <c r="AY46" s="58"/>
      <c r="AZ46" s="58"/>
      <c r="BA46" s="13"/>
      <c r="BB46" s="16"/>
      <c r="BC46" s="44">
        <f>BH46+BM46</f>
        <v>820</v>
      </c>
      <c r="BD46" s="44"/>
      <c r="BE46" s="44"/>
      <c r="BF46" s="44"/>
      <c r="BG46" s="44"/>
      <c r="BH46" s="44">
        <v>261</v>
      </c>
      <c r="BI46" s="44"/>
      <c r="BJ46" s="44"/>
      <c r="BK46" s="44"/>
      <c r="BL46" s="44"/>
      <c r="BM46" s="44">
        <v>559</v>
      </c>
      <c r="BN46" s="44"/>
      <c r="BO46" s="44"/>
      <c r="BP46" s="44"/>
      <c r="BQ46" s="44"/>
      <c r="BR46" s="44">
        <f>BW46+CB46</f>
        <v>1187</v>
      </c>
      <c r="BS46" s="44"/>
      <c r="BT46" s="44"/>
      <c r="BU46" s="44"/>
      <c r="BV46" s="44"/>
      <c r="BW46" s="44">
        <v>340</v>
      </c>
      <c r="BX46" s="44"/>
      <c r="BY46" s="44"/>
      <c r="BZ46" s="44"/>
      <c r="CA46" s="44"/>
      <c r="CB46" s="44">
        <v>847</v>
      </c>
      <c r="CC46" s="44"/>
      <c r="CD46" s="44"/>
      <c r="CE46" s="44"/>
      <c r="CF46" s="44"/>
      <c r="CG46" s="33">
        <f>CH46+CI46</f>
        <v>1492</v>
      </c>
      <c r="CH46" s="33">
        <v>451</v>
      </c>
      <c r="CI46" s="33">
        <v>1041</v>
      </c>
      <c r="CJ46" s="33"/>
    </row>
    <row r="47" spans="2:88" s="9" customFormat="1" ht="10.5" customHeight="1">
      <c r="B47" s="17"/>
      <c r="C47" s="17"/>
      <c r="D47" s="61">
        <v>34</v>
      </c>
      <c r="E47" s="61"/>
      <c r="F47" s="61"/>
      <c r="G47" s="61"/>
      <c r="H47" s="61"/>
      <c r="I47" s="17"/>
      <c r="J47" s="18"/>
      <c r="K47" s="46">
        <f>P47+U47</f>
        <v>4553</v>
      </c>
      <c r="L47" s="46"/>
      <c r="M47" s="46"/>
      <c r="N47" s="46"/>
      <c r="O47" s="46"/>
      <c r="P47" s="46">
        <v>2142</v>
      </c>
      <c r="Q47" s="46"/>
      <c r="R47" s="46"/>
      <c r="S47" s="46"/>
      <c r="T47" s="46"/>
      <c r="U47" s="46">
        <v>2411</v>
      </c>
      <c r="V47" s="46"/>
      <c r="W47" s="46"/>
      <c r="X47" s="46"/>
      <c r="Y47" s="46"/>
      <c r="Z47" s="46">
        <f>AE47+AJ47</f>
        <v>4462</v>
      </c>
      <c r="AA47" s="46"/>
      <c r="AB47" s="46"/>
      <c r="AC47" s="46"/>
      <c r="AD47" s="46"/>
      <c r="AE47" s="46">
        <v>2215</v>
      </c>
      <c r="AF47" s="46"/>
      <c r="AG47" s="46"/>
      <c r="AH47" s="46"/>
      <c r="AI47" s="46"/>
      <c r="AJ47" s="46">
        <v>2247</v>
      </c>
      <c r="AK47" s="46"/>
      <c r="AL47" s="46"/>
      <c r="AM47" s="46"/>
      <c r="AN47" s="46"/>
      <c r="AO47" s="36">
        <f>AP47+AQ47</f>
        <v>3553</v>
      </c>
      <c r="AP47" s="36">
        <v>1709</v>
      </c>
      <c r="AQ47" s="36">
        <v>1844</v>
      </c>
      <c r="AR47" s="13"/>
      <c r="AS47" s="13"/>
      <c r="AT47" s="14"/>
      <c r="AU47" s="14"/>
      <c r="AV47" s="62" t="s">
        <v>25</v>
      </c>
      <c r="AW47" s="62"/>
      <c r="AX47" s="62"/>
      <c r="AY47" s="62"/>
      <c r="AZ47" s="62"/>
      <c r="BA47" s="14"/>
      <c r="BB47" s="15"/>
      <c r="BC47" s="48">
        <f>SUM(BC48:BC52)</f>
        <v>2323</v>
      </c>
      <c r="BD47" s="48"/>
      <c r="BE47" s="48"/>
      <c r="BF47" s="48"/>
      <c r="BG47" s="48"/>
      <c r="BH47" s="48">
        <f>SUM(BH48:BH52)</f>
        <v>663</v>
      </c>
      <c r="BI47" s="48"/>
      <c r="BJ47" s="48"/>
      <c r="BK47" s="48"/>
      <c r="BL47" s="48"/>
      <c r="BM47" s="48">
        <f>SUM(BM48:BM52)</f>
        <v>1660</v>
      </c>
      <c r="BN47" s="48"/>
      <c r="BO47" s="48"/>
      <c r="BP47" s="48"/>
      <c r="BQ47" s="48"/>
      <c r="BR47" s="48">
        <f>SUM(BR48:BR52)</f>
        <v>3040</v>
      </c>
      <c r="BS47" s="48"/>
      <c r="BT47" s="48"/>
      <c r="BU47" s="48"/>
      <c r="BV47" s="48"/>
      <c r="BW47" s="48">
        <f>SUM(BW48:BW52)</f>
        <v>755</v>
      </c>
      <c r="BX47" s="48"/>
      <c r="BY47" s="48"/>
      <c r="BZ47" s="48"/>
      <c r="CA47" s="48"/>
      <c r="CB47" s="48">
        <f>SUM(CB48:CB52)</f>
        <v>2285</v>
      </c>
      <c r="CC47" s="48"/>
      <c r="CD47" s="48"/>
      <c r="CE47" s="48"/>
      <c r="CF47" s="48"/>
      <c r="CG47" s="35">
        <f>SUM(CG48:CG52)</f>
        <v>4352</v>
      </c>
      <c r="CH47" s="35">
        <f>SUM(CH48:CH52)</f>
        <v>1079</v>
      </c>
      <c r="CI47" s="35">
        <f>SUM(CI48:CI52)</f>
        <v>3273</v>
      </c>
      <c r="CJ47" s="33"/>
    </row>
    <row r="48" spans="2:88" s="9" customFormat="1" ht="10.5" customHeight="1">
      <c r="B48" s="13"/>
      <c r="C48" s="13"/>
      <c r="D48" s="58" t="s">
        <v>14</v>
      </c>
      <c r="E48" s="58"/>
      <c r="F48" s="58"/>
      <c r="G48" s="58"/>
      <c r="H48" s="58"/>
      <c r="I48" s="13"/>
      <c r="J48" s="16"/>
      <c r="K48" s="44">
        <f>SUM(K49:K53)</f>
        <v>21536</v>
      </c>
      <c r="L48" s="44"/>
      <c r="M48" s="44"/>
      <c r="N48" s="44"/>
      <c r="O48" s="44"/>
      <c r="P48" s="44">
        <f>SUM(P49:P53)</f>
        <v>9899</v>
      </c>
      <c r="Q48" s="44"/>
      <c r="R48" s="44"/>
      <c r="S48" s="44"/>
      <c r="T48" s="44"/>
      <c r="U48" s="44">
        <f>SUM(U49:U53)</f>
        <v>11637</v>
      </c>
      <c r="V48" s="44"/>
      <c r="W48" s="44"/>
      <c r="X48" s="44"/>
      <c r="Y48" s="44"/>
      <c r="Z48" s="44">
        <f>SUM(Z49:Z53)</f>
        <v>23596</v>
      </c>
      <c r="AA48" s="44"/>
      <c r="AB48" s="44"/>
      <c r="AC48" s="44"/>
      <c r="AD48" s="44"/>
      <c r="AE48" s="44">
        <f>SUM(AE49:AE53)</f>
        <v>11216</v>
      </c>
      <c r="AF48" s="44"/>
      <c r="AG48" s="44"/>
      <c r="AH48" s="44"/>
      <c r="AI48" s="44"/>
      <c r="AJ48" s="44">
        <f>SUM(AJ49:AJ53)</f>
        <v>12380</v>
      </c>
      <c r="AK48" s="44"/>
      <c r="AL48" s="44"/>
      <c r="AM48" s="44"/>
      <c r="AN48" s="44"/>
      <c r="AO48" s="33">
        <f>SUM(AO49:AO53)</f>
        <v>20507</v>
      </c>
      <c r="AP48" s="33">
        <f>SUM(AP49:AP53)</f>
        <v>9984</v>
      </c>
      <c r="AQ48" s="33">
        <f>SUM(AQ49:AQ53)</f>
        <v>10523</v>
      </c>
      <c r="AR48" s="13"/>
      <c r="AS48" s="13"/>
      <c r="AT48" s="13"/>
      <c r="AU48" s="13"/>
      <c r="AV48" s="58">
        <v>90</v>
      </c>
      <c r="AW48" s="58"/>
      <c r="AX48" s="58"/>
      <c r="AY48" s="58"/>
      <c r="AZ48" s="58"/>
      <c r="BA48" s="13"/>
      <c r="BB48" s="16"/>
      <c r="BC48" s="44">
        <f>BH48+BM48</f>
        <v>662</v>
      </c>
      <c r="BD48" s="44"/>
      <c r="BE48" s="44"/>
      <c r="BF48" s="44"/>
      <c r="BG48" s="44"/>
      <c r="BH48" s="44">
        <v>194</v>
      </c>
      <c r="BI48" s="44"/>
      <c r="BJ48" s="44"/>
      <c r="BK48" s="44"/>
      <c r="BL48" s="44"/>
      <c r="BM48" s="44">
        <v>468</v>
      </c>
      <c r="BN48" s="44"/>
      <c r="BO48" s="44"/>
      <c r="BP48" s="44"/>
      <c r="BQ48" s="44"/>
      <c r="BR48" s="44">
        <f>BW48+CB48</f>
        <v>957</v>
      </c>
      <c r="BS48" s="44"/>
      <c r="BT48" s="44"/>
      <c r="BU48" s="44"/>
      <c r="BV48" s="44"/>
      <c r="BW48" s="44">
        <v>247</v>
      </c>
      <c r="BX48" s="44"/>
      <c r="BY48" s="44"/>
      <c r="BZ48" s="44"/>
      <c r="CA48" s="44"/>
      <c r="CB48" s="44">
        <v>710</v>
      </c>
      <c r="CC48" s="44"/>
      <c r="CD48" s="44"/>
      <c r="CE48" s="44"/>
      <c r="CF48" s="44"/>
      <c r="CG48" s="33">
        <f>CH48+CI48</f>
        <v>1233</v>
      </c>
      <c r="CH48" s="33">
        <v>339</v>
      </c>
      <c r="CI48" s="33">
        <v>894</v>
      </c>
      <c r="CJ48" s="33"/>
    </row>
    <row r="49" spans="2:88" s="9" customFormat="1" ht="10.5" customHeight="1">
      <c r="B49" s="13"/>
      <c r="C49" s="13"/>
      <c r="D49" s="58">
        <v>35</v>
      </c>
      <c r="E49" s="58"/>
      <c r="F49" s="58"/>
      <c r="G49" s="58"/>
      <c r="H49" s="58"/>
      <c r="I49" s="13"/>
      <c r="J49" s="16"/>
      <c r="K49" s="44">
        <f>P49+U49</f>
        <v>4597</v>
      </c>
      <c r="L49" s="44"/>
      <c r="M49" s="44"/>
      <c r="N49" s="44"/>
      <c r="O49" s="44"/>
      <c r="P49" s="44">
        <v>2171</v>
      </c>
      <c r="Q49" s="44"/>
      <c r="R49" s="44"/>
      <c r="S49" s="44"/>
      <c r="T49" s="44"/>
      <c r="U49" s="44">
        <v>2426</v>
      </c>
      <c r="V49" s="44"/>
      <c r="W49" s="44"/>
      <c r="X49" s="44"/>
      <c r="Y49" s="44"/>
      <c r="Z49" s="44">
        <f>AE49+AJ49</f>
        <v>4802</v>
      </c>
      <c r="AA49" s="44"/>
      <c r="AB49" s="44"/>
      <c r="AC49" s="44"/>
      <c r="AD49" s="44"/>
      <c r="AE49" s="44">
        <v>2286</v>
      </c>
      <c r="AF49" s="44"/>
      <c r="AG49" s="44"/>
      <c r="AH49" s="44"/>
      <c r="AI49" s="44"/>
      <c r="AJ49" s="44">
        <v>2516</v>
      </c>
      <c r="AK49" s="44"/>
      <c r="AL49" s="44"/>
      <c r="AM49" s="44"/>
      <c r="AN49" s="44"/>
      <c r="AO49" s="33">
        <f>AP49+AQ49</f>
        <v>3672</v>
      </c>
      <c r="AP49" s="33">
        <v>1769</v>
      </c>
      <c r="AQ49" s="33">
        <v>1903</v>
      </c>
      <c r="AR49" s="13"/>
      <c r="AS49" s="13"/>
      <c r="AT49" s="13"/>
      <c r="AU49" s="13"/>
      <c r="AV49" s="58">
        <v>91</v>
      </c>
      <c r="AW49" s="58"/>
      <c r="AX49" s="58"/>
      <c r="AY49" s="58"/>
      <c r="AZ49" s="58"/>
      <c r="BA49" s="13"/>
      <c r="BB49" s="16"/>
      <c r="BC49" s="44">
        <f>BH49+BM49</f>
        <v>578</v>
      </c>
      <c r="BD49" s="44"/>
      <c r="BE49" s="44"/>
      <c r="BF49" s="44"/>
      <c r="BG49" s="44"/>
      <c r="BH49" s="44">
        <v>176</v>
      </c>
      <c r="BI49" s="44"/>
      <c r="BJ49" s="44"/>
      <c r="BK49" s="44"/>
      <c r="BL49" s="44"/>
      <c r="BM49" s="44">
        <v>402</v>
      </c>
      <c r="BN49" s="44"/>
      <c r="BO49" s="44"/>
      <c r="BP49" s="44"/>
      <c r="BQ49" s="44"/>
      <c r="BR49" s="44">
        <f>BW49+CB49</f>
        <v>653</v>
      </c>
      <c r="BS49" s="44"/>
      <c r="BT49" s="44"/>
      <c r="BU49" s="44"/>
      <c r="BV49" s="44"/>
      <c r="BW49" s="44">
        <v>166</v>
      </c>
      <c r="BX49" s="44"/>
      <c r="BY49" s="44"/>
      <c r="BZ49" s="44"/>
      <c r="CA49" s="44"/>
      <c r="CB49" s="44">
        <v>487</v>
      </c>
      <c r="CC49" s="44"/>
      <c r="CD49" s="44"/>
      <c r="CE49" s="44"/>
      <c r="CF49" s="44"/>
      <c r="CG49" s="33">
        <f>CH49+CI49</f>
        <v>1074</v>
      </c>
      <c r="CH49" s="33">
        <v>270</v>
      </c>
      <c r="CI49" s="33">
        <v>804</v>
      </c>
      <c r="CJ49" s="33"/>
    </row>
    <row r="50" spans="2:88" s="9" customFormat="1" ht="10.5" customHeight="1">
      <c r="B50" s="13"/>
      <c r="C50" s="13"/>
      <c r="D50" s="58">
        <v>36</v>
      </c>
      <c r="E50" s="58"/>
      <c r="F50" s="58"/>
      <c r="G50" s="58"/>
      <c r="H50" s="58"/>
      <c r="I50" s="13"/>
      <c r="J50" s="16"/>
      <c r="K50" s="44">
        <f>P50+U50</f>
        <v>4510</v>
      </c>
      <c r="L50" s="44"/>
      <c r="M50" s="44"/>
      <c r="N50" s="44"/>
      <c r="O50" s="44"/>
      <c r="P50" s="44">
        <v>2050</v>
      </c>
      <c r="Q50" s="44"/>
      <c r="R50" s="44"/>
      <c r="S50" s="44"/>
      <c r="T50" s="44"/>
      <c r="U50" s="44">
        <v>2460</v>
      </c>
      <c r="V50" s="44"/>
      <c r="W50" s="44"/>
      <c r="X50" s="44"/>
      <c r="Y50" s="44"/>
      <c r="Z50" s="44">
        <f>AE50+AJ50</f>
        <v>4718</v>
      </c>
      <c r="AA50" s="44"/>
      <c r="AB50" s="44"/>
      <c r="AC50" s="44"/>
      <c r="AD50" s="44"/>
      <c r="AE50" s="44">
        <v>2235</v>
      </c>
      <c r="AF50" s="44"/>
      <c r="AG50" s="44"/>
      <c r="AH50" s="44"/>
      <c r="AI50" s="44"/>
      <c r="AJ50" s="44">
        <v>2483</v>
      </c>
      <c r="AK50" s="44"/>
      <c r="AL50" s="44"/>
      <c r="AM50" s="44"/>
      <c r="AN50" s="44"/>
      <c r="AO50" s="33">
        <f>AP50+AQ50</f>
        <v>3931</v>
      </c>
      <c r="AP50" s="33">
        <v>1905</v>
      </c>
      <c r="AQ50" s="33">
        <v>2026</v>
      </c>
      <c r="AR50" s="13"/>
      <c r="AS50" s="13"/>
      <c r="AT50" s="13"/>
      <c r="AU50" s="13"/>
      <c r="AV50" s="58">
        <v>92</v>
      </c>
      <c r="AW50" s="58"/>
      <c r="AX50" s="58"/>
      <c r="AY50" s="58"/>
      <c r="AZ50" s="58"/>
      <c r="BA50" s="13"/>
      <c r="BB50" s="16"/>
      <c r="BC50" s="44">
        <f>BH50+BM50</f>
        <v>450</v>
      </c>
      <c r="BD50" s="44"/>
      <c r="BE50" s="44"/>
      <c r="BF50" s="44"/>
      <c r="BG50" s="44"/>
      <c r="BH50" s="44">
        <v>131</v>
      </c>
      <c r="BI50" s="44"/>
      <c r="BJ50" s="44"/>
      <c r="BK50" s="44"/>
      <c r="BL50" s="44"/>
      <c r="BM50" s="44">
        <v>319</v>
      </c>
      <c r="BN50" s="44"/>
      <c r="BO50" s="44"/>
      <c r="BP50" s="44"/>
      <c r="BQ50" s="44"/>
      <c r="BR50" s="44">
        <f>BW50+CB50</f>
        <v>559</v>
      </c>
      <c r="BS50" s="44"/>
      <c r="BT50" s="44"/>
      <c r="BU50" s="44"/>
      <c r="BV50" s="44"/>
      <c r="BW50" s="44">
        <v>140</v>
      </c>
      <c r="BX50" s="44"/>
      <c r="BY50" s="44"/>
      <c r="BZ50" s="44"/>
      <c r="CA50" s="44"/>
      <c r="CB50" s="44">
        <v>419</v>
      </c>
      <c r="CC50" s="44"/>
      <c r="CD50" s="44"/>
      <c r="CE50" s="44"/>
      <c r="CF50" s="44"/>
      <c r="CG50" s="33">
        <f>CH50+CI50</f>
        <v>828</v>
      </c>
      <c r="CH50" s="33">
        <v>207</v>
      </c>
      <c r="CI50" s="33">
        <v>621</v>
      </c>
      <c r="CJ50" s="33"/>
    </row>
    <row r="51" spans="2:88" s="9" customFormat="1" ht="10.5" customHeight="1">
      <c r="B51" s="13"/>
      <c r="C51" s="13"/>
      <c r="D51" s="58">
        <v>37</v>
      </c>
      <c r="E51" s="58"/>
      <c r="F51" s="58"/>
      <c r="G51" s="58"/>
      <c r="H51" s="58"/>
      <c r="I51" s="13"/>
      <c r="J51" s="16"/>
      <c r="K51" s="44">
        <f>P51+U51</f>
        <v>4403</v>
      </c>
      <c r="L51" s="44"/>
      <c r="M51" s="44"/>
      <c r="N51" s="44"/>
      <c r="O51" s="44"/>
      <c r="P51" s="44">
        <v>2042</v>
      </c>
      <c r="Q51" s="44"/>
      <c r="R51" s="44"/>
      <c r="S51" s="44"/>
      <c r="T51" s="44"/>
      <c r="U51" s="44">
        <v>2361</v>
      </c>
      <c r="V51" s="44"/>
      <c r="W51" s="44"/>
      <c r="X51" s="44"/>
      <c r="Y51" s="44"/>
      <c r="Z51" s="44">
        <f>AE51+AJ51</f>
        <v>4736</v>
      </c>
      <c r="AA51" s="44"/>
      <c r="AB51" s="44"/>
      <c r="AC51" s="44"/>
      <c r="AD51" s="44"/>
      <c r="AE51" s="44">
        <v>2193</v>
      </c>
      <c r="AF51" s="44"/>
      <c r="AG51" s="44"/>
      <c r="AH51" s="44"/>
      <c r="AI51" s="44"/>
      <c r="AJ51" s="44">
        <v>2543</v>
      </c>
      <c r="AK51" s="44"/>
      <c r="AL51" s="44"/>
      <c r="AM51" s="44"/>
      <c r="AN51" s="44"/>
      <c r="AO51" s="33">
        <f>AP51+AQ51</f>
        <v>4186</v>
      </c>
      <c r="AP51" s="33">
        <v>2011</v>
      </c>
      <c r="AQ51" s="33">
        <v>2175</v>
      </c>
      <c r="AR51" s="13"/>
      <c r="AS51" s="13"/>
      <c r="AT51" s="13"/>
      <c r="AU51" s="13"/>
      <c r="AV51" s="58">
        <v>93</v>
      </c>
      <c r="AW51" s="58"/>
      <c r="AX51" s="58"/>
      <c r="AY51" s="58"/>
      <c r="AZ51" s="58"/>
      <c r="BA51" s="13"/>
      <c r="BB51" s="16"/>
      <c r="BC51" s="44">
        <f>BH51+BM51</f>
        <v>397</v>
      </c>
      <c r="BD51" s="44"/>
      <c r="BE51" s="44"/>
      <c r="BF51" s="44"/>
      <c r="BG51" s="44"/>
      <c r="BH51" s="44">
        <v>113</v>
      </c>
      <c r="BI51" s="44"/>
      <c r="BJ51" s="44"/>
      <c r="BK51" s="44"/>
      <c r="BL51" s="44"/>
      <c r="BM51" s="44">
        <v>284</v>
      </c>
      <c r="BN51" s="44"/>
      <c r="BO51" s="44"/>
      <c r="BP51" s="44"/>
      <c r="BQ51" s="44"/>
      <c r="BR51" s="44">
        <f>BW51+CB51</f>
        <v>488</v>
      </c>
      <c r="BS51" s="44"/>
      <c r="BT51" s="44"/>
      <c r="BU51" s="44"/>
      <c r="BV51" s="44"/>
      <c r="BW51" s="44">
        <v>109</v>
      </c>
      <c r="BX51" s="44"/>
      <c r="BY51" s="44"/>
      <c r="BZ51" s="44"/>
      <c r="CA51" s="44"/>
      <c r="CB51" s="44">
        <v>379</v>
      </c>
      <c r="CC51" s="44"/>
      <c r="CD51" s="44"/>
      <c r="CE51" s="44"/>
      <c r="CF51" s="44"/>
      <c r="CG51" s="33">
        <f>CH51+CI51</f>
        <v>672</v>
      </c>
      <c r="CH51" s="33">
        <v>156</v>
      </c>
      <c r="CI51" s="33">
        <v>516</v>
      </c>
      <c r="CJ51" s="33"/>
    </row>
    <row r="52" spans="2:88" s="9" customFormat="1" ht="10.5" customHeight="1">
      <c r="B52" s="13"/>
      <c r="C52" s="13"/>
      <c r="D52" s="58">
        <v>38</v>
      </c>
      <c r="E52" s="58"/>
      <c r="F52" s="58"/>
      <c r="G52" s="58"/>
      <c r="H52" s="58"/>
      <c r="I52" s="13"/>
      <c r="J52" s="16"/>
      <c r="K52" s="44">
        <f>P52+U52</f>
        <v>4552</v>
      </c>
      <c r="L52" s="44"/>
      <c r="M52" s="44"/>
      <c r="N52" s="44"/>
      <c r="O52" s="44"/>
      <c r="P52" s="44">
        <v>2088</v>
      </c>
      <c r="Q52" s="44"/>
      <c r="R52" s="44"/>
      <c r="S52" s="44"/>
      <c r="T52" s="44"/>
      <c r="U52" s="44">
        <v>2464</v>
      </c>
      <c r="V52" s="44"/>
      <c r="W52" s="44"/>
      <c r="X52" s="44"/>
      <c r="Y52" s="44"/>
      <c r="Z52" s="44">
        <f>AE52+AJ52</f>
        <v>4727</v>
      </c>
      <c r="AA52" s="44"/>
      <c r="AB52" s="44"/>
      <c r="AC52" s="44"/>
      <c r="AD52" s="44"/>
      <c r="AE52" s="44">
        <v>2288</v>
      </c>
      <c r="AF52" s="44"/>
      <c r="AG52" s="44"/>
      <c r="AH52" s="44"/>
      <c r="AI52" s="44"/>
      <c r="AJ52" s="44">
        <v>2439</v>
      </c>
      <c r="AK52" s="44"/>
      <c r="AL52" s="44"/>
      <c r="AM52" s="44"/>
      <c r="AN52" s="44"/>
      <c r="AO52" s="33">
        <f>AP52+AQ52</f>
        <v>4238</v>
      </c>
      <c r="AP52" s="33">
        <v>2053</v>
      </c>
      <c r="AQ52" s="33">
        <v>2185</v>
      </c>
      <c r="AR52" s="13"/>
      <c r="AS52" s="13"/>
      <c r="AT52" s="17"/>
      <c r="AU52" s="17"/>
      <c r="AV52" s="61">
        <v>94</v>
      </c>
      <c r="AW52" s="61"/>
      <c r="AX52" s="61"/>
      <c r="AY52" s="61"/>
      <c r="AZ52" s="61"/>
      <c r="BA52" s="17"/>
      <c r="BB52" s="18"/>
      <c r="BC52" s="46">
        <f>BH52+BM52</f>
        <v>236</v>
      </c>
      <c r="BD52" s="46"/>
      <c r="BE52" s="46"/>
      <c r="BF52" s="46"/>
      <c r="BG52" s="46"/>
      <c r="BH52" s="46">
        <v>49</v>
      </c>
      <c r="BI52" s="46"/>
      <c r="BJ52" s="46"/>
      <c r="BK52" s="46"/>
      <c r="BL52" s="46"/>
      <c r="BM52" s="46">
        <v>187</v>
      </c>
      <c r="BN52" s="46"/>
      <c r="BO52" s="46"/>
      <c r="BP52" s="46"/>
      <c r="BQ52" s="46"/>
      <c r="BR52" s="46">
        <f>BW52+CB52</f>
        <v>383</v>
      </c>
      <c r="BS52" s="46"/>
      <c r="BT52" s="46"/>
      <c r="BU52" s="46"/>
      <c r="BV52" s="46"/>
      <c r="BW52" s="46">
        <v>93</v>
      </c>
      <c r="BX52" s="46"/>
      <c r="BY52" s="46"/>
      <c r="BZ52" s="46"/>
      <c r="CA52" s="46"/>
      <c r="CB52" s="46">
        <v>290</v>
      </c>
      <c r="CC52" s="46"/>
      <c r="CD52" s="46"/>
      <c r="CE52" s="46"/>
      <c r="CF52" s="46"/>
      <c r="CG52" s="36">
        <f>CH52+CI52</f>
        <v>545</v>
      </c>
      <c r="CH52" s="36">
        <v>107</v>
      </c>
      <c r="CI52" s="36">
        <v>438</v>
      </c>
      <c r="CJ52" s="33"/>
    </row>
    <row r="53" spans="2:88" s="9" customFormat="1" ht="10.5" customHeight="1">
      <c r="B53" s="13"/>
      <c r="C53" s="13"/>
      <c r="D53" s="58">
        <v>39</v>
      </c>
      <c r="E53" s="58"/>
      <c r="F53" s="58"/>
      <c r="G53" s="58"/>
      <c r="H53" s="58"/>
      <c r="I53" s="13"/>
      <c r="J53" s="16"/>
      <c r="K53" s="44">
        <f>P53+U53</f>
        <v>3474</v>
      </c>
      <c r="L53" s="44"/>
      <c r="M53" s="44"/>
      <c r="N53" s="44"/>
      <c r="O53" s="44"/>
      <c r="P53" s="44">
        <v>1548</v>
      </c>
      <c r="Q53" s="44"/>
      <c r="R53" s="44"/>
      <c r="S53" s="44"/>
      <c r="T53" s="44"/>
      <c r="U53" s="44">
        <v>1926</v>
      </c>
      <c r="V53" s="44"/>
      <c r="W53" s="44"/>
      <c r="X53" s="44"/>
      <c r="Y53" s="44"/>
      <c r="Z53" s="44">
        <f>AE53+AJ53</f>
        <v>4613</v>
      </c>
      <c r="AA53" s="44"/>
      <c r="AB53" s="44"/>
      <c r="AC53" s="44"/>
      <c r="AD53" s="44"/>
      <c r="AE53" s="44">
        <v>2214</v>
      </c>
      <c r="AF53" s="44"/>
      <c r="AG53" s="44"/>
      <c r="AH53" s="44"/>
      <c r="AI53" s="44"/>
      <c r="AJ53" s="44">
        <v>2399</v>
      </c>
      <c r="AK53" s="44"/>
      <c r="AL53" s="44"/>
      <c r="AM53" s="44"/>
      <c r="AN53" s="44"/>
      <c r="AO53" s="33">
        <f>AP53+AQ53</f>
        <v>4480</v>
      </c>
      <c r="AP53" s="33">
        <v>2246</v>
      </c>
      <c r="AQ53" s="33">
        <v>2234</v>
      </c>
      <c r="AR53" s="13"/>
      <c r="AS53" s="13"/>
      <c r="AT53" s="14"/>
      <c r="AU53" s="14"/>
      <c r="AV53" s="62" t="s">
        <v>26</v>
      </c>
      <c r="AW53" s="62"/>
      <c r="AX53" s="62"/>
      <c r="AY53" s="62"/>
      <c r="AZ53" s="62"/>
      <c r="BA53" s="14"/>
      <c r="BB53" s="15"/>
      <c r="BC53" s="48">
        <f>SUM(BC54:BC58)</f>
        <v>548</v>
      </c>
      <c r="BD53" s="48"/>
      <c r="BE53" s="48"/>
      <c r="BF53" s="48"/>
      <c r="BG53" s="48"/>
      <c r="BH53" s="48">
        <f>SUM(BH54:BH58)</f>
        <v>111</v>
      </c>
      <c r="BI53" s="48"/>
      <c r="BJ53" s="48"/>
      <c r="BK53" s="48"/>
      <c r="BL53" s="48"/>
      <c r="BM53" s="48">
        <f>SUM(BM54:BM58)</f>
        <v>437</v>
      </c>
      <c r="BN53" s="48"/>
      <c r="BO53" s="48"/>
      <c r="BP53" s="48"/>
      <c r="BQ53" s="48"/>
      <c r="BR53" s="48">
        <f>SUM(BR54:BR58)</f>
        <v>832</v>
      </c>
      <c r="BS53" s="48"/>
      <c r="BT53" s="48"/>
      <c r="BU53" s="48"/>
      <c r="BV53" s="48"/>
      <c r="BW53" s="48">
        <f>SUM(BW54:BW58)</f>
        <v>163</v>
      </c>
      <c r="BX53" s="48"/>
      <c r="BY53" s="48"/>
      <c r="BZ53" s="48"/>
      <c r="CA53" s="48"/>
      <c r="CB53" s="48">
        <f>SUM(CB54:CB58)</f>
        <v>669</v>
      </c>
      <c r="CC53" s="48"/>
      <c r="CD53" s="48"/>
      <c r="CE53" s="48"/>
      <c r="CF53" s="48"/>
      <c r="CG53" s="35">
        <f>SUM(CG54:CG58)</f>
        <v>1138</v>
      </c>
      <c r="CH53" s="35">
        <f>SUM(CH54:CH58)</f>
        <v>210</v>
      </c>
      <c r="CI53" s="35">
        <f>SUM(CI54:CI58)</f>
        <v>928</v>
      </c>
      <c r="CJ53" s="33"/>
    </row>
    <row r="54" spans="2:88" s="9" customFormat="1" ht="10.5" customHeight="1">
      <c r="B54" s="14"/>
      <c r="C54" s="14"/>
      <c r="D54" s="62" t="s">
        <v>15</v>
      </c>
      <c r="E54" s="62"/>
      <c r="F54" s="62"/>
      <c r="G54" s="62"/>
      <c r="H54" s="62"/>
      <c r="I54" s="14"/>
      <c r="J54" s="15"/>
      <c r="K54" s="48">
        <f>SUM(K55:K59)</f>
        <v>21402</v>
      </c>
      <c r="L54" s="48"/>
      <c r="M54" s="48"/>
      <c r="N54" s="48"/>
      <c r="O54" s="48"/>
      <c r="P54" s="48">
        <f>SUM(P55:P59)</f>
        <v>9836</v>
      </c>
      <c r="Q54" s="48"/>
      <c r="R54" s="48"/>
      <c r="S54" s="48"/>
      <c r="T54" s="48"/>
      <c r="U54" s="48">
        <f>SUM(U55:U59)</f>
        <v>11566</v>
      </c>
      <c r="V54" s="48"/>
      <c r="W54" s="48"/>
      <c r="X54" s="48"/>
      <c r="Y54" s="48"/>
      <c r="Z54" s="48">
        <f>SUM(Z55:Z59)</f>
        <v>21422</v>
      </c>
      <c r="AA54" s="48"/>
      <c r="AB54" s="48"/>
      <c r="AC54" s="48"/>
      <c r="AD54" s="48"/>
      <c r="AE54" s="48">
        <f>SUM(AE55:AE59)</f>
        <v>9864</v>
      </c>
      <c r="AF54" s="48"/>
      <c r="AG54" s="48"/>
      <c r="AH54" s="48"/>
      <c r="AI54" s="48"/>
      <c r="AJ54" s="48">
        <f>SUM(AJ55:AJ59)</f>
        <v>11558</v>
      </c>
      <c r="AK54" s="48"/>
      <c r="AL54" s="48"/>
      <c r="AM54" s="48"/>
      <c r="AN54" s="48"/>
      <c r="AO54" s="35">
        <f>SUM(AO55:AO59)</f>
        <v>23518</v>
      </c>
      <c r="AP54" s="35">
        <f>SUM(AP55:AP59)</f>
        <v>11261</v>
      </c>
      <c r="AQ54" s="35">
        <f>SUM(AQ55:AQ59)</f>
        <v>12257</v>
      </c>
      <c r="AR54" s="13"/>
      <c r="AS54" s="13"/>
      <c r="AT54" s="13"/>
      <c r="AU54" s="13"/>
      <c r="AV54" s="58">
        <v>95</v>
      </c>
      <c r="AW54" s="58"/>
      <c r="AX54" s="58"/>
      <c r="AY54" s="58"/>
      <c r="AZ54" s="58"/>
      <c r="BA54" s="13"/>
      <c r="BB54" s="16"/>
      <c r="BC54" s="44">
        <f aca="true" t="shared" si="0" ref="BC54:BC60">BH54+BM54</f>
        <v>199</v>
      </c>
      <c r="BD54" s="44"/>
      <c r="BE54" s="44"/>
      <c r="BF54" s="44"/>
      <c r="BG54" s="44"/>
      <c r="BH54" s="44">
        <v>46</v>
      </c>
      <c r="BI54" s="44"/>
      <c r="BJ54" s="44"/>
      <c r="BK54" s="44"/>
      <c r="BL54" s="44"/>
      <c r="BM54" s="44">
        <v>153</v>
      </c>
      <c r="BN54" s="44"/>
      <c r="BO54" s="44"/>
      <c r="BP54" s="44"/>
      <c r="BQ54" s="44"/>
      <c r="BR54" s="44">
        <f aca="true" t="shared" si="1" ref="BR54:BR60">BW54+CB54</f>
        <v>282</v>
      </c>
      <c r="BS54" s="44"/>
      <c r="BT54" s="44"/>
      <c r="BU54" s="44"/>
      <c r="BV54" s="44"/>
      <c r="BW54" s="44">
        <v>55</v>
      </c>
      <c r="BX54" s="44"/>
      <c r="BY54" s="44"/>
      <c r="BZ54" s="44"/>
      <c r="CA54" s="44"/>
      <c r="CB54" s="44">
        <v>227</v>
      </c>
      <c r="CC54" s="44"/>
      <c r="CD54" s="44"/>
      <c r="CE54" s="44"/>
      <c r="CF54" s="44"/>
      <c r="CG54" s="33">
        <f aca="true" t="shared" si="2" ref="CG54:CG60">CH54+CI54</f>
        <v>420</v>
      </c>
      <c r="CH54" s="33">
        <v>75</v>
      </c>
      <c r="CI54" s="33">
        <v>345</v>
      </c>
      <c r="CJ54" s="33"/>
    </row>
    <row r="55" spans="2:88" s="9" customFormat="1" ht="10.5" customHeight="1">
      <c r="B55" s="13"/>
      <c r="C55" s="13"/>
      <c r="D55" s="58">
        <v>40</v>
      </c>
      <c r="E55" s="58"/>
      <c r="F55" s="58"/>
      <c r="G55" s="58"/>
      <c r="H55" s="58"/>
      <c r="I55" s="13"/>
      <c r="J55" s="16"/>
      <c r="K55" s="44">
        <f>P55+U55</f>
        <v>4524</v>
      </c>
      <c r="L55" s="44"/>
      <c r="M55" s="44"/>
      <c r="N55" s="44"/>
      <c r="O55" s="44"/>
      <c r="P55" s="44">
        <v>2062</v>
      </c>
      <c r="Q55" s="44"/>
      <c r="R55" s="44"/>
      <c r="S55" s="44"/>
      <c r="T55" s="44"/>
      <c r="U55" s="44">
        <v>2462</v>
      </c>
      <c r="V55" s="44"/>
      <c r="W55" s="44"/>
      <c r="X55" s="44"/>
      <c r="Y55" s="44"/>
      <c r="Z55" s="44">
        <f>AE55+AJ55</f>
        <v>4543</v>
      </c>
      <c r="AA55" s="44"/>
      <c r="AB55" s="44"/>
      <c r="AC55" s="44"/>
      <c r="AD55" s="44"/>
      <c r="AE55" s="44">
        <v>2133</v>
      </c>
      <c r="AF55" s="44"/>
      <c r="AG55" s="44"/>
      <c r="AH55" s="44"/>
      <c r="AI55" s="44"/>
      <c r="AJ55" s="44">
        <v>2410</v>
      </c>
      <c r="AK55" s="44"/>
      <c r="AL55" s="44"/>
      <c r="AM55" s="44"/>
      <c r="AN55" s="44"/>
      <c r="AO55" s="33">
        <f>AP55+AQ55</f>
        <v>4726</v>
      </c>
      <c r="AP55" s="33">
        <v>2272</v>
      </c>
      <c r="AQ55" s="33">
        <v>2454</v>
      </c>
      <c r="AR55" s="13"/>
      <c r="AS55" s="13"/>
      <c r="AT55" s="13"/>
      <c r="AU55" s="13"/>
      <c r="AV55" s="58">
        <v>96</v>
      </c>
      <c r="AW55" s="58"/>
      <c r="AX55" s="58"/>
      <c r="AY55" s="58"/>
      <c r="AZ55" s="58"/>
      <c r="BA55" s="13"/>
      <c r="BB55" s="16"/>
      <c r="BC55" s="44">
        <f t="shared" si="0"/>
        <v>139</v>
      </c>
      <c r="BD55" s="44"/>
      <c r="BE55" s="44"/>
      <c r="BF55" s="44"/>
      <c r="BG55" s="44"/>
      <c r="BH55" s="44">
        <v>27</v>
      </c>
      <c r="BI55" s="44"/>
      <c r="BJ55" s="44"/>
      <c r="BK55" s="44"/>
      <c r="BL55" s="44"/>
      <c r="BM55" s="44">
        <v>112</v>
      </c>
      <c r="BN55" s="44"/>
      <c r="BO55" s="44"/>
      <c r="BP55" s="44"/>
      <c r="BQ55" s="44"/>
      <c r="BR55" s="44">
        <f t="shared" si="1"/>
        <v>212</v>
      </c>
      <c r="BS55" s="44"/>
      <c r="BT55" s="44"/>
      <c r="BU55" s="44"/>
      <c r="BV55" s="44"/>
      <c r="BW55" s="44">
        <v>48</v>
      </c>
      <c r="BX55" s="44"/>
      <c r="BY55" s="44"/>
      <c r="BZ55" s="44"/>
      <c r="CA55" s="44"/>
      <c r="CB55" s="44">
        <v>164</v>
      </c>
      <c r="CC55" s="44"/>
      <c r="CD55" s="44"/>
      <c r="CE55" s="44"/>
      <c r="CF55" s="44"/>
      <c r="CG55" s="33">
        <f t="shared" si="2"/>
        <v>251</v>
      </c>
      <c r="CH55" s="33">
        <v>50</v>
      </c>
      <c r="CI55" s="33">
        <v>201</v>
      </c>
      <c r="CJ55" s="33"/>
    </row>
    <row r="56" spans="2:88" s="9" customFormat="1" ht="10.5" customHeight="1">
      <c r="B56" s="13"/>
      <c r="C56" s="13"/>
      <c r="D56" s="58">
        <v>41</v>
      </c>
      <c r="E56" s="58"/>
      <c r="F56" s="58"/>
      <c r="G56" s="58"/>
      <c r="H56" s="58"/>
      <c r="I56" s="13"/>
      <c r="J56" s="16"/>
      <c r="K56" s="44">
        <f>P56+U56</f>
        <v>4217</v>
      </c>
      <c r="L56" s="44"/>
      <c r="M56" s="44"/>
      <c r="N56" s="44"/>
      <c r="O56" s="44"/>
      <c r="P56" s="44">
        <v>1955</v>
      </c>
      <c r="Q56" s="44"/>
      <c r="R56" s="44"/>
      <c r="S56" s="44"/>
      <c r="T56" s="44"/>
      <c r="U56" s="44">
        <v>2262</v>
      </c>
      <c r="V56" s="44"/>
      <c r="W56" s="44"/>
      <c r="X56" s="44"/>
      <c r="Y56" s="44"/>
      <c r="Z56" s="44">
        <f>AE56+AJ56</f>
        <v>4457</v>
      </c>
      <c r="AA56" s="44"/>
      <c r="AB56" s="44"/>
      <c r="AC56" s="44"/>
      <c r="AD56" s="44"/>
      <c r="AE56" s="44">
        <v>2036</v>
      </c>
      <c r="AF56" s="44"/>
      <c r="AG56" s="44"/>
      <c r="AH56" s="44"/>
      <c r="AI56" s="44"/>
      <c r="AJ56" s="44">
        <v>2421</v>
      </c>
      <c r="AK56" s="44"/>
      <c r="AL56" s="44"/>
      <c r="AM56" s="44"/>
      <c r="AN56" s="44"/>
      <c r="AO56" s="33">
        <f>AP56+AQ56</f>
        <v>4702</v>
      </c>
      <c r="AP56" s="33">
        <v>2236</v>
      </c>
      <c r="AQ56" s="33">
        <v>2466</v>
      </c>
      <c r="AR56" s="13"/>
      <c r="AS56" s="13"/>
      <c r="AT56" s="13"/>
      <c r="AU56" s="13"/>
      <c r="AV56" s="58">
        <v>97</v>
      </c>
      <c r="AW56" s="58"/>
      <c r="AX56" s="58"/>
      <c r="AY56" s="58"/>
      <c r="AZ56" s="58"/>
      <c r="BA56" s="13"/>
      <c r="BB56" s="16"/>
      <c r="BC56" s="44">
        <f t="shared" si="0"/>
        <v>106</v>
      </c>
      <c r="BD56" s="44"/>
      <c r="BE56" s="44"/>
      <c r="BF56" s="44"/>
      <c r="BG56" s="44"/>
      <c r="BH56" s="44">
        <v>25</v>
      </c>
      <c r="BI56" s="44"/>
      <c r="BJ56" s="44"/>
      <c r="BK56" s="44"/>
      <c r="BL56" s="44"/>
      <c r="BM56" s="44">
        <v>81</v>
      </c>
      <c r="BN56" s="44"/>
      <c r="BO56" s="44"/>
      <c r="BP56" s="44"/>
      <c r="BQ56" s="44"/>
      <c r="BR56" s="44">
        <f t="shared" si="1"/>
        <v>159</v>
      </c>
      <c r="BS56" s="44"/>
      <c r="BT56" s="44"/>
      <c r="BU56" s="44"/>
      <c r="BV56" s="44"/>
      <c r="BW56" s="44">
        <v>33</v>
      </c>
      <c r="BX56" s="44"/>
      <c r="BY56" s="44"/>
      <c r="BZ56" s="44"/>
      <c r="CA56" s="44"/>
      <c r="CB56" s="44">
        <v>126</v>
      </c>
      <c r="CC56" s="44"/>
      <c r="CD56" s="44"/>
      <c r="CE56" s="44"/>
      <c r="CF56" s="44"/>
      <c r="CG56" s="33">
        <f t="shared" si="2"/>
        <v>207</v>
      </c>
      <c r="CH56" s="33">
        <v>43</v>
      </c>
      <c r="CI56" s="33">
        <v>164</v>
      </c>
      <c r="CJ56" s="33"/>
    </row>
    <row r="57" spans="2:88" s="9" customFormat="1" ht="10.5" customHeight="1">
      <c r="B57" s="13"/>
      <c r="C57" s="13"/>
      <c r="D57" s="58">
        <v>42</v>
      </c>
      <c r="E57" s="58"/>
      <c r="F57" s="58"/>
      <c r="G57" s="58"/>
      <c r="H57" s="58"/>
      <c r="I57" s="13"/>
      <c r="J57" s="16"/>
      <c r="K57" s="44">
        <f>P57+U57</f>
        <v>4256</v>
      </c>
      <c r="L57" s="44"/>
      <c r="M57" s="44"/>
      <c r="N57" s="44"/>
      <c r="O57" s="44"/>
      <c r="P57" s="44">
        <v>1984</v>
      </c>
      <c r="Q57" s="44"/>
      <c r="R57" s="44"/>
      <c r="S57" s="44"/>
      <c r="T57" s="44"/>
      <c r="U57" s="44">
        <v>2272</v>
      </c>
      <c r="V57" s="44"/>
      <c r="W57" s="44"/>
      <c r="X57" s="44"/>
      <c r="Y57" s="44"/>
      <c r="Z57" s="44">
        <f>AE57+AJ57</f>
        <v>4391</v>
      </c>
      <c r="AA57" s="44"/>
      <c r="AB57" s="44"/>
      <c r="AC57" s="44"/>
      <c r="AD57" s="44"/>
      <c r="AE57" s="44">
        <v>2022</v>
      </c>
      <c r="AF57" s="44"/>
      <c r="AG57" s="44"/>
      <c r="AH57" s="44"/>
      <c r="AI57" s="44"/>
      <c r="AJ57" s="44">
        <v>2369</v>
      </c>
      <c r="AK57" s="44"/>
      <c r="AL57" s="44"/>
      <c r="AM57" s="44"/>
      <c r="AN57" s="44"/>
      <c r="AO57" s="33">
        <f>AP57+AQ57</f>
        <v>4755</v>
      </c>
      <c r="AP57" s="33">
        <v>2236</v>
      </c>
      <c r="AQ57" s="33">
        <v>2519</v>
      </c>
      <c r="AR57" s="13"/>
      <c r="AS57" s="13"/>
      <c r="AT57" s="13"/>
      <c r="AU57" s="13"/>
      <c r="AV57" s="58">
        <v>98</v>
      </c>
      <c r="AW57" s="58"/>
      <c r="AX57" s="58"/>
      <c r="AY57" s="58"/>
      <c r="AZ57" s="58"/>
      <c r="BA57" s="13"/>
      <c r="BB57" s="16"/>
      <c r="BC57" s="44">
        <f t="shared" si="0"/>
        <v>68</v>
      </c>
      <c r="BD57" s="44"/>
      <c r="BE57" s="44"/>
      <c r="BF57" s="44"/>
      <c r="BG57" s="44"/>
      <c r="BH57" s="44">
        <v>6</v>
      </c>
      <c r="BI57" s="44"/>
      <c r="BJ57" s="44"/>
      <c r="BK57" s="44"/>
      <c r="BL57" s="44"/>
      <c r="BM57" s="44">
        <v>62</v>
      </c>
      <c r="BN57" s="44"/>
      <c r="BO57" s="44"/>
      <c r="BP57" s="44"/>
      <c r="BQ57" s="44"/>
      <c r="BR57" s="44">
        <f t="shared" si="1"/>
        <v>103</v>
      </c>
      <c r="BS57" s="44"/>
      <c r="BT57" s="44"/>
      <c r="BU57" s="44"/>
      <c r="BV57" s="44"/>
      <c r="BW57" s="44">
        <v>20</v>
      </c>
      <c r="BX57" s="44"/>
      <c r="BY57" s="44"/>
      <c r="BZ57" s="44"/>
      <c r="CA57" s="44"/>
      <c r="CB57" s="44">
        <v>83</v>
      </c>
      <c r="CC57" s="44"/>
      <c r="CD57" s="44"/>
      <c r="CE57" s="44"/>
      <c r="CF57" s="44"/>
      <c r="CG57" s="33">
        <f t="shared" si="2"/>
        <v>157</v>
      </c>
      <c r="CH57" s="33">
        <v>29</v>
      </c>
      <c r="CI57" s="33">
        <v>128</v>
      </c>
      <c r="CJ57" s="33"/>
    </row>
    <row r="58" spans="2:88" s="9" customFormat="1" ht="10.5" customHeight="1">
      <c r="B58" s="13"/>
      <c r="C58" s="13"/>
      <c r="D58" s="58">
        <v>43</v>
      </c>
      <c r="E58" s="58"/>
      <c r="F58" s="58"/>
      <c r="G58" s="58"/>
      <c r="H58" s="58"/>
      <c r="I58" s="13"/>
      <c r="J58" s="16"/>
      <c r="K58" s="44">
        <f>P58+U58</f>
        <v>4231</v>
      </c>
      <c r="L58" s="44"/>
      <c r="M58" s="44"/>
      <c r="N58" s="44"/>
      <c r="O58" s="44"/>
      <c r="P58" s="44">
        <v>1927</v>
      </c>
      <c r="Q58" s="44"/>
      <c r="R58" s="44"/>
      <c r="S58" s="44"/>
      <c r="T58" s="44"/>
      <c r="U58" s="44">
        <v>2304</v>
      </c>
      <c r="V58" s="44"/>
      <c r="W58" s="44"/>
      <c r="X58" s="44"/>
      <c r="Y58" s="44"/>
      <c r="Z58" s="44">
        <f>AE58+AJ58</f>
        <v>4569</v>
      </c>
      <c r="AA58" s="44"/>
      <c r="AB58" s="44"/>
      <c r="AC58" s="44"/>
      <c r="AD58" s="44"/>
      <c r="AE58" s="44">
        <v>2116</v>
      </c>
      <c r="AF58" s="44"/>
      <c r="AG58" s="44"/>
      <c r="AH58" s="44"/>
      <c r="AI58" s="44"/>
      <c r="AJ58" s="44">
        <v>2453</v>
      </c>
      <c r="AK58" s="44"/>
      <c r="AL58" s="44"/>
      <c r="AM58" s="44"/>
      <c r="AN58" s="44"/>
      <c r="AO58" s="33">
        <f>AP58+AQ58</f>
        <v>4767</v>
      </c>
      <c r="AP58" s="33">
        <v>2307</v>
      </c>
      <c r="AQ58" s="33">
        <v>2460</v>
      </c>
      <c r="AR58" s="13"/>
      <c r="AS58" s="13"/>
      <c r="AT58" s="17"/>
      <c r="AU58" s="17"/>
      <c r="AV58" s="61">
        <v>99</v>
      </c>
      <c r="AW58" s="61"/>
      <c r="AX58" s="61"/>
      <c r="AY58" s="61"/>
      <c r="AZ58" s="61"/>
      <c r="BA58" s="17"/>
      <c r="BB58" s="18"/>
      <c r="BC58" s="46">
        <f t="shared" si="0"/>
        <v>36</v>
      </c>
      <c r="BD58" s="46"/>
      <c r="BE58" s="46"/>
      <c r="BF58" s="46"/>
      <c r="BG58" s="46"/>
      <c r="BH58" s="46">
        <v>7</v>
      </c>
      <c r="BI58" s="46"/>
      <c r="BJ58" s="46"/>
      <c r="BK58" s="46"/>
      <c r="BL58" s="46"/>
      <c r="BM58" s="46">
        <v>29</v>
      </c>
      <c r="BN58" s="46"/>
      <c r="BO58" s="46"/>
      <c r="BP58" s="46"/>
      <c r="BQ58" s="46"/>
      <c r="BR58" s="46">
        <f t="shared" si="1"/>
        <v>76</v>
      </c>
      <c r="BS58" s="46"/>
      <c r="BT58" s="46"/>
      <c r="BU58" s="46"/>
      <c r="BV58" s="46"/>
      <c r="BW58" s="46">
        <v>7</v>
      </c>
      <c r="BX58" s="46"/>
      <c r="BY58" s="46"/>
      <c r="BZ58" s="46"/>
      <c r="CA58" s="46"/>
      <c r="CB58" s="46">
        <v>69</v>
      </c>
      <c r="CC58" s="46"/>
      <c r="CD58" s="46"/>
      <c r="CE58" s="46"/>
      <c r="CF58" s="46"/>
      <c r="CG58" s="36">
        <f t="shared" si="2"/>
        <v>103</v>
      </c>
      <c r="CH58" s="36">
        <v>13</v>
      </c>
      <c r="CI58" s="36">
        <v>90</v>
      </c>
      <c r="CJ58" s="33"/>
    </row>
    <row r="59" spans="2:87" s="9" customFormat="1" ht="10.5" customHeight="1">
      <c r="B59" s="17"/>
      <c r="C59" s="17"/>
      <c r="D59" s="61">
        <v>44</v>
      </c>
      <c r="E59" s="61"/>
      <c r="F59" s="61"/>
      <c r="G59" s="61"/>
      <c r="H59" s="61"/>
      <c r="I59" s="17"/>
      <c r="J59" s="18"/>
      <c r="K59" s="46">
        <f>P59+U59</f>
        <v>4174</v>
      </c>
      <c r="L59" s="46"/>
      <c r="M59" s="46"/>
      <c r="N59" s="46"/>
      <c r="O59" s="46"/>
      <c r="P59" s="46">
        <v>1908</v>
      </c>
      <c r="Q59" s="46"/>
      <c r="R59" s="46"/>
      <c r="S59" s="46"/>
      <c r="T59" s="46"/>
      <c r="U59" s="46">
        <v>2266</v>
      </c>
      <c r="V59" s="46"/>
      <c r="W59" s="46"/>
      <c r="X59" s="46"/>
      <c r="Y59" s="46"/>
      <c r="Z59" s="46">
        <f>AE59+AJ59</f>
        <v>3462</v>
      </c>
      <c r="AA59" s="46"/>
      <c r="AB59" s="46"/>
      <c r="AC59" s="46"/>
      <c r="AD59" s="46"/>
      <c r="AE59" s="46">
        <v>1557</v>
      </c>
      <c r="AF59" s="46"/>
      <c r="AG59" s="46"/>
      <c r="AH59" s="46"/>
      <c r="AI59" s="46"/>
      <c r="AJ59" s="46">
        <v>1905</v>
      </c>
      <c r="AK59" s="46"/>
      <c r="AL59" s="46"/>
      <c r="AM59" s="46"/>
      <c r="AN59" s="46"/>
      <c r="AO59" s="36">
        <f>AP59+AQ59</f>
        <v>4568</v>
      </c>
      <c r="AP59" s="36">
        <v>2210</v>
      </c>
      <c r="AQ59" s="36">
        <v>2358</v>
      </c>
      <c r="AR59" s="13"/>
      <c r="AS59" s="13"/>
      <c r="AT59" s="13"/>
      <c r="AU59" s="13"/>
      <c r="AV59" s="58" t="s">
        <v>2</v>
      </c>
      <c r="AW59" s="58"/>
      <c r="AX59" s="58"/>
      <c r="AY59" s="58"/>
      <c r="AZ59" s="58"/>
      <c r="BA59" s="13"/>
      <c r="BB59" s="16"/>
      <c r="BC59" s="44">
        <f t="shared" si="0"/>
        <v>52</v>
      </c>
      <c r="BD59" s="44"/>
      <c r="BE59" s="44"/>
      <c r="BF59" s="44"/>
      <c r="BG59" s="44"/>
      <c r="BH59" s="44">
        <v>8</v>
      </c>
      <c r="BI59" s="44"/>
      <c r="BJ59" s="44"/>
      <c r="BK59" s="44"/>
      <c r="BL59" s="44"/>
      <c r="BM59" s="44">
        <v>44</v>
      </c>
      <c r="BN59" s="44"/>
      <c r="BO59" s="44"/>
      <c r="BP59" s="44"/>
      <c r="BQ59" s="44"/>
      <c r="BR59" s="44">
        <f t="shared" si="1"/>
        <v>116</v>
      </c>
      <c r="BS59" s="44"/>
      <c r="BT59" s="44"/>
      <c r="BU59" s="44"/>
      <c r="BV59" s="44"/>
      <c r="BW59" s="44">
        <v>16</v>
      </c>
      <c r="BX59" s="44"/>
      <c r="BY59" s="44"/>
      <c r="BZ59" s="44"/>
      <c r="CA59" s="44"/>
      <c r="CB59" s="44">
        <v>100</v>
      </c>
      <c r="CC59" s="44"/>
      <c r="CD59" s="44"/>
      <c r="CE59" s="44"/>
      <c r="CF59" s="44"/>
      <c r="CG59" s="33">
        <f t="shared" si="2"/>
        <v>187</v>
      </c>
      <c r="CH59" s="33">
        <v>28</v>
      </c>
      <c r="CI59" s="33">
        <v>159</v>
      </c>
    </row>
    <row r="60" spans="2:87" s="9" customFormat="1" ht="10.5" customHeight="1">
      <c r="B60" s="13"/>
      <c r="C60" s="13"/>
      <c r="D60" s="58" t="s">
        <v>16</v>
      </c>
      <c r="E60" s="58"/>
      <c r="F60" s="58"/>
      <c r="G60" s="58"/>
      <c r="H60" s="58"/>
      <c r="I60" s="13"/>
      <c r="J60" s="16"/>
      <c r="K60" s="44">
        <f>SUM(K61:K65)</f>
        <v>22080</v>
      </c>
      <c r="L60" s="44"/>
      <c r="M60" s="44"/>
      <c r="N60" s="44"/>
      <c r="O60" s="44"/>
      <c r="P60" s="44">
        <f>SUM(P61:P65)</f>
        <v>10304</v>
      </c>
      <c r="Q60" s="44"/>
      <c r="R60" s="44"/>
      <c r="S60" s="44"/>
      <c r="T60" s="44"/>
      <c r="U60" s="44">
        <f>SUM(U61:U65)</f>
        <v>11776</v>
      </c>
      <c r="V60" s="44"/>
      <c r="W60" s="44"/>
      <c r="X60" s="44"/>
      <c r="Y60" s="44"/>
      <c r="Z60" s="44">
        <f>SUM(Z61:Z65)</f>
        <v>21041</v>
      </c>
      <c r="AA60" s="44"/>
      <c r="AB60" s="44"/>
      <c r="AC60" s="44"/>
      <c r="AD60" s="44"/>
      <c r="AE60" s="44">
        <f>SUM(AE61:AE65)</f>
        <v>9715</v>
      </c>
      <c r="AF60" s="44"/>
      <c r="AG60" s="44"/>
      <c r="AH60" s="44"/>
      <c r="AI60" s="44"/>
      <c r="AJ60" s="44">
        <f>SUM(AJ61:AJ65)</f>
        <v>11326</v>
      </c>
      <c r="AK60" s="44"/>
      <c r="AL60" s="44"/>
      <c r="AM60" s="44"/>
      <c r="AN60" s="44"/>
      <c r="AO60" s="33">
        <f>SUM(AO61:AO65)</f>
        <v>21063</v>
      </c>
      <c r="AP60" s="33">
        <f>SUM(AP61:AP65)</f>
        <v>9774</v>
      </c>
      <c r="AQ60" s="33">
        <f>SUM(AQ61:AQ65)</f>
        <v>11289</v>
      </c>
      <c r="AR60" s="13"/>
      <c r="AS60" s="13"/>
      <c r="AT60" s="13"/>
      <c r="AU60" s="13"/>
      <c r="AV60" s="58" t="s">
        <v>0</v>
      </c>
      <c r="AW60" s="58"/>
      <c r="AX60" s="58"/>
      <c r="AY60" s="58"/>
      <c r="AZ60" s="58"/>
      <c r="BA60" s="13"/>
      <c r="BB60" s="16"/>
      <c r="BC60" s="44">
        <f t="shared" si="0"/>
        <v>3186</v>
      </c>
      <c r="BD60" s="44"/>
      <c r="BE60" s="44"/>
      <c r="BF60" s="44"/>
      <c r="BG60" s="44"/>
      <c r="BH60" s="44">
        <v>1634</v>
      </c>
      <c r="BI60" s="44"/>
      <c r="BJ60" s="44"/>
      <c r="BK60" s="44"/>
      <c r="BL60" s="44"/>
      <c r="BM60" s="44">
        <v>1552</v>
      </c>
      <c r="BN60" s="44"/>
      <c r="BO60" s="44"/>
      <c r="BP60" s="44"/>
      <c r="BQ60" s="44"/>
      <c r="BR60" s="44">
        <f t="shared" si="1"/>
        <v>1629</v>
      </c>
      <c r="BS60" s="44"/>
      <c r="BT60" s="44"/>
      <c r="BU60" s="44"/>
      <c r="BV60" s="44"/>
      <c r="BW60" s="44">
        <v>894</v>
      </c>
      <c r="BX60" s="44"/>
      <c r="BY60" s="44"/>
      <c r="BZ60" s="44"/>
      <c r="CA60" s="44"/>
      <c r="CB60" s="44">
        <v>735</v>
      </c>
      <c r="CC60" s="44"/>
      <c r="CD60" s="44"/>
      <c r="CE60" s="44"/>
      <c r="CF60" s="44"/>
      <c r="CG60" s="33">
        <f t="shared" si="2"/>
        <v>4565</v>
      </c>
      <c r="CH60" s="33">
        <v>2405</v>
      </c>
      <c r="CI60" s="33">
        <v>2160</v>
      </c>
    </row>
    <row r="61" spans="2:87" s="9" customFormat="1" ht="10.5" customHeight="1">
      <c r="B61" s="13"/>
      <c r="C61" s="13"/>
      <c r="D61" s="58">
        <v>45</v>
      </c>
      <c r="E61" s="58"/>
      <c r="F61" s="58"/>
      <c r="G61" s="58"/>
      <c r="H61" s="58"/>
      <c r="I61" s="13"/>
      <c r="J61" s="16"/>
      <c r="K61" s="44">
        <f>P61+U61</f>
        <v>4344</v>
      </c>
      <c r="L61" s="44"/>
      <c r="M61" s="44"/>
      <c r="N61" s="44"/>
      <c r="O61" s="44"/>
      <c r="P61" s="44">
        <v>2008</v>
      </c>
      <c r="Q61" s="44"/>
      <c r="R61" s="44"/>
      <c r="S61" s="44"/>
      <c r="T61" s="44"/>
      <c r="U61" s="44">
        <v>2336</v>
      </c>
      <c r="V61" s="44"/>
      <c r="W61" s="44"/>
      <c r="X61" s="44"/>
      <c r="Y61" s="44"/>
      <c r="Z61" s="44">
        <f>AE61+AJ61</f>
        <v>4466</v>
      </c>
      <c r="AA61" s="44"/>
      <c r="AB61" s="44"/>
      <c r="AC61" s="44"/>
      <c r="AD61" s="44"/>
      <c r="AE61" s="44">
        <v>2072</v>
      </c>
      <c r="AF61" s="44"/>
      <c r="AG61" s="44"/>
      <c r="AH61" s="44"/>
      <c r="AI61" s="44"/>
      <c r="AJ61" s="44">
        <v>2394</v>
      </c>
      <c r="AK61" s="44"/>
      <c r="AL61" s="44"/>
      <c r="AM61" s="44"/>
      <c r="AN61" s="44"/>
      <c r="AO61" s="33">
        <f>AP61+AQ61</f>
        <v>4478</v>
      </c>
      <c r="AP61" s="33">
        <v>2125</v>
      </c>
      <c r="AQ61" s="33">
        <v>2353</v>
      </c>
      <c r="AR61" s="13"/>
      <c r="AS61" s="13"/>
      <c r="AT61" s="19"/>
      <c r="AU61" s="19"/>
      <c r="AV61" s="59"/>
      <c r="AW61" s="59"/>
      <c r="AX61" s="59"/>
      <c r="AY61" s="59"/>
      <c r="AZ61" s="59"/>
      <c r="BA61" s="19"/>
      <c r="BB61" s="20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37"/>
      <c r="CH61" s="37"/>
      <c r="CI61" s="37"/>
    </row>
    <row r="62" spans="2:87" s="9" customFormat="1" ht="10.5" customHeight="1">
      <c r="B62" s="13"/>
      <c r="C62" s="13"/>
      <c r="D62" s="58">
        <v>46</v>
      </c>
      <c r="E62" s="58"/>
      <c r="F62" s="58"/>
      <c r="G62" s="58"/>
      <c r="H62" s="58"/>
      <c r="I62" s="13"/>
      <c r="J62" s="16"/>
      <c r="K62" s="44">
        <f>P62+U62</f>
        <v>4234</v>
      </c>
      <c r="L62" s="44"/>
      <c r="M62" s="44"/>
      <c r="N62" s="44"/>
      <c r="O62" s="44"/>
      <c r="P62" s="44">
        <v>2013</v>
      </c>
      <c r="Q62" s="44"/>
      <c r="R62" s="44"/>
      <c r="S62" s="44"/>
      <c r="T62" s="44"/>
      <c r="U62" s="44">
        <v>2221</v>
      </c>
      <c r="V62" s="44"/>
      <c r="W62" s="44"/>
      <c r="X62" s="44"/>
      <c r="Y62" s="44"/>
      <c r="Z62" s="44">
        <f>AE62+AJ62</f>
        <v>4116</v>
      </c>
      <c r="AA62" s="44"/>
      <c r="AB62" s="44"/>
      <c r="AC62" s="44"/>
      <c r="AD62" s="44"/>
      <c r="AE62" s="44">
        <v>1883</v>
      </c>
      <c r="AF62" s="44"/>
      <c r="AG62" s="44"/>
      <c r="AH62" s="44"/>
      <c r="AI62" s="44"/>
      <c r="AJ62" s="44">
        <v>2233</v>
      </c>
      <c r="AK62" s="44"/>
      <c r="AL62" s="44"/>
      <c r="AM62" s="44"/>
      <c r="AN62" s="44"/>
      <c r="AO62" s="33">
        <f>AP62+AQ62</f>
        <v>4381</v>
      </c>
      <c r="AP62" s="33">
        <v>1978</v>
      </c>
      <c r="AQ62" s="33">
        <v>2403</v>
      </c>
      <c r="AR62" s="13"/>
      <c r="AS62" s="13"/>
      <c r="AT62" s="13"/>
      <c r="AU62" s="13"/>
      <c r="AV62" s="13"/>
      <c r="AW62" s="6" t="s">
        <v>27</v>
      </c>
      <c r="AX62" s="13"/>
      <c r="AY62" s="13"/>
      <c r="AZ62" s="13"/>
      <c r="BA62" s="13"/>
      <c r="BB62" s="16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33"/>
      <c r="CH62" s="33"/>
      <c r="CI62" s="33"/>
    </row>
    <row r="63" spans="2:87" s="9" customFormat="1" ht="10.5" customHeight="1">
      <c r="B63" s="13"/>
      <c r="C63" s="13"/>
      <c r="D63" s="58">
        <v>47</v>
      </c>
      <c r="E63" s="58"/>
      <c r="F63" s="58"/>
      <c r="G63" s="58"/>
      <c r="H63" s="58"/>
      <c r="I63" s="13"/>
      <c r="J63" s="16"/>
      <c r="K63" s="44">
        <f>P63+U63</f>
        <v>4313</v>
      </c>
      <c r="L63" s="44"/>
      <c r="M63" s="44"/>
      <c r="N63" s="44"/>
      <c r="O63" s="44"/>
      <c r="P63" s="44">
        <v>1979</v>
      </c>
      <c r="Q63" s="44"/>
      <c r="R63" s="44"/>
      <c r="S63" s="44"/>
      <c r="T63" s="44"/>
      <c r="U63" s="44">
        <v>2334</v>
      </c>
      <c r="V63" s="44"/>
      <c r="W63" s="44"/>
      <c r="X63" s="44"/>
      <c r="Y63" s="44"/>
      <c r="Z63" s="44">
        <f>AE63+AJ63</f>
        <v>4183</v>
      </c>
      <c r="AA63" s="44"/>
      <c r="AB63" s="44"/>
      <c r="AC63" s="44"/>
      <c r="AD63" s="44"/>
      <c r="AE63" s="44">
        <v>1948</v>
      </c>
      <c r="AF63" s="44"/>
      <c r="AG63" s="44"/>
      <c r="AH63" s="44"/>
      <c r="AI63" s="44"/>
      <c r="AJ63" s="44">
        <v>2235</v>
      </c>
      <c r="AK63" s="44"/>
      <c r="AL63" s="44"/>
      <c r="AM63" s="44"/>
      <c r="AN63" s="44"/>
      <c r="AO63" s="33">
        <f>AP63+AQ63</f>
        <v>4306</v>
      </c>
      <c r="AP63" s="33">
        <v>2018</v>
      </c>
      <c r="AQ63" s="33">
        <v>2288</v>
      </c>
      <c r="AR63" s="13"/>
      <c r="AS63" s="13"/>
      <c r="AT63" s="13"/>
      <c r="AU63" s="13"/>
      <c r="AV63" s="32"/>
      <c r="AW63" s="32"/>
      <c r="AX63" s="32"/>
      <c r="AY63" s="32"/>
      <c r="AZ63" s="32"/>
      <c r="BA63" s="32"/>
      <c r="BB63" s="21" t="s">
        <v>3</v>
      </c>
      <c r="BC63" s="44">
        <f>SUM(K6,K12,K18)</f>
        <v>44177</v>
      </c>
      <c r="BD63" s="44"/>
      <c r="BE63" s="44"/>
      <c r="BF63" s="44"/>
      <c r="BG63" s="44"/>
      <c r="BH63" s="44">
        <f>SUM(P6,P12,P18)</f>
        <v>22484</v>
      </c>
      <c r="BI63" s="44"/>
      <c r="BJ63" s="44"/>
      <c r="BK63" s="44"/>
      <c r="BL63" s="44"/>
      <c r="BM63" s="44">
        <f>SUM(U6,U12,U18)</f>
        <v>21693</v>
      </c>
      <c r="BN63" s="44"/>
      <c r="BO63" s="44"/>
      <c r="BP63" s="44"/>
      <c r="BQ63" s="44"/>
      <c r="BR63" s="44">
        <f>SUM(Z6,Z12,Z18)</f>
        <v>40260</v>
      </c>
      <c r="BS63" s="44"/>
      <c r="BT63" s="44"/>
      <c r="BU63" s="44"/>
      <c r="BV63" s="44"/>
      <c r="BW63" s="44">
        <f>SUM(AE6,AE12,AE18)</f>
        <v>20544</v>
      </c>
      <c r="BX63" s="44"/>
      <c r="BY63" s="44"/>
      <c r="BZ63" s="44"/>
      <c r="CA63" s="44"/>
      <c r="CB63" s="44">
        <f>SUM(AJ6,AJ12,AJ18)</f>
        <v>19716</v>
      </c>
      <c r="CC63" s="44"/>
      <c r="CD63" s="44"/>
      <c r="CE63" s="44"/>
      <c r="CF63" s="44"/>
      <c r="CG63" s="33">
        <f>SUM(AO6,AO12,AO18)</f>
        <v>37173</v>
      </c>
      <c r="CH63" s="33">
        <f>SUM(AP6,AP12,AP18)</f>
        <v>18938</v>
      </c>
      <c r="CI63" s="33">
        <f>SUM(AQ6,AQ12,AQ18)</f>
        <v>18235</v>
      </c>
    </row>
    <row r="64" spans="2:87" s="9" customFormat="1" ht="10.5" customHeight="1">
      <c r="B64" s="13"/>
      <c r="C64" s="13"/>
      <c r="D64" s="58">
        <v>48</v>
      </c>
      <c r="E64" s="58"/>
      <c r="F64" s="58"/>
      <c r="G64" s="58"/>
      <c r="H64" s="58"/>
      <c r="I64" s="13"/>
      <c r="J64" s="16"/>
      <c r="K64" s="44">
        <f>P64+U64</f>
        <v>4586</v>
      </c>
      <c r="L64" s="44"/>
      <c r="M64" s="44"/>
      <c r="N64" s="44"/>
      <c r="O64" s="44"/>
      <c r="P64" s="44">
        <v>2167</v>
      </c>
      <c r="Q64" s="44"/>
      <c r="R64" s="44"/>
      <c r="S64" s="44"/>
      <c r="T64" s="44"/>
      <c r="U64" s="44">
        <v>2419</v>
      </c>
      <c r="V64" s="44"/>
      <c r="W64" s="44"/>
      <c r="X64" s="44"/>
      <c r="Y64" s="44"/>
      <c r="Z64" s="44">
        <f>AE64+AJ64</f>
        <v>4159</v>
      </c>
      <c r="AA64" s="44"/>
      <c r="AB64" s="44"/>
      <c r="AC64" s="44"/>
      <c r="AD64" s="44"/>
      <c r="AE64" s="44">
        <v>1900</v>
      </c>
      <c r="AF64" s="44"/>
      <c r="AG64" s="44"/>
      <c r="AH64" s="44"/>
      <c r="AI64" s="44"/>
      <c r="AJ64" s="44">
        <v>2259</v>
      </c>
      <c r="AK64" s="44"/>
      <c r="AL64" s="44"/>
      <c r="AM64" s="44"/>
      <c r="AN64" s="44"/>
      <c r="AO64" s="33">
        <f>AP64+AQ64</f>
        <v>4488</v>
      </c>
      <c r="AP64" s="33">
        <v>2100</v>
      </c>
      <c r="AQ64" s="33">
        <v>2388</v>
      </c>
      <c r="AR64" s="13"/>
      <c r="AS64" s="13"/>
      <c r="AT64" s="13"/>
      <c r="AU64" s="13"/>
      <c r="AV64" s="32"/>
      <c r="AW64" s="32"/>
      <c r="AX64" s="32"/>
      <c r="AY64" s="32"/>
      <c r="AZ64" s="32"/>
      <c r="BA64" s="32"/>
      <c r="BB64" s="21" t="s">
        <v>1</v>
      </c>
      <c r="BC64" s="44">
        <f>SUM(K24,K30,K36,K42,K48,K54,K60,K66,BC5,BC11)</f>
        <v>228860</v>
      </c>
      <c r="BD64" s="44"/>
      <c r="BE64" s="44"/>
      <c r="BF64" s="44"/>
      <c r="BG64" s="44"/>
      <c r="BH64" s="44">
        <f>SUM(P24,P30,P36,P42,P48,P54,P60,P66,BH5,BH11)</f>
        <v>107507</v>
      </c>
      <c r="BI64" s="44"/>
      <c r="BJ64" s="44"/>
      <c r="BK64" s="44"/>
      <c r="BL64" s="44"/>
      <c r="BM64" s="44">
        <f>SUM(U24,U30,U36,U42,U48,U54,U60,U66,BM5,BM11)</f>
        <v>121353</v>
      </c>
      <c r="BN64" s="44"/>
      <c r="BO64" s="44"/>
      <c r="BP64" s="44"/>
      <c r="BQ64" s="44"/>
      <c r="BR64" s="44">
        <f>SUM(Z24,Z30,Z36,Z42,Z48,Z54,Z60,Z66,BR5,BR11)</f>
        <v>213269</v>
      </c>
      <c r="BS64" s="44"/>
      <c r="BT64" s="44"/>
      <c r="BU64" s="44"/>
      <c r="BV64" s="44"/>
      <c r="BW64" s="44">
        <f>SUM(AE24,AE30,AE36,AE42,AE48,AE54,AE60,AE66,BW5,BW11)</f>
        <v>100065</v>
      </c>
      <c r="BX64" s="44"/>
      <c r="BY64" s="44"/>
      <c r="BZ64" s="44"/>
      <c r="CA64" s="44"/>
      <c r="CB64" s="44">
        <f>SUM(AJ24,AJ30,AJ36,AJ42,AJ48,AJ54,AJ60,AJ66,CB5,CB11)</f>
        <v>113204</v>
      </c>
      <c r="CC64" s="44"/>
      <c r="CD64" s="44"/>
      <c r="CE64" s="44"/>
      <c r="CF64" s="44"/>
      <c r="CG64" s="33">
        <f>SUM(AO24,AO30,AO36,AO42,AO48,AO54,AO60,AO66,CG5,CG11)</f>
        <v>191423</v>
      </c>
      <c r="CH64" s="33">
        <f>SUM(AP24,AP30,AP36,AP42,AP48,AP54,AP60,AP66,CH5,CH11)</f>
        <v>90649</v>
      </c>
      <c r="CI64" s="33">
        <f>SUM(AQ24,AQ30,AQ36,AQ42,AQ48,AQ54,AQ60,AQ66,CI5,CI11)</f>
        <v>100774</v>
      </c>
    </row>
    <row r="65" spans="2:87" s="9" customFormat="1" ht="10.5" customHeight="1">
      <c r="B65" s="17"/>
      <c r="C65" s="17"/>
      <c r="D65" s="61">
        <v>49</v>
      </c>
      <c r="E65" s="61"/>
      <c r="F65" s="61"/>
      <c r="G65" s="61"/>
      <c r="H65" s="61"/>
      <c r="I65" s="17"/>
      <c r="J65" s="18"/>
      <c r="K65" s="46">
        <f>P65+U65</f>
        <v>4603</v>
      </c>
      <c r="L65" s="46"/>
      <c r="M65" s="46"/>
      <c r="N65" s="46"/>
      <c r="O65" s="46"/>
      <c r="P65" s="46">
        <v>2137</v>
      </c>
      <c r="Q65" s="46"/>
      <c r="R65" s="46"/>
      <c r="S65" s="46"/>
      <c r="T65" s="46"/>
      <c r="U65" s="46">
        <v>2466</v>
      </c>
      <c r="V65" s="46"/>
      <c r="W65" s="46"/>
      <c r="X65" s="46"/>
      <c r="Y65" s="46"/>
      <c r="Z65" s="46">
        <f>AE65+AJ65</f>
        <v>4117</v>
      </c>
      <c r="AA65" s="46"/>
      <c r="AB65" s="46"/>
      <c r="AC65" s="46"/>
      <c r="AD65" s="46"/>
      <c r="AE65" s="46">
        <v>1912</v>
      </c>
      <c r="AF65" s="46"/>
      <c r="AG65" s="46"/>
      <c r="AH65" s="46"/>
      <c r="AI65" s="46"/>
      <c r="AJ65" s="46">
        <v>2205</v>
      </c>
      <c r="AK65" s="46"/>
      <c r="AL65" s="46"/>
      <c r="AM65" s="46"/>
      <c r="AN65" s="46"/>
      <c r="AO65" s="36">
        <f>AP65+AQ65</f>
        <v>3410</v>
      </c>
      <c r="AP65" s="36">
        <v>1553</v>
      </c>
      <c r="AQ65" s="36">
        <v>1857</v>
      </c>
      <c r="AR65" s="13"/>
      <c r="AS65" s="13"/>
      <c r="AT65" s="13"/>
      <c r="AU65" s="13"/>
      <c r="AV65" s="32"/>
      <c r="AW65" s="32"/>
      <c r="AX65" s="32"/>
      <c r="AY65" s="32"/>
      <c r="AZ65" s="32"/>
      <c r="BA65" s="32"/>
      <c r="BB65" s="21" t="s">
        <v>4</v>
      </c>
      <c r="BC65" s="44">
        <f>SUM(BC17,BC23,BC29,BC35,BC41,BC47,BC53,BC59)</f>
        <v>78781</v>
      </c>
      <c r="BD65" s="44"/>
      <c r="BE65" s="44"/>
      <c r="BF65" s="44"/>
      <c r="BG65" s="44"/>
      <c r="BH65" s="44">
        <f>SUM(BH17,BH23,BH29,BH35,BH41,BH47,BH53,BH59)</f>
        <v>33762</v>
      </c>
      <c r="BI65" s="44"/>
      <c r="BJ65" s="44"/>
      <c r="BK65" s="44"/>
      <c r="BL65" s="44"/>
      <c r="BM65" s="44">
        <f>SUM(BM17,BM23,BM29,BM35,BM41,BM47,BM53,BM59)</f>
        <v>45019</v>
      </c>
      <c r="BN65" s="44"/>
      <c r="BO65" s="44"/>
      <c r="BP65" s="44"/>
      <c r="BQ65" s="44"/>
      <c r="BR65" s="44">
        <f>SUM(BR17,BR23,BR29,BR35,BR41,BR47,BR53,BR59)</f>
        <v>91937</v>
      </c>
      <c r="BS65" s="44"/>
      <c r="BT65" s="44"/>
      <c r="BU65" s="44"/>
      <c r="BV65" s="44"/>
      <c r="BW65" s="44">
        <f>SUM(BW17,BW23,BW29,BW35,BW41,BW47,BW53,BW59)</f>
        <v>38591</v>
      </c>
      <c r="BX65" s="44"/>
      <c r="BY65" s="44"/>
      <c r="BZ65" s="44"/>
      <c r="CA65" s="44"/>
      <c r="CB65" s="44">
        <f>SUM(CB17,CB23,CB29,CB35,CB41,CB47,CB53,CB59)</f>
        <v>53346</v>
      </c>
      <c r="CC65" s="44"/>
      <c r="CD65" s="44"/>
      <c r="CE65" s="44"/>
      <c r="CF65" s="44"/>
      <c r="CG65" s="33">
        <f>SUM(CG17,CG23,CG29,CG35,CG41,CG47,CG53,CG59)</f>
        <v>106444</v>
      </c>
      <c r="CH65" s="33">
        <f>SUM(CH17,CH23,CH29,CH35,CH41,CH47,CH53,CH59)</f>
        <v>44410</v>
      </c>
      <c r="CI65" s="33">
        <f>SUM(CI17,CI23,CI29,CI35,CI41,CI47,CI53,CI59)</f>
        <v>62034</v>
      </c>
    </row>
    <row r="66" spans="2:87" s="9" customFormat="1" ht="10.5" customHeight="1">
      <c r="B66" s="13"/>
      <c r="C66" s="13"/>
      <c r="D66" s="58" t="s">
        <v>17</v>
      </c>
      <c r="E66" s="58"/>
      <c r="F66" s="58"/>
      <c r="G66" s="58"/>
      <c r="H66" s="58"/>
      <c r="I66" s="13"/>
      <c r="J66" s="16"/>
      <c r="K66" s="44">
        <f>SUM(K67:K71)</f>
        <v>27006</v>
      </c>
      <c r="L66" s="44"/>
      <c r="M66" s="44"/>
      <c r="N66" s="44"/>
      <c r="O66" s="44"/>
      <c r="P66" s="44">
        <f>SUM(P67:P71)</f>
        <v>12575</v>
      </c>
      <c r="Q66" s="44"/>
      <c r="R66" s="44"/>
      <c r="S66" s="44"/>
      <c r="T66" s="44"/>
      <c r="U66" s="44">
        <f>SUM(U67:U71)</f>
        <v>14431</v>
      </c>
      <c r="V66" s="44"/>
      <c r="W66" s="44"/>
      <c r="X66" s="44"/>
      <c r="Y66" s="44"/>
      <c r="Z66" s="44">
        <f>SUM(Z67:Z71)</f>
        <v>21827</v>
      </c>
      <c r="AA66" s="44"/>
      <c r="AB66" s="44"/>
      <c r="AC66" s="44"/>
      <c r="AD66" s="44"/>
      <c r="AE66" s="44">
        <f>SUM(AE67:AE71)</f>
        <v>10110</v>
      </c>
      <c r="AF66" s="44"/>
      <c r="AG66" s="44"/>
      <c r="AH66" s="44"/>
      <c r="AI66" s="44"/>
      <c r="AJ66" s="44">
        <f>SUM(AJ67:AJ71)</f>
        <v>11717</v>
      </c>
      <c r="AK66" s="44"/>
      <c r="AL66" s="44"/>
      <c r="AM66" s="44"/>
      <c r="AN66" s="44"/>
      <c r="AO66" s="33">
        <f>SUM(AO67:AO71)</f>
        <v>20724</v>
      </c>
      <c r="AP66" s="33">
        <f>SUM(AP67:AP71)</f>
        <v>9545</v>
      </c>
      <c r="AQ66" s="33">
        <f>SUM(AQ67:AQ71)</f>
        <v>11179</v>
      </c>
      <c r="AR66" s="13"/>
      <c r="AS66" s="13"/>
      <c r="AT66" s="13"/>
      <c r="AU66" s="13"/>
      <c r="AV66" s="44" t="s">
        <v>37</v>
      </c>
      <c r="AW66" s="44"/>
      <c r="AX66" s="44"/>
      <c r="AY66" s="44"/>
      <c r="AZ66" s="44"/>
      <c r="BA66" s="44"/>
      <c r="BB66" s="63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33"/>
      <c r="CH66" s="33"/>
      <c r="CI66" s="33"/>
    </row>
    <row r="67" spans="2:87" s="9" customFormat="1" ht="10.5" customHeight="1">
      <c r="B67" s="13"/>
      <c r="C67" s="13"/>
      <c r="D67" s="58">
        <v>50</v>
      </c>
      <c r="E67" s="58"/>
      <c r="F67" s="58"/>
      <c r="G67" s="58"/>
      <c r="H67" s="58"/>
      <c r="I67" s="13"/>
      <c r="J67" s="16"/>
      <c r="K67" s="44">
        <f>P67+U67</f>
        <v>4848</v>
      </c>
      <c r="L67" s="44"/>
      <c r="M67" s="44"/>
      <c r="N67" s="44"/>
      <c r="O67" s="44"/>
      <c r="P67" s="44">
        <v>2316</v>
      </c>
      <c r="Q67" s="44"/>
      <c r="R67" s="44"/>
      <c r="S67" s="44"/>
      <c r="T67" s="44"/>
      <c r="U67" s="44">
        <v>2532</v>
      </c>
      <c r="V67" s="44"/>
      <c r="W67" s="44"/>
      <c r="X67" s="44"/>
      <c r="Y67" s="44"/>
      <c r="Z67" s="44">
        <f>AE67+AJ67</f>
        <v>4353</v>
      </c>
      <c r="AA67" s="44"/>
      <c r="AB67" s="44"/>
      <c r="AC67" s="44"/>
      <c r="AD67" s="44"/>
      <c r="AE67" s="44">
        <v>2003</v>
      </c>
      <c r="AF67" s="44"/>
      <c r="AG67" s="44"/>
      <c r="AH67" s="44"/>
      <c r="AI67" s="44"/>
      <c r="AJ67" s="44">
        <v>2350</v>
      </c>
      <c r="AK67" s="44"/>
      <c r="AL67" s="44"/>
      <c r="AM67" s="44"/>
      <c r="AN67" s="44"/>
      <c r="AO67" s="33">
        <f>AP67+AQ67</f>
        <v>4414</v>
      </c>
      <c r="AP67" s="33">
        <v>2012</v>
      </c>
      <c r="AQ67" s="33">
        <v>2402</v>
      </c>
      <c r="AR67" s="13"/>
      <c r="AS67" s="13"/>
      <c r="AT67" s="13"/>
      <c r="AU67" s="13"/>
      <c r="AV67" s="32"/>
      <c r="AW67" s="32"/>
      <c r="AX67" s="32"/>
      <c r="AY67" s="32"/>
      <c r="AZ67" s="32"/>
      <c r="BA67" s="32"/>
      <c r="BB67" s="21" t="s">
        <v>3</v>
      </c>
      <c r="BC67" s="43">
        <f>BC63/$K$5*100</f>
        <v>12.444085137068878</v>
      </c>
      <c r="BD67" s="43"/>
      <c r="BE67" s="43"/>
      <c r="BF67" s="43"/>
      <c r="BG67" s="43"/>
      <c r="BH67" s="43">
        <f>BH63/$P$5*100</f>
        <v>13.594780726417433</v>
      </c>
      <c r="BI67" s="43"/>
      <c r="BJ67" s="43"/>
      <c r="BK67" s="43"/>
      <c r="BL67" s="43"/>
      <c r="BM67" s="43">
        <f>BM63/$U$5*100</f>
        <v>11.440429919258294</v>
      </c>
      <c r="BN67" s="43"/>
      <c r="BO67" s="43"/>
      <c r="BP67" s="43"/>
      <c r="BQ67" s="43"/>
      <c r="BR67" s="43">
        <f>BR63/$Z$5*100</f>
        <v>11.59912992120313</v>
      </c>
      <c r="BS67" s="43"/>
      <c r="BT67" s="43"/>
      <c r="BU67" s="43"/>
      <c r="BV67" s="43"/>
      <c r="BW67" s="43">
        <f>BW63/$AE$5*100</f>
        <v>12.832460929204093</v>
      </c>
      <c r="BX67" s="43"/>
      <c r="BY67" s="43"/>
      <c r="BZ67" s="43"/>
      <c r="CA67" s="43"/>
      <c r="CB67" s="43">
        <f>CB63/$AJ$5*100</f>
        <v>10.54325912695654</v>
      </c>
      <c r="CC67" s="43"/>
      <c r="CD67" s="43"/>
      <c r="CE67" s="43"/>
      <c r="CF67" s="43"/>
      <c r="CG67" s="38">
        <f>CG63/$AO$5*100</f>
        <v>10.945951914724459</v>
      </c>
      <c r="CH67" s="38">
        <f>CH63/$AP$5*100</f>
        <v>12.108540811498575</v>
      </c>
      <c r="CI67" s="38">
        <f>CI63/$AQ$5*100</f>
        <v>9.953439627080343</v>
      </c>
    </row>
    <row r="68" spans="2:87" s="9" customFormat="1" ht="10.5" customHeight="1">
      <c r="B68" s="13"/>
      <c r="C68" s="13"/>
      <c r="D68" s="58">
        <v>51</v>
      </c>
      <c r="E68" s="58"/>
      <c r="F68" s="58"/>
      <c r="G68" s="58"/>
      <c r="H68" s="58"/>
      <c r="I68" s="13"/>
      <c r="J68" s="16"/>
      <c r="K68" s="44">
        <f>P68+U68</f>
        <v>4860</v>
      </c>
      <c r="L68" s="44"/>
      <c r="M68" s="44"/>
      <c r="N68" s="44"/>
      <c r="O68" s="44"/>
      <c r="P68" s="44">
        <v>2298</v>
      </c>
      <c r="Q68" s="44"/>
      <c r="R68" s="44"/>
      <c r="S68" s="44"/>
      <c r="T68" s="44"/>
      <c r="U68" s="44">
        <v>2562</v>
      </c>
      <c r="V68" s="44"/>
      <c r="W68" s="44"/>
      <c r="X68" s="44"/>
      <c r="Y68" s="44"/>
      <c r="Z68" s="44">
        <f>AE68+AJ68</f>
        <v>4149</v>
      </c>
      <c r="AA68" s="44"/>
      <c r="AB68" s="44"/>
      <c r="AC68" s="44"/>
      <c r="AD68" s="44"/>
      <c r="AE68" s="44">
        <v>1941</v>
      </c>
      <c r="AF68" s="44"/>
      <c r="AG68" s="44"/>
      <c r="AH68" s="44"/>
      <c r="AI68" s="44"/>
      <c r="AJ68" s="44">
        <v>2208</v>
      </c>
      <c r="AK68" s="44"/>
      <c r="AL68" s="44"/>
      <c r="AM68" s="44"/>
      <c r="AN68" s="44"/>
      <c r="AO68" s="33">
        <f>AP68+AQ68</f>
        <v>4094</v>
      </c>
      <c r="AP68" s="33">
        <v>1894</v>
      </c>
      <c r="AQ68" s="33">
        <v>2200</v>
      </c>
      <c r="AR68" s="13"/>
      <c r="AS68" s="13"/>
      <c r="AT68" s="13"/>
      <c r="AU68" s="13"/>
      <c r="AV68" s="32"/>
      <c r="AW68" s="32"/>
      <c r="AX68" s="32"/>
      <c r="AY68" s="32"/>
      <c r="AZ68" s="32"/>
      <c r="BA68" s="32"/>
      <c r="BB68" s="21" t="s">
        <v>1</v>
      </c>
      <c r="BC68" s="43">
        <f>BC64/$K$5*100</f>
        <v>64.46687924643103</v>
      </c>
      <c r="BD68" s="43"/>
      <c r="BE68" s="43"/>
      <c r="BF68" s="43"/>
      <c r="BG68" s="43"/>
      <c r="BH68" s="43">
        <f>BH64/$P$5*100</f>
        <v>65.00329530132356</v>
      </c>
      <c r="BI68" s="43"/>
      <c r="BJ68" s="43"/>
      <c r="BK68" s="43"/>
      <c r="BL68" s="43"/>
      <c r="BM68" s="43">
        <f>BM64/$U$5*100</f>
        <v>63.99900852771639</v>
      </c>
      <c r="BN68" s="43"/>
      <c r="BO68" s="43"/>
      <c r="BP68" s="43"/>
      <c r="BQ68" s="43"/>
      <c r="BR68" s="43">
        <f>BR64/$Z$5*100</f>
        <v>61.44398507613189</v>
      </c>
      <c r="BS68" s="43"/>
      <c r="BT68" s="43"/>
      <c r="BU68" s="43"/>
      <c r="BV68" s="43"/>
      <c r="BW68" s="43">
        <f>BW64/$AE$5*100</f>
        <v>62.5039039564256</v>
      </c>
      <c r="BX68" s="43"/>
      <c r="BY68" s="43"/>
      <c r="BZ68" s="43"/>
      <c r="CA68" s="43"/>
      <c r="CB68" s="43">
        <f>CB64/$AJ$5*100</f>
        <v>60.53657467072369</v>
      </c>
      <c r="CC68" s="43"/>
      <c r="CD68" s="43"/>
      <c r="CE68" s="43"/>
      <c r="CF68" s="43"/>
      <c r="CG68" s="38">
        <f>CG64/$AO$5*100</f>
        <v>56.3663668084981</v>
      </c>
      <c r="CH68" s="38">
        <f>CH64/$AP$5*100</f>
        <v>57.9589775066815</v>
      </c>
      <c r="CI68" s="38">
        <f>CI64/$AQ$5*100</f>
        <v>55.00674115598544</v>
      </c>
    </row>
    <row r="69" spans="2:87" s="9" customFormat="1" ht="10.5" customHeight="1">
      <c r="B69" s="13"/>
      <c r="C69" s="13"/>
      <c r="D69" s="58">
        <v>52</v>
      </c>
      <c r="E69" s="58"/>
      <c r="F69" s="58"/>
      <c r="G69" s="58"/>
      <c r="H69" s="58"/>
      <c r="I69" s="13"/>
      <c r="J69" s="16"/>
      <c r="K69" s="44">
        <f>P69+U69</f>
        <v>5466</v>
      </c>
      <c r="L69" s="44"/>
      <c r="M69" s="44"/>
      <c r="N69" s="44"/>
      <c r="O69" s="44"/>
      <c r="P69" s="44">
        <v>2540</v>
      </c>
      <c r="Q69" s="44"/>
      <c r="R69" s="44"/>
      <c r="S69" s="44"/>
      <c r="T69" s="44"/>
      <c r="U69" s="44">
        <v>2926</v>
      </c>
      <c r="V69" s="44"/>
      <c r="W69" s="44"/>
      <c r="X69" s="44"/>
      <c r="Y69" s="44"/>
      <c r="Z69" s="44">
        <f>AE69+AJ69</f>
        <v>4247</v>
      </c>
      <c r="AA69" s="44"/>
      <c r="AB69" s="44"/>
      <c r="AC69" s="44"/>
      <c r="AD69" s="44"/>
      <c r="AE69" s="44">
        <v>1972</v>
      </c>
      <c r="AF69" s="44"/>
      <c r="AG69" s="44"/>
      <c r="AH69" s="44"/>
      <c r="AI69" s="44"/>
      <c r="AJ69" s="44">
        <v>2275</v>
      </c>
      <c r="AK69" s="44"/>
      <c r="AL69" s="44"/>
      <c r="AM69" s="44"/>
      <c r="AN69" s="44"/>
      <c r="AO69" s="33">
        <f>AP69+AQ69</f>
        <v>4085</v>
      </c>
      <c r="AP69" s="33">
        <v>1932</v>
      </c>
      <c r="AQ69" s="33">
        <v>2153</v>
      </c>
      <c r="AR69" s="13"/>
      <c r="AS69" s="13"/>
      <c r="AT69" s="13"/>
      <c r="AU69" s="13"/>
      <c r="AV69" s="32"/>
      <c r="AW69" s="32"/>
      <c r="AX69" s="32"/>
      <c r="AY69" s="32"/>
      <c r="AZ69" s="32"/>
      <c r="BA69" s="32"/>
      <c r="BB69" s="21" t="s">
        <v>4</v>
      </c>
      <c r="BC69" s="43">
        <f>BC65/$K$5*100</f>
        <v>22.19158093993307</v>
      </c>
      <c r="BD69" s="43"/>
      <c r="BE69" s="43"/>
      <c r="BF69" s="43"/>
      <c r="BG69" s="43"/>
      <c r="BH69" s="43">
        <f>BH65/$P$5*100</f>
        <v>20.413938217635003</v>
      </c>
      <c r="BI69" s="43"/>
      <c r="BJ69" s="43"/>
      <c r="BK69" s="43"/>
      <c r="BL69" s="43"/>
      <c r="BM69" s="43">
        <f>BM65/$U$5*100</f>
        <v>23.74206954017836</v>
      </c>
      <c r="BN69" s="43"/>
      <c r="BO69" s="43"/>
      <c r="BP69" s="43"/>
      <c r="BQ69" s="43"/>
      <c r="BR69" s="43">
        <f>BR65/$Z$5*100</f>
        <v>26.487561042365922</v>
      </c>
      <c r="BS69" s="43"/>
      <c r="BT69" s="43"/>
      <c r="BU69" s="43"/>
      <c r="BV69" s="43"/>
      <c r="BW69" s="43">
        <f>BW65/$AE$5*100</f>
        <v>24.105213187252488</v>
      </c>
      <c r="BX69" s="43"/>
      <c r="BY69" s="43"/>
      <c r="BZ69" s="43"/>
      <c r="CA69" s="43"/>
      <c r="CB69" s="43">
        <f>CB65/$AJ$5*100</f>
        <v>28.527120175827935</v>
      </c>
      <c r="CC69" s="43"/>
      <c r="CD69" s="43"/>
      <c r="CE69" s="43"/>
      <c r="CF69" s="43"/>
      <c r="CG69" s="38">
        <f>CG65/$AO$5*100</f>
        <v>31.343472563713725</v>
      </c>
      <c r="CH69" s="38">
        <f>CH65/$AP$5*100</f>
        <v>28.394777560389254</v>
      </c>
      <c r="CI69" s="38">
        <f>CI65/$AQ$5*100</f>
        <v>33.86079922272015</v>
      </c>
    </row>
    <row r="70" spans="2:87" s="9" customFormat="1" ht="10.5" customHeight="1">
      <c r="B70" s="13"/>
      <c r="C70" s="13"/>
      <c r="D70" s="58">
        <v>53</v>
      </c>
      <c r="E70" s="58"/>
      <c r="F70" s="58"/>
      <c r="G70" s="58"/>
      <c r="H70" s="58"/>
      <c r="I70" s="13"/>
      <c r="J70" s="16"/>
      <c r="K70" s="44">
        <f>P70+U70</f>
        <v>5778</v>
      </c>
      <c r="L70" s="44"/>
      <c r="M70" s="44"/>
      <c r="N70" s="44"/>
      <c r="O70" s="44"/>
      <c r="P70" s="44">
        <v>2651</v>
      </c>
      <c r="Q70" s="44"/>
      <c r="R70" s="44"/>
      <c r="S70" s="44"/>
      <c r="T70" s="44"/>
      <c r="U70" s="44">
        <v>3127</v>
      </c>
      <c r="V70" s="44"/>
      <c r="W70" s="44"/>
      <c r="X70" s="44"/>
      <c r="Y70" s="44"/>
      <c r="Z70" s="44">
        <f>AE70+AJ70</f>
        <v>4506</v>
      </c>
      <c r="AA70" s="44"/>
      <c r="AB70" s="44"/>
      <c r="AC70" s="44"/>
      <c r="AD70" s="44"/>
      <c r="AE70" s="44">
        <v>2098</v>
      </c>
      <c r="AF70" s="44"/>
      <c r="AG70" s="44"/>
      <c r="AH70" s="44"/>
      <c r="AI70" s="44"/>
      <c r="AJ70" s="44">
        <v>2408</v>
      </c>
      <c r="AK70" s="44"/>
      <c r="AL70" s="44"/>
      <c r="AM70" s="44"/>
      <c r="AN70" s="44"/>
      <c r="AO70" s="33">
        <f>AP70+AQ70</f>
        <v>4065</v>
      </c>
      <c r="AP70" s="33">
        <v>1831</v>
      </c>
      <c r="AQ70" s="33">
        <v>2234</v>
      </c>
      <c r="AR70" s="13"/>
      <c r="AS70" s="13"/>
      <c r="AT70" s="13"/>
      <c r="AU70" s="13"/>
      <c r="AV70" s="44" t="s">
        <v>38</v>
      </c>
      <c r="AW70" s="44"/>
      <c r="AX70" s="44"/>
      <c r="AY70" s="44"/>
      <c r="AZ70" s="44"/>
      <c r="BA70" s="44"/>
      <c r="BB70" s="63"/>
      <c r="BC70" s="43">
        <v>45.2</v>
      </c>
      <c r="BD70" s="43"/>
      <c r="BE70" s="43"/>
      <c r="BF70" s="43"/>
      <c r="BG70" s="43"/>
      <c r="BH70" s="43">
        <v>43.8</v>
      </c>
      <c r="BI70" s="43"/>
      <c r="BJ70" s="43"/>
      <c r="BK70" s="43"/>
      <c r="BL70" s="43"/>
      <c r="BM70" s="43">
        <v>46.4</v>
      </c>
      <c r="BN70" s="43"/>
      <c r="BO70" s="43"/>
      <c r="BP70" s="43"/>
      <c r="BQ70" s="43"/>
      <c r="BR70" s="43">
        <v>47.6255926777</v>
      </c>
      <c r="BS70" s="43"/>
      <c r="BT70" s="43"/>
      <c r="BU70" s="43"/>
      <c r="BV70" s="43"/>
      <c r="BW70" s="43">
        <v>46.0182286432</v>
      </c>
      <c r="BX70" s="43"/>
      <c r="BY70" s="43"/>
      <c r="BZ70" s="43"/>
      <c r="CA70" s="43"/>
      <c r="CB70" s="43">
        <v>48.9993933407</v>
      </c>
      <c r="CC70" s="43"/>
      <c r="CD70" s="43"/>
      <c r="CE70" s="43"/>
      <c r="CF70" s="43"/>
      <c r="CG70" s="38">
        <v>49.6</v>
      </c>
      <c r="CH70" s="38">
        <v>47.7</v>
      </c>
      <c r="CI70" s="38">
        <v>51.2</v>
      </c>
    </row>
    <row r="71" spans="2:87" s="9" customFormat="1" ht="10.5" customHeight="1">
      <c r="B71" s="19"/>
      <c r="C71" s="19"/>
      <c r="D71" s="59">
        <v>54</v>
      </c>
      <c r="E71" s="59"/>
      <c r="F71" s="59"/>
      <c r="G71" s="59"/>
      <c r="H71" s="59"/>
      <c r="I71" s="19"/>
      <c r="J71" s="20"/>
      <c r="K71" s="47">
        <f>P71+U71</f>
        <v>6054</v>
      </c>
      <c r="L71" s="47"/>
      <c r="M71" s="47"/>
      <c r="N71" s="47"/>
      <c r="O71" s="47"/>
      <c r="P71" s="47">
        <v>2770</v>
      </c>
      <c r="Q71" s="47"/>
      <c r="R71" s="47"/>
      <c r="S71" s="47"/>
      <c r="T71" s="47"/>
      <c r="U71" s="47">
        <v>3284</v>
      </c>
      <c r="V71" s="47"/>
      <c r="W71" s="47"/>
      <c r="X71" s="47"/>
      <c r="Y71" s="47"/>
      <c r="Z71" s="47">
        <f>AE71+AJ71</f>
        <v>4572</v>
      </c>
      <c r="AA71" s="47"/>
      <c r="AB71" s="47"/>
      <c r="AC71" s="47"/>
      <c r="AD71" s="47"/>
      <c r="AE71" s="47">
        <v>2096</v>
      </c>
      <c r="AF71" s="47"/>
      <c r="AG71" s="47"/>
      <c r="AH71" s="47"/>
      <c r="AI71" s="47"/>
      <c r="AJ71" s="47">
        <v>2476</v>
      </c>
      <c r="AK71" s="47"/>
      <c r="AL71" s="47"/>
      <c r="AM71" s="47"/>
      <c r="AN71" s="47"/>
      <c r="AO71" s="37">
        <f>AP71+AQ71</f>
        <v>4066</v>
      </c>
      <c r="AP71" s="37">
        <v>1876</v>
      </c>
      <c r="AQ71" s="37">
        <v>2190</v>
      </c>
      <c r="AR71" s="13"/>
      <c r="AS71" s="22"/>
      <c r="AT71" s="19"/>
      <c r="AU71" s="19"/>
      <c r="AV71" s="47" t="s">
        <v>39</v>
      </c>
      <c r="AW71" s="47"/>
      <c r="AX71" s="47"/>
      <c r="AY71" s="47"/>
      <c r="AZ71" s="47"/>
      <c r="BA71" s="47"/>
      <c r="BB71" s="64"/>
      <c r="BC71" s="45">
        <v>47.1</v>
      </c>
      <c r="BD71" s="45"/>
      <c r="BE71" s="45"/>
      <c r="BF71" s="45"/>
      <c r="BG71" s="45"/>
      <c r="BH71" s="45">
        <v>45.5</v>
      </c>
      <c r="BI71" s="45"/>
      <c r="BJ71" s="45"/>
      <c r="BK71" s="45"/>
      <c r="BL71" s="45"/>
      <c r="BM71" s="45">
        <v>48.5</v>
      </c>
      <c r="BN71" s="45"/>
      <c r="BO71" s="45"/>
      <c r="BP71" s="45"/>
      <c r="BQ71" s="45"/>
      <c r="BR71" s="45">
        <v>49.8168569347</v>
      </c>
      <c r="BS71" s="45"/>
      <c r="BT71" s="45"/>
      <c r="BU71" s="45"/>
      <c r="BV71" s="45"/>
      <c r="BW71" s="45">
        <v>47.839835729</v>
      </c>
      <c r="BX71" s="45"/>
      <c r="BY71" s="45"/>
      <c r="BZ71" s="45"/>
      <c r="CA71" s="45"/>
      <c r="CB71" s="45">
        <v>51.4619565217</v>
      </c>
      <c r="CC71" s="45"/>
      <c r="CD71" s="45"/>
      <c r="CE71" s="45"/>
      <c r="CF71" s="45"/>
      <c r="CG71" s="39">
        <v>51.9</v>
      </c>
      <c r="CH71" s="39">
        <v>49.5</v>
      </c>
      <c r="CI71" s="39">
        <v>53.9</v>
      </c>
    </row>
    <row r="72" spans="2:87" s="9" customFormat="1" ht="12" customHeight="1">
      <c r="B72" s="9" t="s">
        <v>32</v>
      </c>
      <c r="F72" s="23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2"/>
      <c r="AS72" s="22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42" t="s">
        <v>41</v>
      </c>
    </row>
    <row r="73" spans="44:45" s="24" customFormat="1" ht="13.5" customHeight="1">
      <c r="AR73" s="22"/>
      <c r="AS73" s="25"/>
    </row>
    <row r="74" spans="17:87" s="24" customFormat="1" ht="13.5" customHeight="1">
      <c r="Q74" s="26"/>
      <c r="R74" s="26"/>
      <c r="S74" s="26"/>
      <c r="T74" s="26"/>
      <c r="U74" s="26"/>
      <c r="V74" s="26"/>
      <c r="W74" s="26"/>
      <c r="X74" s="2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5"/>
      <c r="AS74" s="25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</row>
    <row r="75" spans="11:86" ht="13.5" customHeight="1">
      <c r="K75" s="28"/>
      <c r="L75" s="28"/>
      <c r="M75" s="28"/>
      <c r="N75" s="28"/>
      <c r="O75" s="28"/>
      <c r="P75" s="28"/>
      <c r="Q75" s="28"/>
      <c r="R75" s="26"/>
      <c r="S75" s="26"/>
      <c r="T75" s="26"/>
      <c r="U75" s="26"/>
      <c r="V75" s="26"/>
      <c r="W75" s="26"/>
      <c r="X75" s="26"/>
      <c r="BE75" s="43"/>
      <c r="BF75" s="43"/>
      <c r="BG75" s="43"/>
      <c r="BH75" s="43"/>
      <c r="BI75" s="43"/>
      <c r="BO75" s="26"/>
      <c r="BP75" s="26"/>
      <c r="BQ75" s="26"/>
      <c r="BR75" s="26"/>
      <c r="BS75" s="26"/>
      <c r="BT75" s="26"/>
      <c r="BU75" s="26"/>
      <c r="BV75" s="26"/>
      <c r="BW75" s="26"/>
      <c r="CG75" s="26"/>
      <c r="CH75" s="26"/>
    </row>
    <row r="76" spans="11:86" ht="13.5" customHeight="1">
      <c r="K76" s="28"/>
      <c r="L76" s="28"/>
      <c r="M76" s="28"/>
      <c r="N76" s="28"/>
      <c r="O76" s="25"/>
      <c r="P76" s="29"/>
      <c r="Q76" s="28"/>
      <c r="R76" s="26"/>
      <c r="S76" s="26"/>
      <c r="U76" s="26"/>
      <c r="V76" s="26"/>
      <c r="W76" s="26"/>
      <c r="X76" s="26"/>
      <c r="Y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CG76" s="26"/>
      <c r="CH76" s="26"/>
    </row>
    <row r="77" spans="11:86" ht="13.5" customHeight="1">
      <c r="K77" s="28"/>
      <c r="L77" s="28"/>
      <c r="M77" s="28"/>
      <c r="N77" s="28"/>
      <c r="O77" s="25"/>
      <c r="P77" s="25"/>
      <c r="Q77" s="25"/>
      <c r="U77" s="26"/>
      <c r="V77" s="26"/>
      <c r="W77" s="26"/>
      <c r="X77" s="26"/>
      <c r="Y77" s="26"/>
      <c r="BN77" s="26"/>
      <c r="BO77" s="26"/>
      <c r="BP77" s="26"/>
      <c r="BQ77" s="26"/>
      <c r="BR77" s="26"/>
      <c r="BT77" s="26"/>
      <c r="BU77" s="26"/>
      <c r="BV77" s="26"/>
      <c r="BW77" s="26"/>
      <c r="BX77" s="26"/>
      <c r="CG77" s="26"/>
      <c r="CH77" s="26"/>
    </row>
    <row r="78" spans="11:17" ht="13.5" customHeight="1">
      <c r="K78" s="28"/>
      <c r="L78" s="28"/>
      <c r="M78" s="28"/>
      <c r="N78" s="28"/>
      <c r="O78" s="25"/>
      <c r="P78" s="25"/>
      <c r="Q78" s="25"/>
    </row>
    <row r="79" spans="11:17" ht="13.5" customHeight="1">
      <c r="K79" s="28"/>
      <c r="L79" s="28"/>
      <c r="M79" s="28"/>
      <c r="N79" s="28"/>
      <c r="O79" s="28"/>
      <c r="P79" s="28"/>
      <c r="Q79" s="28"/>
    </row>
    <row r="80" spans="11:86" ht="13.5" customHeight="1">
      <c r="K80" s="26"/>
      <c r="L80" s="26"/>
      <c r="M80" s="26"/>
      <c r="N80" s="26"/>
      <c r="O80" s="26"/>
      <c r="P80" s="26"/>
      <c r="Q80" s="26"/>
      <c r="BS80" s="26"/>
      <c r="BT80" s="26"/>
      <c r="BU80" s="26"/>
      <c r="BV80" s="26"/>
      <c r="BW80" s="26"/>
      <c r="BX80" s="26"/>
      <c r="BY80" s="26"/>
      <c r="CH80" s="26"/>
    </row>
    <row r="81" spans="11:86" ht="13.5" customHeight="1">
      <c r="K81" s="25"/>
      <c r="L81" s="25"/>
      <c r="M81" s="25"/>
      <c r="N81" s="25"/>
      <c r="BM81" s="26"/>
      <c r="BN81" s="26"/>
      <c r="BO81" s="26"/>
      <c r="BP81" s="26"/>
      <c r="BQ81" s="26"/>
      <c r="BS81" s="26"/>
      <c r="BT81" s="26"/>
      <c r="BU81" s="26"/>
      <c r="BV81" s="26"/>
      <c r="BW81" s="26"/>
      <c r="BX81" s="26"/>
      <c r="BY81" s="26"/>
      <c r="CH81" s="26"/>
    </row>
    <row r="82" spans="13:85" ht="13.5" customHeight="1">
      <c r="M82" s="26"/>
      <c r="N82" s="26"/>
      <c r="O82" s="26"/>
      <c r="P82" s="26"/>
      <c r="Q82" s="26"/>
      <c r="BM82" s="26"/>
      <c r="BN82" s="26"/>
      <c r="BO82" s="26"/>
      <c r="BP82" s="26"/>
      <c r="BQ82" s="26"/>
      <c r="BR82" s="26"/>
      <c r="BS82" s="26"/>
      <c r="BT82" s="26"/>
      <c r="CG82" s="26"/>
    </row>
    <row r="83" spans="68:85" ht="13.5" customHeight="1">
      <c r="BP83" s="26"/>
      <c r="BQ83" s="26"/>
      <c r="BR83" s="26"/>
      <c r="BS83" s="26"/>
      <c r="BT83" s="26"/>
      <c r="BU83" s="26"/>
      <c r="BV83" s="26"/>
      <c r="CG83" s="26"/>
    </row>
    <row r="84" spans="70:85" ht="13.5" customHeight="1">
      <c r="BR84" s="26"/>
      <c r="BS84" s="26"/>
      <c r="BT84" s="26"/>
      <c r="BU84" s="26"/>
      <c r="BV84" s="26"/>
      <c r="CG84" s="26"/>
    </row>
  </sheetData>
  <sheetProtection/>
  <mergeCells count="954">
    <mergeCell ref="D5:H5"/>
    <mergeCell ref="U9:Y9"/>
    <mergeCell ref="B3:J4"/>
    <mergeCell ref="AT3:BB4"/>
    <mergeCell ref="BH5:BL5"/>
    <mergeCell ref="BM5:BQ5"/>
    <mergeCell ref="BC4:BG4"/>
    <mergeCell ref="BH6:BL6"/>
    <mergeCell ref="BH4:BL4"/>
    <mergeCell ref="BM4:BQ4"/>
    <mergeCell ref="BM6:BQ6"/>
    <mergeCell ref="K4:O4"/>
    <mergeCell ref="BC3:BQ3"/>
    <mergeCell ref="Z3:AN3"/>
    <mergeCell ref="Z4:AD4"/>
    <mergeCell ref="AE4:AI4"/>
    <mergeCell ref="AJ4:AN4"/>
    <mergeCell ref="Z5:AD5"/>
    <mergeCell ref="AE5:AI5"/>
    <mergeCell ref="AJ5:AN5"/>
    <mergeCell ref="AV6:AZ6"/>
    <mergeCell ref="BC5:BG5"/>
    <mergeCell ref="BC6:BG6"/>
    <mergeCell ref="U6:Y6"/>
    <mergeCell ref="U5:Y5"/>
    <mergeCell ref="U10:Y10"/>
    <mergeCell ref="CG3:CI3"/>
    <mergeCell ref="U4:Y4"/>
    <mergeCell ref="P4:T4"/>
    <mergeCell ref="AO3:AQ3"/>
    <mergeCell ref="K3:Y3"/>
    <mergeCell ref="Z11:AD11"/>
    <mergeCell ref="K14:O14"/>
    <mergeCell ref="P14:T14"/>
    <mergeCell ref="BC8:BG8"/>
    <mergeCell ref="BH8:BL8"/>
    <mergeCell ref="BM8:BQ8"/>
    <mergeCell ref="BC7:BG7"/>
    <mergeCell ref="BH7:BL7"/>
    <mergeCell ref="BM7:BQ7"/>
    <mergeCell ref="BC11:BG11"/>
    <mergeCell ref="BH11:BL11"/>
    <mergeCell ref="BM11:BQ11"/>
    <mergeCell ref="BH10:BL10"/>
    <mergeCell ref="BM10:BQ10"/>
    <mergeCell ref="BC9:BG9"/>
    <mergeCell ref="K5:O5"/>
    <mergeCell ref="P5:T5"/>
    <mergeCell ref="D6:H6"/>
    <mergeCell ref="AV16:AZ16"/>
    <mergeCell ref="AV17:AZ17"/>
    <mergeCell ref="K7:O7"/>
    <mergeCell ref="P7:T7"/>
    <mergeCell ref="U7:Y7"/>
    <mergeCell ref="U8:Y8"/>
    <mergeCell ref="Z8:AD8"/>
    <mergeCell ref="K6:O6"/>
    <mergeCell ref="P6:T6"/>
    <mergeCell ref="K8:O8"/>
    <mergeCell ref="P8:T8"/>
    <mergeCell ref="K9:O9"/>
    <mergeCell ref="U14:Y14"/>
    <mergeCell ref="Z14:AD14"/>
    <mergeCell ref="AE14:AI14"/>
    <mergeCell ref="AJ14:AN14"/>
    <mergeCell ref="Z15:AD15"/>
    <mergeCell ref="K13:O13"/>
    <mergeCell ref="P13:T13"/>
    <mergeCell ref="U13:Y13"/>
    <mergeCell ref="P11:T11"/>
    <mergeCell ref="K15:O15"/>
    <mergeCell ref="P15:T15"/>
    <mergeCell ref="U15:Y15"/>
    <mergeCell ref="K21:O21"/>
    <mergeCell ref="P21:T21"/>
    <mergeCell ref="U21:Y21"/>
    <mergeCell ref="K26:O26"/>
    <mergeCell ref="P9:T9"/>
    <mergeCell ref="D18:H18"/>
    <mergeCell ref="AV7:AZ7"/>
    <mergeCell ref="AV8:AZ8"/>
    <mergeCell ref="AV9:AZ9"/>
    <mergeCell ref="K12:O12"/>
    <mergeCell ref="P12:T12"/>
    <mergeCell ref="U12:Y12"/>
    <mergeCell ref="K10:O10"/>
    <mergeCell ref="P10:T10"/>
    <mergeCell ref="K11:O11"/>
    <mergeCell ref="AV10:AZ10"/>
    <mergeCell ref="AV11:AZ11"/>
    <mergeCell ref="AV12:AZ12"/>
    <mergeCell ref="U11:Y11"/>
    <mergeCell ref="D7:H7"/>
    <mergeCell ref="D8:H8"/>
    <mergeCell ref="D9:H9"/>
    <mergeCell ref="D10:H10"/>
    <mergeCell ref="D11:H11"/>
    <mergeCell ref="D54:H54"/>
    <mergeCell ref="D55:H55"/>
    <mergeCell ref="D56:H56"/>
    <mergeCell ref="D57:H57"/>
    <mergeCell ref="D27:H27"/>
    <mergeCell ref="D20:H20"/>
    <mergeCell ref="D21:H21"/>
    <mergeCell ref="D22:H22"/>
    <mergeCell ref="D23:H23"/>
    <mergeCell ref="D24:H24"/>
    <mergeCell ref="D25:H25"/>
    <mergeCell ref="D26:H26"/>
    <mergeCell ref="D16:H16"/>
    <mergeCell ref="D17:H17"/>
    <mergeCell ref="D58:H58"/>
    <mergeCell ref="D59:H59"/>
    <mergeCell ref="D19:H19"/>
    <mergeCell ref="D12:H12"/>
    <mergeCell ref="D13:H13"/>
    <mergeCell ref="D14:H14"/>
    <mergeCell ref="D15:H15"/>
    <mergeCell ref="D51:H51"/>
    <mergeCell ref="D52:H52"/>
    <mergeCell ref="D53:H5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36:H36"/>
    <mergeCell ref="AV45:AZ45"/>
    <mergeCell ref="D28:H28"/>
    <mergeCell ref="D29:H29"/>
    <mergeCell ref="D30:H30"/>
    <mergeCell ref="D31:H31"/>
    <mergeCell ref="D32:H32"/>
    <mergeCell ref="D33:H33"/>
    <mergeCell ref="D34:H34"/>
    <mergeCell ref="D35:H35"/>
    <mergeCell ref="D37:H37"/>
    <mergeCell ref="D38:H38"/>
    <mergeCell ref="D39:H39"/>
    <mergeCell ref="D40:H40"/>
    <mergeCell ref="D41:H41"/>
    <mergeCell ref="K34:O34"/>
    <mergeCell ref="P34:T34"/>
    <mergeCell ref="U34:Y34"/>
    <mergeCell ref="K33:O33"/>
    <mergeCell ref="P33:T33"/>
    <mergeCell ref="U33:Y33"/>
    <mergeCell ref="K31:O31"/>
    <mergeCell ref="P31:T31"/>
    <mergeCell ref="U31:Y31"/>
    <mergeCell ref="K30:O30"/>
    <mergeCell ref="AV66:BB66"/>
    <mergeCell ref="AV70:BB70"/>
    <mergeCell ref="AV71:BB71"/>
    <mergeCell ref="AV59:AZ59"/>
    <mergeCell ref="AV54:AZ54"/>
    <mergeCell ref="AV47:AZ47"/>
    <mergeCell ref="AV48:AZ48"/>
    <mergeCell ref="AV49:AZ49"/>
    <mergeCell ref="AV50:AZ50"/>
    <mergeCell ref="AV52:AZ52"/>
    <mergeCell ref="AV53:AZ53"/>
    <mergeCell ref="D67:H67"/>
    <mergeCell ref="D68:H68"/>
    <mergeCell ref="D69:H69"/>
    <mergeCell ref="D70:H70"/>
    <mergeCell ref="D71:H71"/>
    <mergeCell ref="D60:H60"/>
    <mergeCell ref="D61:H61"/>
    <mergeCell ref="D62:H62"/>
    <mergeCell ref="D63:H63"/>
    <mergeCell ref="D64:H64"/>
    <mergeCell ref="D65:H65"/>
    <mergeCell ref="D66:H66"/>
    <mergeCell ref="AV21:AZ21"/>
    <mergeCell ref="AV22:AZ22"/>
    <mergeCell ref="AV44:AZ44"/>
    <mergeCell ref="AV41:AZ41"/>
    <mergeCell ref="AV40:AZ40"/>
    <mergeCell ref="AV23:AZ23"/>
    <mergeCell ref="AV24:AZ24"/>
    <mergeCell ref="AV25:AZ25"/>
    <mergeCell ref="AV26:AZ26"/>
    <mergeCell ref="AV27:AZ27"/>
    <mergeCell ref="AV28:AZ28"/>
    <mergeCell ref="AV29:AZ29"/>
    <mergeCell ref="AV30:AZ30"/>
    <mergeCell ref="AV31:AZ31"/>
    <mergeCell ref="AV39:AZ39"/>
    <mergeCell ref="AV13:AZ13"/>
    <mergeCell ref="AV14:AZ14"/>
    <mergeCell ref="AV15:AZ15"/>
    <mergeCell ref="AV43:AZ43"/>
    <mergeCell ref="AV61:AZ61"/>
    <mergeCell ref="AV5:AZ5"/>
    <mergeCell ref="AV55:AZ55"/>
    <mergeCell ref="AV56:AZ56"/>
    <mergeCell ref="AV57:AZ57"/>
    <mergeCell ref="AV58:AZ58"/>
    <mergeCell ref="AV51:AZ51"/>
    <mergeCell ref="AV32:AZ32"/>
    <mergeCell ref="AV33:AZ33"/>
    <mergeCell ref="AV46:AZ46"/>
    <mergeCell ref="AV34:AZ34"/>
    <mergeCell ref="AV42:AZ42"/>
    <mergeCell ref="AV60:AZ60"/>
    <mergeCell ref="AV35:AZ35"/>
    <mergeCell ref="AV36:AZ36"/>
    <mergeCell ref="AV37:AZ37"/>
    <mergeCell ref="AV38:AZ38"/>
    <mergeCell ref="AV18:AZ18"/>
    <mergeCell ref="AV19:AZ19"/>
    <mergeCell ref="AV20:AZ20"/>
    <mergeCell ref="Z16:AD16"/>
    <mergeCell ref="AE16:AI16"/>
    <mergeCell ref="AJ16:AN16"/>
    <mergeCell ref="Z17:AD17"/>
    <mergeCell ref="AE17:AI17"/>
    <mergeCell ref="AJ17:AN17"/>
    <mergeCell ref="K20:O20"/>
    <mergeCell ref="P20:T20"/>
    <mergeCell ref="U20:Y20"/>
    <mergeCell ref="K18:O18"/>
    <mergeCell ref="P18:T18"/>
    <mergeCell ref="K19:O19"/>
    <mergeCell ref="P19:T19"/>
    <mergeCell ref="U19:Y19"/>
    <mergeCell ref="U18:Y18"/>
    <mergeCell ref="K16:O16"/>
    <mergeCell ref="P16:T16"/>
    <mergeCell ref="U16:Y16"/>
    <mergeCell ref="K17:O17"/>
    <mergeCell ref="P17:T17"/>
    <mergeCell ref="U17:Y17"/>
    <mergeCell ref="P26:T26"/>
    <mergeCell ref="U26:Y26"/>
    <mergeCell ref="K25:O25"/>
    <mergeCell ref="P25:T25"/>
    <mergeCell ref="U25:Y25"/>
    <mergeCell ref="K22:O22"/>
    <mergeCell ref="P22:T22"/>
    <mergeCell ref="K23:O23"/>
    <mergeCell ref="P23:T23"/>
    <mergeCell ref="U23:Y23"/>
    <mergeCell ref="U22:Y22"/>
    <mergeCell ref="K24:O24"/>
    <mergeCell ref="P24:T24"/>
    <mergeCell ref="U24:Y24"/>
    <mergeCell ref="P30:T30"/>
    <mergeCell ref="U30:Y30"/>
    <mergeCell ref="K29:O29"/>
    <mergeCell ref="P29:T29"/>
    <mergeCell ref="U29:Y29"/>
    <mergeCell ref="K28:O28"/>
    <mergeCell ref="P28:T28"/>
    <mergeCell ref="U28:Y28"/>
    <mergeCell ref="K27:O27"/>
    <mergeCell ref="P27:T27"/>
    <mergeCell ref="U27:Y27"/>
    <mergeCell ref="K42:O42"/>
    <mergeCell ref="P42:T42"/>
    <mergeCell ref="U42:Y42"/>
    <mergeCell ref="K41:O41"/>
    <mergeCell ref="P41:T41"/>
    <mergeCell ref="U41:Y41"/>
    <mergeCell ref="K32:O32"/>
    <mergeCell ref="P32:T32"/>
    <mergeCell ref="U32:Y32"/>
    <mergeCell ref="K39:O39"/>
    <mergeCell ref="P39:T39"/>
    <mergeCell ref="U39:Y39"/>
    <mergeCell ref="K38:O38"/>
    <mergeCell ref="P38:T38"/>
    <mergeCell ref="U38:Y38"/>
    <mergeCell ref="K37:O37"/>
    <mergeCell ref="P37:T37"/>
    <mergeCell ref="U37:Y37"/>
    <mergeCell ref="K36:O36"/>
    <mergeCell ref="P36:T36"/>
    <mergeCell ref="U36:Y36"/>
    <mergeCell ref="K35:O35"/>
    <mergeCell ref="P35:T35"/>
    <mergeCell ref="U35:Y35"/>
    <mergeCell ref="K50:O50"/>
    <mergeCell ref="P50:T50"/>
    <mergeCell ref="U50:Y50"/>
    <mergeCell ref="K49:O49"/>
    <mergeCell ref="P49:T49"/>
    <mergeCell ref="U49:Y49"/>
    <mergeCell ref="K40:O40"/>
    <mergeCell ref="P40:T40"/>
    <mergeCell ref="U40:Y40"/>
    <mergeCell ref="K47:O47"/>
    <mergeCell ref="P47:T47"/>
    <mergeCell ref="U47:Y47"/>
    <mergeCell ref="K46:O46"/>
    <mergeCell ref="P46:T46"/>
    <mergeCell ref="U46:Y46"/>
    <mergeCell ref="K45:O45"/>
    <mergeCell ref="P45:T45"/>
    <mergeCell ref="U45:Y45"/>
    <mergeCell ref="K44:O44"/>
    <mergeCell ref="P44:T44"/>
    <mergeCell ref="U44:Y44"/>
    <mergeCell ref="K43:O43"/>
    <mergeCell ref="P43:T43"/>
    <mergeCell ref="U43:Y43"/>
    <mergeCell ref="P54:T54"/>
    <mergeCell ref="U54:Y54"/>
    <mergeCell ref="K53:O53"/>
    <mergeCell ref="P53:T53"/>
    <mergeCell ref="U53:Y53"/>
    <mergeCell ref="K52:O52"/>
    <mergeCell ref="P52:T52"/>
    <mergeCell ref="U52:Y52"/>
    <mergeCell ref="K51:O51"/>
    <mergeCell ref="P51:T51"/>
    <mergeCell ref="U51:Y51"/>
    <mergeCell ref="P67:T67"/>
    <mergeCell ref="U67:Y67"/>
    <mergeCell ref="K66:O66"/>
    <mergeCell ref="P66:T66"/>
    <mergeCell ref="U66:Y66"/>
    <mergeCell ref="K65:O65"/>
    <mergeCell ref="P65:T65"/>
    <mergeCell ref="U65:Y65"/>
    <mergeCell ref="K56:O56"/>
    <mergeCell ref="P56:T56"/>
    <mergeCell ref="U56:Y56"/>
    <mergeCell ref="K63:O63"/>
    <mergeCell ref="P63:T63"/>
    <mergeCell ref="U63:Y63"/>
    <mergeCell ref="K62:O62"/>
    <mergeCell ref="P62:T62"/>
    <mergeCell ref="U62:Y62"/>
    <mergeCell ref="K61:O61"/>
    <mergeCell ref="P61:T61"/>
    <mergeCell ref="U61:Y61"/>
    <mergeCell ref="K60:O60"/>
    <mergeCell ref="P60:T60"/>
    <mergeCell ref="U60:Y60"/>
    <mergeCell ref="K59:O59"/>
    <mergeCell ref="K71:O71"/>
    <mergeCell ref="P71:T71"/>
    <mergeCell ref="U71:Y71"/>
    <mergeCell ref="K70:O70"/>
    <mergeCell ref="P70:T70"/>
    <mergeCell ref="U70:Y70"/>
    <mergeCell ref="K69:O69"/>
    <mergeCell ref="P69:T69"/>
    <mergeCell ref="U69:Y69"/>
    <mergeCell ref="K68:O68"/>
    <mergeCell ref="BC10:BG10"/>
    <mergeCell ref="BC14:BG14"/>
    <mergeCell ref="BC18:BG18"/>
    <mergeCell ref="BC22:BG22"/>
    <mergeCell ref="BC26:BG26"/>
    <mergeCell ref="BC30:BG30"/>
    <mergeCell ref="BC34:BG34"/>
    <mergeCell ref="P68:T68"/>
    <mergeCell ref="U68:Y68"/>
    <mergeCell ref="K67:O67"/>
    <mergeCell ref="BC12:BG12"/>
    <mergeCell ref="BC16:BG16"/>
    <mergeCell ref="BC20:BG20"/>
    <mergeCell ref="BC24:BG24"/>
    <mergeCell ref="BC28:BG28"/>
    <mergeCell ref="BC32:BG32"/>
    <mergeCell ref="AJ26:AN26"/>
    <mergeCell ref="Z27:AD27"/>
    <mergeCell ref="AE27:AI27"/>
    <mergeCell ref="AJ27:AN27"/>
    <mergeCell ref="AJ20:AN20"/>
    <mergeCell ref="AE15:AI15"/>
    <mergeCell ref="AJ15:AN15"/>
    <mergeCell ref="K64:O64"/>
    <mergeCell ref="P64:T64"/>
    <mergeCell ref="U64:Y64"/>
    <mergeCell ref="P59:T59"/>
    <mergeCell ref="U59:Y59"/>
    <mergeCell ref="K58:O58"/>
    <mergeCell ref="P58:T58"/>
    <mergeCell ref="U58:Y58"/>
    <mergeCell ref="K57:O57"/>
    <mergeCell ref="P57:T57"/>
    <mergeCell ref="U57:Y57"/>
    <mergeCell ref="K48:O48"/>
    <mergeCell ref="P48:T48"/>
    <mergeCell ref="U48:Y48"/>
    <mergeCell ref="K55:O55"/>
    <mergeCell ref="P55:T55"/>
    <mergeCell ref="U55:Y55"/>
    <mergeCell ref="K54:O54"/>
    <mergeCell ref="BH12:BL12"/>
    <mergeCell ref="BM12:BQ12"/>
    <mergeCell ref="BH20:BL20"/>
    <mergeCell ref="BM20:BQ20"/>
    <mergeCell ref="BC19:BG19"/>
    <mergeCell ref="BH19:BL19"/>
    <mergeCell ref="BM19:BQ19"/>
    <mergeCell ref="BH18:BL18"/>
    <mergeCell ref="BM18:BQ18"/>
    <mergeCell ref="BC17:BG17"/>
    <mergeCell ref="BH17:BL17"/>
    <mergeCell ref="BM17:BQ17"/>
    <mergeCell ref="BH24:BL24"/>
    <mergeCell ref="BM24:BQ24"/>
    <mergeCell ref="BC23:BG23"/>
    <mergeCell ref="BH23:BL23"/>
    <mergeCell ref="BM23:BQ23"/>
    <mergeCell ref="BH9:BL9"/>
    <mergeCell ref="BM9:BQ9"/>
    <mergeCell ref="BH16:BL16"/>
    <mergeCell ref="BM16:BQ16"/>
    <mergeCell ref="BC15:BG15"/>
    <mergeCell ref="BH15:BL15"/>
    <mergeCell ref="BM15:BQ15"/>
    <mergeCell ref="BH14:BL14"/>
    <mergeCell ref="BM14:BQ14"/>
    <mergeCell ref="BC13:BG13"/>
    <mergeCell ref="BH13:BL13"/>
    <mergeCell ref="BM13:BQ13"/>
    <mergeCell ref="BC21:BG21"/>
    <mergeCell ref="BH21:BL21"/>
    <mergeCell ref="BM21:BQ21"/>
    <mergeCell ref="BH28:BL28"/>
    <mergeCell ref="BM28:BQ28"/>
    <mergeCell ref="BC27:BG27"/>
    <mergeCell ref="BH27:BL27"/>
    <mergeCell ref="BM27:BQ27"/>
    <mergeCell ref="BH26:BL26"/>
    <mergeCell ref="BM26:BQ26"/>
    <mergeCell ref="BC25:BG25"/>
    <mergeCell ref="BH25:BL25"/>
    <mergeCell ref="BM25:BQ25"/>
    <mergeCell ref="BC31:BG31"/>
    <mergeCell ref="BH31:BL31"/>
    <mergeCell ref="BM31:BQ31"/>
    <mergeCell ref="BH30:BL30"/>
    <mergeCell ref="BM30:BQ30"/>
    <mergeCell ref="BC29:BG29"/>
    <mergeCell ref="BH29:BL29"/>
    <mergeCell ref="BM29:BQ29"/>
    <mergeCell ref="BH22:BL22"/>
    <mergeCell ref="BM22:BQ22"/>
    <mergeCell ref="BC36:BG36"/>
    <mergeCell ref="BH36:BL36"/>
    <mergeCell ref="BM36:BQ36"/>
    <mergeCell ref="BH34:BL34"/>
    <mergeCell ref="BM34:BQ34"/>
    <mergeCell ref="BC33:BG33"/>
    <mergeCell ref="BH33:BL33"/>
    <mergeCell ref="BM33:BQ33"/>
    <mergeCell ref="BH32:BL32"/>
    <mergeCell ref="BM32:BQ32"/>
    <mergeCell ref="BC44:BG44"/>
    <mergeCell ref="BH44:BL44"/>
    <mergeCell ref="BM44:BQ44"/>
    <mergeCell ref="BC35:BG35"/>
    <mergeCell ref="BH35:BL35"/>
    <mergeCell ref="BM35:BQ35"/>
    <mergeCell ref="BC42:BG42"/>
    <mergeCell ref="BH42:BL42"/>
    <mergeCell ref="BM42:BQ42"/>
    <mergeCell ref="BC41:BG41"/>
    <mergeCell ref="BH41:BL41"/>
    <mergeCell ref="BM41:BQ41"/>
    <mergeCell ref="BC40:BG40"/>
    <mergeCell ref="BH40:BL40"/>
    <mergeCell ref="BM40:BQ40"/>
    <mergeCell ref="BC39:BG39"/>
    <mergeCell ref="BH39:BL39"/>
    <mergeCell ref="BM39:BQ39"/>
    <mergeCell ref="BC38:BG38"/>
    <mergeCell ref="BH38:BL38"/>
    <mergeCell ref="BM38:BQ38"/>
    <mergeCell ref="BC37:BG37"/>
    <mergeCell ref="BH37:BL37"/>
    <mergeCell ref="BM37:BQ37"/>
    <mergeCell ref="BC52:BG52"/>
    <mergeCell ref="BH52:BL52"/>
    <mergeCell ref="BM52:BQ52"/>
    <mergeCell ref="BC43:BG43"/>
    <mergeCell ref="BH43:BL43"/>
    <mergeCell ref="BM43:BQ43"/>
    <mergeCell ref="BC50:BG50"/>
    <mergeCell ref="BH50:BL50"/>
    <mergeCell ref="BM50:BQ50"/>
    <mergeCell ref="BC49:BG49"/>
    <mergeCell ref="BH49:BL49"/>
    <mergeCell ref="BM49:BQ49"/>
    <mergeCell ref="BC48:BG48"/>
    <mergeCell ref="BH48:BL48"/>
    <mergeCell ref="BM48:BQ48"/>
    <mergeCell ref="BC47:BG47"/>
    <mergeCell ref="BH47:BL47"/>
    <mergeCell ref="BM47:BQ47"/>
    <mergeCell ref="BC46:BG46"/>
    <mergeCell ref="BH46:BL46"/>
    <mergeCell ref="BM46:BQ46"/>
    <mergeCell ref="BC45:BG45"/>
    <mergeCell ref="BH45:BL45"/>
    <mergeCell ref="BM45:BQ45"/>
    <mergeCell ref="BC60:BG60"/>
    <mergeCell ref="BH60:BL60"/>
    <mergeCell ref="BM60:BQ60"/>
    <mergeCell ref="BC51:BG51"/>
    <mergeCell ref="BH51:BL51"/>
    <mergeCell ref="BM51:BQ51"/>
    <mergeCell ref="BC58:BG58"/>
    <mergeCell ref="BH58:BL58"/>
    <mergeCell ref="BM58:BQ58"/>
    <mergeCell ref="BC57:BG57"/>
    <mergeCell ref="BH57:BL57"/>
    <mergeCell ref="BM57:BQ57"/>
    <mergeCell ref="BC56:BG56"/>
    <mergeCell ref="BH56:BL56"/>
    <mergeCell ref="BM56:BQ56"/>
    <mergeCell ref="BC55:BG55"/>
    <mergeCell ref="BH55:BL55"/>
    <mergeCell ref="BM55:BQ55"/>
    <mergeCell ref="BC54:BG54"/>
    <mergeCell ref="BH54:BL54"/>
    <mergeCell ref="BM54:BQ54"/>
    <mergeCell ref="BC53:BG53"/>
    <mergeCell ref="BH53:BL53"/>
    <mergeCell ref="BM53:BQ53"/>
    <mergeCell ref="BC67:BG67"/>
    <mergeCell ref="BH67:BL67"/>
    <mergeCell ref="BM67:BQ67"/>
    <mergeCell ref="BC66:BG66"/>
    <mergeCell ref="BH66:BL66"/>
    <mergeCell ref="BM66:BQ66"/>
    <mergeCell ref="BC59:BG59"/>
    <mergeCell ref="BH59:BL59"/>
    <mergeCell ref="BM59:BQ59"/>
    <mergeCell ref="BC65:BG65"/>
    <mergeCell ref="BH65:BL65"/>
    <mergeCell ref="BM65:BQ65"/>
    <mergeCell ref="BC64:BG64"/>
    <mergeCell ref="BH64:BL64"/>
    <mergeCell ref="BM64:BQ64"/>
    <mergeCell ref="BC63:BG63"/>
    <mergeCell ref="BH63:BL63"/>
    <mergeCell ref="BM63:BQ63"/>
    <mergeCell ref="BC62:BG62"/>
    <mergeCell ref="BH62:BL62"/>
    <mergeCell ref="BM62:BQ62"/>
    <mergeCell ref="BC61:BG61"/>
    <mergeCell ref="BH61:BL61"/>
    <mergeCell ref="BM61:BQ61"/>
    <mergeCell ref="W1:AQ1"/>
    <mergeCell ref="BH71:BL71"/>
    <mergeCell ref="BM71:BQ71"/>
    <mergeCell ref="BC70:BG70"/>
    <mergeCell ref="BH70:BL70"/>
    <mergeCell ref="BM70:BQ70"/>
    <mergeCell ref="BH69:BL69"/>
    <mergeCell ref="BM69:BQ69"/>
    <mergeCell ref="BC71:BG71"/>
    <mergeCell ref="AE8:AI8"/>
    <mergeCell ref="AJ8:AN8"/>
    <mergeCell ref="Z9:AD9"/>
    <mergeCell ref="AE9:AI9"/>
    <mergeCell ref="AJ9:AN9"/>
    <mergeCell ref="Z10:AD10"/>
    <mergeCell ref="AE10:AI10"/>
    <mergeCell ref="AJ10:AN10"/>
    <mergeCell ref="Z6:AD6"/>
    <mergeCell ref="AE6:AI6"/>
    <mergeCell ref="AJ6:AN6"/>
    <mergeCell ref="Z7:AD7"/>
    <mergeCell ref="AE7:AI7"/>
    <mergeCell ref="AJ7:AN7"/>
    <mergeCell ref="AE20:AI20"/>
    <mergeCell ref="BW68:CA68"/>
    <mergeCell ref="CB68:CF68"/>
    <mergeCell ref="AE11:AI11"/>
    <mergeCell ref="AJ11:AN11"/>
    <mergeCell ref="Z12:AD12"/>
    <mergeCell ref="AE12:AI12"/>
    <mergeCell ref="AJ12:AN12"/>
    <mergeCell ref="Z13:AD13"/>
    <mergeCell ref="AE13:AI13"/>
    <mergeCell ref="AJ13:AN13"/>
    <mergeCell ref="Z21:AD21"/>
    <mergeCell ref="AE21:AI21"/>
    <mergeCell ref="AJ21:AN21"/>
    <mergeCell ref="Z22:AD22"/>
    <mergeCell ref="AE22:AI22"/>
    <mergeCell ref="AJ22:AN22"/>
    <mergeCell ref="AJ18:AN18"/>
    <mergeCell ref="Z19:AD19"/>
    <mergeCell ref="AE19:AI19"/>
    <mergeCell ref="AJ19:AN19"/>
    <mergeCell ref="Z20:AD20"/>
    <mergeCell ref="BC68:BG68"/>
    <mergeCell ref="BH68:BL68"/>
    <mergeCell ref="BM68:BQ68"/>
    <mergeCell ref="Z23:AD23"/>
    <mergeCell ref="AE23:AI23"/>
    <mergeCell ref="Z18:AD18"/>
    <mergeCell ref="AE18:AI18"/>
    <mergeCell ref="AJ23:AN23"/>
    <mergeCell ref="Z24:AD24"/>
    <mergeCell ref="AE24:AI24"/>
    <mergeCell ref="AJ24:AN24"/>
    <mergeCell ref="Z25:AD25"/>
    <mergeCell ref="AE25:AI25"/>
    <mergeCell ref="AJ25:AN25"/>
    <mergeCell ref="Z34:AD34"/>
    <mergeCell ref="AE34:AI34"/>
    <mergeCell ref="AJ34:AN34"/>
    <mergeCell ref="Z30:AD30"/>
    <mergeCell ref="AE30:AI30"/>
    <mergeCell ref="AJ30:AN30"/>
    <mergeCell ref="Z31:AD31"/>
    <mergeCell ref="AE31:AI31"/>
    <mergeCell ref="AJ31:AN31"/>
    <mergeCell ref="Z33:AD33"/>
    <mergeCell ref="AE33:AI33"/>
    <mergeCell ref="AJ33:AN33"/>
    <mergeCell ref="Z28:AD28"/>
    <mergeCell ref="AE28:AI28"/>
    <mergeCell ref="AJ28:AN28"/>
    <mergeCell ref="Z29:AD29"/>
    <mergeCell ref="AE29:AI29"/>
    <mergeCell ref="AJ29:AN29"/>
    <mergeCell ref="Z26:AD26"/>
    <mergeCell ref="AE26:AI26"/>
    <mergeCell ref="Z32:AD32"/>
    <mergeCell ref="AE32:AI32"/>
    <mergeCell ref="AJ32:AN32"/>
    <mergeCell ref="Z36:AD36"/>
    <mergeCell ref="AE36:AI36"/>
    <mergeCell ref="AJ36:AN36"/>
    <mergeCell ref="Z40:AD40"/>
    <mergeCell ref="AE40:AI40"/>
    <mergeCell ref="AJ40:AN40"/>
    <mergeCell ref="Z35:AD35"/>
    <mergeCell ref="AE35:AI35"/>
    <mergeCell ref="AJ35:AN35"/>
    <mergeCell ref="Z37:AD37"/>
    <mergeCell ref="AE37:AI37"/>
    <mergeCell ref="AJ37:AN37"/>
    <mergeCell ref="Z38:AD38"/>
    <mergeCell ref="AE38:AI38"/>
    <mergeCell ref="AJ38:AN38"/>
    <mergeCell ref="Z47:AD47"/>
    <mergeCell ref="AE47:AI47"/>
    <mergeCell ref="AJ47:AN47"/>
    <mergeCell ref="Z44:AD44"/>
    <mergeCell ref="AE44:AI44"/>
    <mergeCell ref="AJ44:AN44"/>
    <mergeCell ref="Z45:AD45"/>
    <mergeCell ref="AE45:AI45"/>
    <mergeCell ref="AJ45:AN45"/>
    <mergeCell ref="Z46:AD46"/>
    <mergeCell ref="AE46:AI46"/>
    <mergeCell ref="AJ46:AN46"/>
    <mergeCell ref="Z42:AD42"/>
    <mergeCell ref="AE42:AI42"/>
    <mergeCell ref="AJ42:AN42"/>
    <mergeCell ref="Z43:AD43"/>
    <mergeCell ref="AE43:AI43"/>
    <mergeCell ref="AJ43:AN43"/>
    <mergeCell ref="Z39:AD39"/>
    <mergeCell ref="AE39:AI39"/>
    <mergeCell ref="AJ39:AN39"/>
    <mergeCell ref="Z41:AD41"/>
    <mergeCell ref="AE41:AI41"/>
    <mergeCell ref="AJ41:AN41"/>
    <mergeCell ref="Z56:AD56"/>
    <mergeCell ref="AE56:AI56"/>
    <mergeCell ref="AJ56:AN56"/>
    <mergeCell ref="Z57:AD57"/>
    <mergeCell ref="AE57:AI57"/>
    <mergeCell ref="AJ57:AN57"/>
    <mergeCell ref="Z48:AD48"/>
    <mergeCell ref="AE48:AI48"/>
    <mergeCell ref="AJ48:AN48"/>
    <mergeCell ref="Z49:AD49"/>
    <mergeCell ref="AE49:AI49"/>
    <mergeCell ref="AJ49:AN49"/>
    <mergeCell ref="Z52:AD52"/>
    <mergeCell ref="AE52:AI52"/>
    <mergeCell ref="AJ52:AN52"/>
    <mergeCell ref="Z50:AD50"/>
    <mergeCell ref="AE50:AI50"/>
    <mergeCell ref="AJ50:AN50"/>
    <mergeCell ref="Z51:AD51"/>
    <mergeCell ref="AE51:AI51"/>
    <mergeCell ref="AJ51:AN51"/>
    <mergeCell ref="Z59:AD59"/>
    <mergeCell ref="AE59:AI59"/>
    <mergeCell ref="AJ59:AN59"/>
    <mergeCell ref="Z62:AD62"/>
    <mergeCell ref="AE62:AI62"/>
    <mergeCell ref="AJ62:AN62"/>
    <mergeCell ref="Z53:AD53"/>
    <mergeCell ref="AE53:AI53"/>
    <mergeCell ref="AJ53:AN53"/>
    <mergeCell ref="Z60:AD60"/>
    <mergeCell ref="AE60:AI60"/>
    <mergeCell ref="AJ60:AN60"/>
    <mergeCell ref="Z61:AD61"/>
    <mergeCell ref="AE61:AI61"/>
    <mergeCell ref="AJ61:AN61"/>
    <mergeCell ref="Z58:AD58"/>
    <mergeCell ref="AE58:AI58"/>
    <mergeCell ref="AJ58:AN58"/>
    <mergeCell ref="Z54:AD54"/>
    <mergeCell ref="AE54:AI54"/>
    <mergeCell ref="AJ54:AN54"/>
    <mergeCell ref="Z55:AD55"/>
    <mergeCell ref="AE55:AI55"/>
    <mergeCell ref="AJ55:AN55"/>
    <mergeCell ref="Z71:AD71"/>
    <mergeCell ref="AE71:AI71"/>
    <mergeCell ref="AJ71:AN71"/>
    <mergeCell ref="Z68:AD68"/>
    <mergeCell ref="AE68:AI68"/>
    <mergeCell ref="AJ68:AN68"/>
    <mergeCell ref="Z69:AD69"/>
    <mergeCell ref="AE69:AI69"/>
    <mergeCell ref="AJ69:AN69"/>
    <mergeCell ref="Z70:AD70"/>
    <mergeCell ref="AE70:AI70"/>
    <mergeCell ref="AJ70:AN70"/>
    <mergeCell ref="Z66:AD66"/>
    <mergeCell ref="AE66:AI66"/>
    <mergeCell ref="AJ66:AN66"/>
    <mergeCell ref="Z67:AD67"/>
    <mergeCell ref="AE67:AI67"/>
    <mergeCell ref="AJ67:AN67"/>
    <mergeCell ref="Z63:AD63"/>
    <mergeCell ref="AE63:AI63"/>
    <mergeCell ref="AJ63:AN63"/>
    <mergeCell ref="Z64:AD64"/>
    <mergeCell ref="AE64:AI64"/>
    <mergeCell ref="AJ64:AN64"/>
    <mergeCell ref="Z65:AD65"/>
    <mergeCell ref="AE65:AI65"/>
    <mergeCell ref="AJ65:AN65"/>
    <mergeCell ref="BW8:CA8"/>
    <mergeCell ref="CB8:CF8"/>
    <mergeCell ref="BR9:BV9"/>
    <mergeCell ref="BW9:CA9"/>
    <mergeCell ref="CB9:CF9"/>
    <mergeCell ref="BR6:BV6"/>
    <mergeCell ref="BW6:CA6"/>
    <mergeCell ref="CB6:CF6"/>
    <mergeCell ref="BR7:BV7"/>
    <mergeCell ref="BW7:CA7"/>
    <mergeCell ref="CB7:CF7"/>
    <mergeCell ref="BR16:BV16"/>
    <mergeCell ref="BW16:CA16"/>
    <mergeCell ref="CB16:CF16"/>
    <mergeCell ref="BR17:BV17"/>
    <mergeCell ref="BW17:CA17"/>
    <mergeCell ref="CB17:CF17"/>
    <mergeCell ref="BX2:CF2"/>
    <mergeCell ref="BR3:CF3"/>
    <mergeCell ref="BR4:BV4"/>
    <mergeCell ref="BW4:CA4"/>
    <mergeCell ref="CB4:CF4"/>
    <mergeCell ref="BR5:BV5"/>
    <mergeCell ref="BW5:CA5"/>
    <mergeCell ref="CB5:CF5"/>
    <mergeCell ref="BR14:BV14"/>
    <mergeCell ref="BW14:CA14"/>
    <mergeCell ref="CB14:CF14"/>
    <mergeCell ref="BR10:BV10"/>
    <mergeCell ref="BW10:CA10"/>
    <mergeCell ref="CB10:CF10"/>
    <mergeCell ref="BR11:BV11"/>
    <mergeCell ref="BW11:CA11"/>
    <mergeCell ref="CB11:CF11"/>
    <mergeCell ref="BR8:BV8"/>
    <mergeCell ref="BR15:BV15"/>
    <mergeCell ref="BW15:CA15"/>
    <mergeCell ref="CB15:CF15"/>
    <mergeCell ref="BR12:BV12"/>
    <mergeCell ref="BW12:CA12"/>
    <mergeCell ref="CB12:CF12"/>
    <mergeCell ref="BR13:BV13"/>
    <mergeCell ref="BW13:CA13"/>
    <mergeCell ref="CB13:CF13"/>
    <mergeCell ref="BR18:BV18"/>
    <mergeCell ref="BW18:CA18"/>
    <mergeCell ref="CB18:CF18"/>
    <mergeCell ref="BR26:BV26"/>
    <mergeCell ref="BW26:CA26"/>
    <mergeCell ref="CB26:CF26"/>
    <mergeCell ref="BR22:BV22"/>
    <mergeCell ref="BW22:CA22"/>
    <mergeCell ref="CB22:CF22"/>
    <mergeCell ref="BR23:BV23"/>
    <mergeCell ref="BW23:CA23"/>
    <mergeCell ref="CB23:CF23"/>
    <mergeCell ref="BR19:BV19"/>
    <mergeCell ref="BW19:CA19"/>
    <mergeCell ref="CB19:CF19"/>
    <mergeCell ref="BR28:BV28"/>
    <mergeCell ref="BW28:CA28"/>
    <mergeCell ref="CB28:CF28"/>
    <mergeCell ref="BR29:BV29"/>
    <mergeCell ref="BW29:CA29"/>
    <mergeCell ref="CB29:CF29"/>
    <mergeCell ref="BR20:BV20"/>
    <mergeCell ref="BW20:CA20"/>
    <mergeCell ref="CB20:CF20"/>
    <mergeCell ref="BR21:BV21"/>
    <mergeCell ref="BW21:CA21"/>
    <mergeCell ref="CB21:CF21"/>
    <mergeCell ref="BR27:BV27"/>
    <mergeCell ref="BW27:CA27"/>
    <mergeCell ref="CB27:CF27"/>
    <mergeCell ref="BR24:BV24"/>
    <mergeCell ref="BW24:CA24"/>
    <mergeCell ref="CB24:CF24"/>
    <mergeCell ref="BR25:BV25"/>
    <mergeCell ref="BW25:CA25"/>
    <mergeCell ref="CB25:CF25"/>
    <mergeCell ref="BR30:BV30"/>
    <mergeCell ref="BW30:CA30"/>
    <mergeCell ref="CB30:CF30"/>
    <mergeCell ref="BR38:BV38"/>
    <mergeCell ref="BW38:CA38"/>
    <mergeCell ref="CB38:CF38"/>
    <mergeCell ref="BR34:BV34"/>
    <mergeCell ref="BW34:CA34"/>
    <mergeCell ref="CB34:CF34"/>
    <mergeCell ref="BR35:BV35"/>
    <mergeCell ref="BW35:CA35"/>
    <mergeCell ref="CB35:CF35"/>
    <mergeCell ref="BR31:BV31"/>
    <mergeCell ref="BW31:CA31"/>
    <mergeCell ref="CB31:CF31"/>
    <mergeCell ref="BR40:BV40"/>
    <mergeCell ref="BW40:CA40"/>
    <mergeCell ref="CB40:CF40"/>
    <mergeCell ref="BR41:BV41"/>
    <mergeCell ref="BW41:CA41"/>
    <mergeCell ref="CB41:CF41"/>
    <mergeCell ref="BR32:BV32"/>
    <mergeCell ref="BW32:CA32"/>
    <mergeCell ref="CB32:CF32"/>
    <mergeCell ref="BR33:BV33"/>
    <mergeCell ref="BW33:CA33"/>
    <mergeCell ref="CB33:CF33"/>
    <mergeCell ref="BR39:BV39"/>
    <mergeCell ref="BW39:CA39"/>
    <mergeCell ref="CB39:CF39"/>
    <mergeCell ref="BR36:BV36"/>
    <mergeCell ref="BW36:CA36"/>
    <mergeCell ref="CB36:CF36"/>
    <mergeCell ref="BR37:BV37"/>
    <mergeCell ref="BW37:CA37"/>
    <mergeCell ref="CB37:CF37"/>
    <mergeCell ref="BR42:BV42"/>
    <mergeCell ref="BW42:CA42"/>
    <mergeCell ref="CB42:CF42"/>
    <mergeCell ref="BR50:BV50"/>
    <mergeCell ref="BW50:CA50"/>
    <mergeCell ref="CB50:CF50"/>
    <mergeCell ref="BR46:BV46"/>
    <mergeCell ref="BW46:CA46"/>
    <mergeCell ref="CB46:CF46"/>
    <mergeCell ref="BR47:BV47"/>
    <mergeCell ref="BW47:CA47"/>
    <mergeCell ref="CB47:CF47"/>
    <mergeCell ref="BR43:BV43"/>
    <mergeCell ref="BW43:CA43"/>
    <mergeCell ref="CB43:CF43"/>
    <mergeCell ref="BR44:BV44"/>
    <mergeCell ref="BW44:CA44"/>
    <mergeCell ref="CB44:CF44"/>
    <mergeCell ref="BR45:BV45"/>
    <mergeCell ref="BW45:CA45"/>
    <mergeCell ref="CB45:CF45"/>
    <mergeCell ref="BR51:BV51"/>
    <mergeCell ref="BW51:CA51"/>
    <mergeCell ref="CB51:CF51"/>
    <mergeCell ref="BR48:BV48"/>
    <mergeCell ref="BW48:CA48"/>
    <mergeCell ref="CB48:CF48"/>
    <mergeCell ref="BR49:BV49"/>
    <mergeCell ref="BW49:CA49"/>
    <mergeCell ref="CB49:CF49"/>
    <mergeCell ref="BR52:BV52"/>
    <mergeCell ref="BW52:CA52"/>
    <mergeCell ref="CB52:CF52"/>
    <mergeCell ref="BR53:BV53"/>
    <mergeCell ref="BW53:CA53"/>
    <mergeCell ref="CB53:CF53"/>
    <mergeCell ref="BR54:BV54"/>
    <mergeCell ref="BW54:CA54"/>
    <mergeCell ref="CB54:CF54"/>
    <mergeCell ref="BR63:BV63"/>
    <mergeCell ref="BW63:CA63"/>
    <mergeCell ref="CB63:CF63"/>
    <mergeCell ref="BR60:BV60"/>
    <mergeCell ref="BW60:CA60"/>
    <mergeCell ref="CB60:CF60"/>
    <mergeCell ref="BR61:BV61"/>
    <mergeCell ref="BW61:CA61"/>
    <mergeCell ref="CB61:CF61"/>
    <mergeCell ref="BR62:BV62"/>
    <mergeCell ref="BW62:CA62"/>
    <mergeCell ref="CB62:CF62"/>
    <mergeCell ref="BR58:BV58"/>
    <mergeCell ref="BW58:CA58"/>
    <mergeCell ref="CB58:CF58"/>
    <mergeCell ref="BR59:BV59"/>
    <mergeCell ref="BW59:CA59"/>
    <mergeCell ref="CB59:CF59"/>
    <mergeCell ref="BR55:BV55"/>
    <mergeCell ref="BW55:CA55"/>
    <mergeCell ref="CB55:CF55"/>
    <mergeCell ref="BR56:BV56"/>
    <mergeCell ref="BW56:CA56"/>
    <mergeCell ref="CB56:CF56"/>
    <mergeCell ref="BR57:BV57"/>
    <mergeCell ref="BW57:CA57"/>
    <mergeCell ref="CB57:CF57"/>
    <mergeCell ref="BE75:BI75"/>
    <mergeCell ref="BR64:BV64"/>
    <mergeCell ref="BW64:CA64"/>
    <mergeCell ref="CB64:CF64"/>
    <mergeCell ref="BR65:BV65"/>
    <mergeCell ref="BW65:CA65"/>
    <mergeCell ref="CB65:CF65"/>
    <mergeCell ref="BW69:CA69"/>
    <mergeCell ref="CB69:CF69"/>
    <mergeCell ref="BR70:BV70"/>
    <mergeCell ref="BW70:CA70"/>
    <mergeCell ref="CB70:CF70"/>
    <mergeCell ref="BR71:BV71"/>
    <mergeCell ref="BW71:CA71"/>
    <mergeCell ref="CB71:CF71"/>
    <mergeCell ref="BR66:BV66"/>
    <mergeCell ref="BW66:CA66"/>
    <mergeCell ref="CB66:CF66"/>
    <mergeCell ref="BR67:BV67"/>
    <mergeCell ref="BW67:CA67"/>
    <mergeCell ref="CB67:CF67"/>
    <mergeCell ref="BR69:BV69"/>
    <mergeCell ref="BC69:BG69"/>
    <mergeCell ref="BR68:BV68"/>
  </mergeCells>
  <printOptions horizontalCentered="1"/>
  <pageMargins left="0.5905511811023623" right="0.5905511811023623" top="0.5905511811023623" bottom="0.5905511811023623" header="0.11811023622047245" footer="1.1811023622047245"/>
  <pageSetup fitToWidth="2" fitToHeight="1" horizontalDpi="600" verticalDpi="600" orientation="portrait" paperSize="9" r:id="rId1"/>
  <colBreaks count="1" manualBreakCount="1">
    <brk id="44" max="71" man="1"/>
  </colBreaks>
  <ignoredErrors>
    <ignoredError sqref="CG5 CG12:CG16 CG18:CG22 CH17 CG24:CG28 CH23 CG30:CG34 CH29 CH35 CG6:CG10 CH41 CH47 CH53 CH5 CI17 CI23 CI29 CI35 CI41 CI47 CI53 CI5" formulaRange="1"/>
    <ignoredError sqref="CG11 CG17 CG23 CG29 CG35:CG53 CH11 CI11" formula="1" formulaRange="1"/>
    <ignoredError sqref="AO12:AO36 AO42:AO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2020-03-09T00:20:38Z</cp:lastPrinted>
  <dcterms:created xsi:type="dcterms:W3CDTF">1998-03-13T05:05:59Z</dcterms:created>
  <dcterms:modified xsi:type="dcterms:W3CDTF">2020-03-10T04:24:38Z</dcterms:modified>
  <cp:category/>
  <cp:version/>
  <cp:contentType/>
  <cp:contentStatus/>
</cp:coreProperties>
</file>