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4530" windowWidth="19440" windowHeight="4575"/>
  </bookViews>
  <sheets>
    <sheet name="142" sheetId="1" r:id="rId1"/>
  </sheets>
  <definedNames>
    <definedName name="_xlnm._FilterDatabase" localSheetId="0" hidden="1">'142'!$B$1:$T$21</definedName>
    <definedName name="_xlnm.Print_Area" localSheetId="0">'142'!$A$1:$U$21</definedName>
  </definedNames>
  <calcPr calcId="152511"/>
  <customWorkbookViews>
    <customWorkbookView name="山上恭一 - 個人用ﾋﾞｭｰ" guid="{16501BA4-5C30-11D2-9065-444553540000}" mergeInterval="0" personalView="1" maximized="1" windowWidth="1020" windowHeight="618" activeSheetId="1"/>
  </customWorkbookViews>
</workbook>
</file>

<file path=xl/calcChain.xml><?xml version="1.0" encoding="utf-8"?>
<calcChain xmlns="http://schemas.openxmlformats.org/spreadsheetml/2006/main">
  <c r="L6" i="1" l="1"/>
  <c r="T18" i="1" l="1"/>
  <c r="D6" i="1"/>
  <c r="F9" i="1" s="1"/>
  <c r="I11" i="1"/>
  <c r="I13" i="1"/>
  <c r="N18" i="1"/>
  <c r="Q18" i="1"/>
  <c r="Q12" i="1"/>
  <c r="T12" i="1"/>
  <c r="T9" i="1"/>
  <c r="T13" i="1"/>
  <c r="T8" i="1"/>
  <c r="T10" i="1"/>
  <c r="T11" i="1"/>
  <c r="I10" i="1"/>
  <c r="F13" i="1"/>
  <c r="F10" i="1"/>
  <c r="F8" i="1"/>
  <c r="Q10" i="1"/>
  <c r="N9" i="1"/>
  <c r="N8" i="1"/>
  <c r="N7" i="1"/>
  <c r="N10" i="1"/>
  <c r="N13" i="1"/>
  <c r="I8" i="1"/>
  <c r="F12" i="1"/>
  <c r="F11" i="1"/>
  <c r="Q9" i="1"/>
  <c r="I7" i="1"/>
  <c r="Q11" i="1"/>
  <c r="Q7" i="1"/>
  <c r="I12" i="1"/>
  <c r="Q8" i="1"/>
  <c r="Q13" i="1"/>
  <c r="F7" i="1" l="1"/>
  <c r="F18" i="1"/>
  <c r="I18" i="1"/>
  <c r="T7" i="1"/>
  <c r="N12" i="1"/>
</calcChain>
</file>

<file path=xl/sharedStrings.xml><?xml version="1.0" encoding="utf-8"?>
<sst xmlns="http://schemas.openxmlformats.org/spreadsheetml/2006/main" count="38" uniqueCount="30">
  <si>
    <t>総　　　   　数</t>
    <rPh sb="0" eb="1">
      <t>フサ</t>
    </rPh>
    <rPh sb="8" eb="9">
      <t>カズ</t>
    </rPh>
    <phoneticPr fontId="2"/>
  </si>
  <si>
    <t>　日帰り（通過）・宿泊内訳</t>
  </si>
  <si>
    <t>単位　千人・％</t>
  </si>
  <si>
    <t>区　　　　　分</t>
  </si>
  <si>
    <t>観          光　　       入　          込        　　客 　　　　</t>
  </si>
  <si>
    <t>左　　の　　う　　ち　　区　　分</t>
  </si>
  <si>
    <t>前年対比</t>
  </si>
  <si>
    <t>構 成 比</t>
  </si>
  <si>
    <t>全道</t>
  </si>
  <si>
    <t>道南</t>
  </si>
  <si>
    <t>道央</t>
  </si>
  <si>
    <t>道北</t>
  </si>
  <si>
    <t>オホーツク</t>
  </si>
  <si>
    <t>十勝</t>
  </si>
  <si>
    <t>釧路,根室</t>
  </si>
  <si>
    <t>旭川市（道北の再掲）</t>
  </si>
  <si>
    <t>　　　数</t>
    <phoneticPr fontId="2"/>
  </si>
  <si>
    <t>観 光 客 宿 泊 者 （ 実 員 ）</t>
    <phoneticPr fontId="2"/>
  </si>
  <si>
    <t>　　　　道　　　内　　　客</t>
    <phoneticPr fontId="2"/>
  </si>
  <si>
    <t>　　　　　道　　　外　　　客</t>
    <phoneticPr fontId="2"/>
  </si>
  <si>
    <t>142　道外・道内及び　</t>
    <rPh sb="9" eb="10">
      <t>キュウ</t>
    </rPh>
    <phoneticPr fontId="2"/>
  </si>
  <si>
    <t>平成28年度</t>
    <rPh sb="4" eb="5">
      <t>ネン</t>
    </rPh>
    <phoneticPr fontId="2"/>
  </si>
  <si>
    <t xml:space="preserve">                平成24年度  </t>
    <rPh sb="16" eb="18">
      <t>ヘイセイ</t>
    </rPh>
    <rPh sb="20" eb="22">
      <t>ネンド</t>
    </rPh>
    <phoneticPr fontId="2"/>
  </si>
  <si>
    <t>(2013)</t>
    <phoneticPr fontId="2"/>
  </si>
  <si>
    <t>(2014)</t>
    <phoneticPr fontId="2"/>
  </si>
  <si>
    <t>(2015)</t>
    <phoneticPr fontId="2"/>
  </si>
  <si>
    <t>(2016)</t>
    <phoneticPr fontId="2"/>
  </si>
  <si>
    <t>日 帰 り 及 び 通 過</t>
    <rPh sb="6" eb="7">
      <t>オヨ</t>
    </rPh>
    <phoneticPr fontId="2"/>
  </si>
  <si>
    <t>　　　　資料　北海道経済部</t>
    <rPh sb="4" eb="6">
      <t>シリョウ</t>
    </rPh>
    <rPh sb="7" eb="10">
      <t>ホッカイドウ</t>
    </rPh>
    <rPh sb="10" eb="13">
      <t>ケイザイブ</t>
    </rPh>
    <phoneticPr fontId="2"/>
  </si>
  <si>
    <r>
      <t>　</t>
    </r>
    <r>
      <rPr>
        <sz val="9"/>
        <color theme="0"/>
        <rFont val="ＭＳ Ｐ明朝"/>
        <family val="1"/>
        <charset val="128"/>
      </rPr>
      <t>　　　□□</t>
    </r>
    <r>
      <rPr>
        <sz val="9"/>
        <rFont val="ＭＳ Ｐ明朝"/>
        <family val="1"/>
        <charset val="128"/>
      </rPr>
      <t>　経済観光部</t>
    </r>
    <rPh sb="7" eb="8">
      <t>キョウ</t>
    </rPh>
    <rPh sb="8" eb="9">
      <t>スミ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</si>
</sst>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);[Red]\(#,##0.0\)"/>
    <numFmt numFmtId="177" formatCode="#,##0.0_ "/>
    <numFmt numFmtId="178" formatCode="_ * #,##0.0_ ;_ * \-#,##0.0_ ;_ * &quot;-&quot;?_ ;_ @_ "/>
    <numFmt numFmtId="179" formatCode="0.0_);[Red]\(0.0\)"/>
    <numFmt numFmtId="180" formatCode="0_);\(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4">
    <xf numFmtId="0" fontId="0" fillId="0" borderId="0" xfId="0"/>
    <xf numFmtId="178" fontId="6" fillId="0" borderId="0" xfId="0" applyNumberFormat="1" applyFont="1" applyFill="1" applyBorder="1" applyAlignment="1">
      <alignment horizontal="right" vertical="center" wrapText="1"/>
    </xf>
    <xf numFmtId="177" fontId="7" fillId="0" borderId="17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177" fontId="6" fillId="0" borderId="23" xfId="0" applyNumberFormat="1" applyFont="1" applyFill="1" applyBorder="1" applyAlignment="1">
      <alignment vertical="center"/>
    </xf>
    <xf numFmtId="177" fontId="6" fillId="0" borderId="24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horizontal="right" vertical="center"/>
    </xf>
    <xf numFmtId="178" fontId="7" fillId="0" borderId="27" xfId="0" applyNumberFormat="1" applyFont="1" applyFill="1" applyBorder="1" applyAlignment="1">
      <alignment horizontal="right" vertical="center"/>
    </xf>
    <xf numFmtId="178" fontId="6" fillId="0" borderId="27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 indent="2"/>
    </xf>
    <xf numFmtId="0" fontId="6" fillId="0" borderId="1" xfId="0" applyFont="1" applyFill="1" applyBorder="1" applyAlignment="1">
      <alignment horizontal="left" vertical="center" wrapText="1" indent="2"/>
    </xf>
    <xf numFmtId="0" fontId="8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7" fillId="0" borderId="28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80" fontId="6" fillId="0" borderId="0" xfId="0" quotePrefix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indent="2"/>
    </xf>
    <xf numFmtId="0" fontId="6" fillId="0" borderId="0" xfId="0" quotePrefix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4" xfId="0" quotePrefix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 indent="2"/>
    </xf>
    <xf numFmtId="0" fontId="7" fillId="0" borderId="6" xfId="0" quotePrefix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distributed" vertical="center" indent="1"/>
    </xf>
    <xf numFmtId="0" fontId="0" fillId="0" borderId="4" xfId="0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right" vertical="center" wrapText="1" indent="2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2" xfId="0" applyFont="1" applyFill="1" applyBorder="1" applyAlignment="1">
      <alignment horizontal="left" vertical="center" wrapText="1" indent="2"/>
    </xf>
    <xf numFmtId="0" fontId="6" fillId="0" borderId="1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1"/>
  <sheetViews>
    <sheetView showGridLines="0" tabSelected="1" zoomScale="85" zoomScaleNormal="85" zoomScaleSheetLayoutView="100" workbookViewId="0"/>
  </sheetViews>
  <sheetFormatPr defaultRowHeight="13.5" customHeight="1" x14ac:dyDescent="0.15"/>
  <cols>
    <col min="1" max="1" width="1.625" style="71" customWidth="1"/>
    <col min="2" max="2" width="17.625" style="71" customWidth="1"/>
    <col min="3" max="3" width="9.125" style="71" customWidth="1"/>
    <col min="4" max="4" width="10.625" style="72" customWidth="1"/>
    <col min="5" max="9" width="10.625" style="71" customWidth="1"/>
    <col min="10" max="11" width="1.625" style="71" customWidth="1"/>
    <col min="12" max="20" width="10.125" style="71" customWidth="1"/>
    <col min="21" max="21" width="1.625" style="71" customWidth="1"/>
    <col min="22" max="16384" width="9" style="71"/>
  </cols>
  <sheetData>
    <row r="1" spans="2:20" s="28" customFormat="1" ht="18" customHeight="1" x14ac:dyDescent="0.15">
      <c r="D1" s="29"/>
      <c r="E1" s="29"/>
      <c r="F1" s="29"/>
      <c r="I1" s="30" t="s">
        <v>20</v>
      </c>
      <c r="J1" s="30"/>
      <c r="K1" s="30"/>
      <c r="L1" s="31" t="s">
        <v>1</v>
      </c>
      <c r="O1" s="29"/>
      <c r="P1" s="29"/>
      <c r="Q1" s="29"/>
      <c r="R1" s="29"/>
      <c r="S1" s="29"/>
      <c r="T1" s="29"/>
    </row>
    <row r="2" spans="2:20" s="32" customFormat="1" ht="13.15" customHeight="1" thickBot="1" x14ac:dyDescent="0.2">
      <c r="B2" s="32" t="s">
        <v>2</v>
      </c>
      <c r="T2" s="33" t="s">
        <v>21</v>
      </c>
    </row>
    <row r="3" spans="2:20" s="32" customFormat="1" ht="13.15" customHeight="1" thickTop="1" x14ac:dyDescent="0.15">
      <c r="B3" s="34"/>
      <c r="C3" s="35"/>
      <c r="D3" s="78" t="s">
        <v>4</v>
      </c>
      <c r="E3" s="78"/>
      <c r="F3" s="78"/>
      <c r="G3" s="78"/>
      <c r="H3" s="78"/>
      <c r="I3" s="78"/>
      <c r="J3" s="36"/>
      <c r="K3" s="36"/>
      <c r="L3" s="85" t="s">
        <v>16</v>
      </c>
      <c r="M3" s="85"/>
      <c r="N3" s="37"/>
      <c r="O3" s="79" t="s">
        <v>5</v>
      </c>
      <c r="P3" s="80"/>
      <c r="Q3" s="80"/>
      <c r="R3" s="80"/>
      <c r="S3" s="80"/>
      <c r="T3" s="80"/>
    </row>
    <row r="4" spans="2:20" s="32" customFormat="1" ht="13.15" customHeight="1" x14ac:dyDescent="0.15">
      <c r="B4" s="90" t="s">
        <v>3</v>
      </c>
      <c r="C4" s="91"/>
      <c r="D4" s="83" t="s">
        <v>0</v>
      </c>
      <c r="E4" s="83"/>
      <c r="F4" s="84"/>
      <c r="G4" s="81" t="s">
        <v>19</v>
      </c>
      <c r="H4" s="82"/>
      <c r="I4" s="38"/>
      <c r="J4" s="39"/>
      <c r="K4" s="39"/>
      <c r="L4" s="82" t="s">
        <v>18</v>
      </c>
      <c r="M4" s="82"/>
      <c r="N4" s="89"/>
      <c r="O4" s="86" t="s">
        <v>27</v>
      </c>
      <c r="P4" s="87"/>
      <c r="Q4" s="88"/>
      <c r="R4" s="86" t="s">
        <v>17</v>
      </c>
      <c r="S4" s="87"/>
      <c r="T4" s="87"/>
    </row>
    <row r="5" spans="2:20" s="32" customFormat="1" ht="13.15" customHeight="1" x14ac:dyDescent="0.15">
      <c r="B5" s="40"/>
      <c r="C5" s="41"/>
      <c r="D5" s="42"/>
      <c r="E5" s="43" t="s">
        <v>6</v>
      </c>
      <c r="F5" s="43" t="s">
        <v>7</v>
      </c>
      <c r="G5" s="44"/>
      <c r="H5" s="45" t="s">
        <v>6</v>
      </c>
      <c r="I5" s="45" t="s">
        <v>7</v>
      </c>
      <c r="J5" s="46"/>
      <c r="K5" s="44"/>
      <c r="L5" s="47"/>
      <c r="M5" s="45" t="s">
        <v>6</v>
      </c>
      <c r="N5" s="45" t="s">
        <v>7</v>
      </c>
      <c r="O5" s="48"/>
      <c r="P5" s="45" t="s">
        <v>6</v>
      </c>
      <c r="Q5" s="45" t="s">
        <v>7</v>
      </c>
      <c r="R5" s="48"/>
      <c r="S5" s="45" t="s">
        <v>6</v>
      </c>
      <c r="T5" s="49" t="s">
        <v>7</v>
      </c>
    </row>
    <row r="6" spans="2:20" s="50" customFormat="1" ht="13.15" customHeight="1" x14ac:dyDescent="0.15">
      <c r="B6" s="92" t="s">
        <v>8</v>
      </c>
      <c r="C6" s="93"/>
      <c r="D6" s="2">
        <f>SUM(D7:D12)</f>
        <v>140992.70000000001</v>
      </c>
      <c r="E6" s="3">
        <v>100.1</v>
      </c>
      <c r="F6" s="3">
        <v>100</v>
      </c>
      <c r="G6" s="4">
        <v>44254.5</v>
      </c>
      <c r="H6" s="4">
        <v>101.3</v>
      </c>
      <c r="I6" s="4">
        <v>100</v>
      </c>
      <c r="J6" s="5"/>
      <c r="K6" s="6"/>
      <c r="L6" s="4">
        <f>SUM(L7:L12)</f>
        <v>96738.2</v>
      </c>
      <c r="M6" s="4">
        <v>99.6</v>
      </c>
      <c r="N6" s="4">
        <v>100</v>
      </c>
      <c r="O6" s="4">
        <v>115778.7</v>
      </c>
      <c r="P6" s="4">
        <v>100</v>
      </c>
      <c r="Q6" s="4">
        <v>100</v>
      </c>
      <c r="R6" s="4">
        <v>25214</v>
      </c>
      <c r="S6" s="4">
        <v>100.6</v>
      </c>
      <c r="T6" s="4">
        <v>100</v>
      </c>
    </row>
    <row r="7" spans="2:20" s="32" customFormat="1" ht="13.15" customHeight="1" x14ac:dyDescent="0.15">
      <c r="B7" s="76" t="s">
        <v>9</v>
      </c>
      <c r="C7" s="77"/>
      <c r="D7" s="51">
        <v>13726.1</v>
      </c>
      <c r="E7" s="7">
        <v>114.9</v>
      </c>
      <c r="F7" s="7">
        <f>(D7/D6)*100</f>
        <v>9.735326722589182</v>
      </c>
      <c r="G7" s="52">
        <v>6551.6</v>
      </c>
      <c r="H7" s="52">
        <v>120.3</v>
      </c>
      <c r="I7" s="8">
        <f>(G7/G6)*100</f>
        <v>14.804370177044143</v>
      </c>
      <c r="J7" s="9"/>
      <c r="K7" s="10"/>
      <c r="L7" s="52">
        <v>7174.5</v>
      </c>
      <c r="M7" s="52">
        <v>110.3</v>
      </c>
      <c r="N7" s="8">
        <f>(L7/L6)*100</f>
        <v>7.4164084095011074</v>
      </c>
      <c r="O7" s="52">
        <v>9620.7999999999993</v>
      </c>
      <c r="P7" s="52">
        <v>115.3</v>
      </c>
      <c r="Q7" s="8">
        <f>(O7/O6)*100</f>
        <v>8.3096459020527949</v>
      </c>
      <c r="R7" s="52">
        <v>4105.3</v>
      </c>
      <c r="S7" s="52">
        <v>113.9</v>
      </c>
      <c r="T7" s="8">
        <f>(R7/R6)*100</f>
        <v>16.281827556119616</v>
      </c>
    </row>
    <row r="8" spans="2:20" s="32" customFormat="1" ht="13.15" customHeight="1" x14ac:dyDescent="0.15">
      <c r="B8" s="76" t="s">
        <v>10</v>
      </c>
      <c r="C8" s="77"/>
      <c r="D8" s="51">
        <v>77861</v>
      </c>
      <c r="E8" s="7">
        <v>99.9</v>
      </c>
      <c r="F8" s="7">
        <f>(D8/D6)*100</f>
        <v>55.223426461086277</v>
      </c>
      <c r="G8" s="52">
        <v>20658.400000000001</v>
      </c>
      <c r="H8" s="52">
        <v>100.3</v>
      </c>
      <c r="I8" s="8">
        <f>(G8/G6)*100</f>
        <v>46.680902507089677</v>
      </c>
      <c r="J8" s="9"/>
      <c r="K8" s="10"/>
      <c r="L8" s="52">
        <v>57202.6</v>
      </c>
      <c r="M8" s="52">
        <v>99.8</v>
      </c>
      <c r="N8" s="8">
        <f>(L8/L6)*100</f>
        <v>59.13134625204934</v>
      </c>
      <c r="O8" s="52">
        <v>65368.6</v>
      </c>
      <c r="P8" s="52">
        <v>100.5</v>
      </c>
      <c r="Q8" s="8">
        <f>(O8/O6)*100</f>
        <v>56.459953342022331</v>
      </c>
      <c r="R8" s="52">
        <v>12492.4</v>
      </c>
      <c r="S8" s="52">
        <v>97</v>
      </c>
      <c r="T8" s="8">
        <f>(R8/R6)*100</f>
        <v>49.545490600460063</v>
      </c>
    </row>
    <row r="9" spans="2:20" s="32" customFormat="1" ht="13.15" customHeight="1" x14ac:dyDescent="0.15">
      <c r="B9" s="76" t="s">
        <v>11</v>
      </c>
      <c r="C9" s="77"/>
      <c r="D9" s="51">
        <v>22366.400000000001</v>
      </c>
      <c r="E9" s="7">
        <v>98.6</v>
      </c>
      <c r="F9" s="7">
        <f>(D9/D6)*100</f>
        <v>15.863516338079913</v>
      </c>
      <c r="G9" s="52">
        <v>8315.6</v>
      </c>
      <c r="H9" s="52">
        <v>98.3</v>
      </c>
      <c r="I9" s="8">
        <v>18.7</v>
      </c>
      <c r="J9" s="9"/>
      <c r="K9" s="10"/>
      <c r="L9" s="52">
        <v>14050.8</v>
      </c>
      <c r="M9" s="52">
        <v>98.8</v>
      </c>
      <c r="N9" s="8">
        <f>(L9/L6)*100</f>
        <v>14.524562168822658</v>
      </c>
      <c r="O9" s="52">
        <v>18921.400000000001</v>
      </c>
      <c r="P9" s="52">
        <v>98.5</v>
      </c>
      <c r="Q9" s="8">
        <f>(O9/O6)*100</f>
        <v>16.342729707623253</v>
      </c>
      <c r="R9" s="52">
        <v>3445</v>
      </c>
      <c r="S9" s="52">
        <v>99.3</v>
      </c>
      <c r="T9" s="8">
        <f>(R9/R6)*100</f>
        <v>13.663044340445785</v>
      </c>
    </row>
    <row r="10" spans="2:20" s="32" customFormat="1" ht="13.15" customHeight="1" x14ac:dyDescent="0.15">
      <c r="B10" s="76" t="s">
        <v>12</v>
      </c>
      <c r="C10" s="77"/>
      <c r="D10" s="51">
        <v>8356.2999999999993</v>
      </c>
      <c r="E10" s="7">
        <v>95.9</v>
      </c>
      <c r="F10" s="7">
        <f>(D10/D6)*100</f>
        <v>5.9267607471876191</v>
      </c>
      <c r="G10" s="52">
        <v>3477.5</v>
      </c>
      <c r="H10" s="52">
        <v>103.1</v>
      </c>
      <c r="I10" s="8">
        <f>(G10/G6)*100</f>
        <v>7.8579579477793216</v>
      </c>
      <c r="J10" s="9"/>
      <c r="K10" s="10"/>
      <c r="L10" s="52">
        <v>4878.8</v>
      </c>
      <c r="M10" s="52">
        <v>91.3</v>
      </c>
      <c r="N10" s="8">
        <f>(L10/L6)*100</f>
        <v>5.0433024389537948</v>
      </c>
      <c r="O10" s="52">
        <v>6692.5</v>
      </c>
      <c r="P10" s="52">
        <v>94.8</v>
      </c>
      <c r="Q10" s="8">
        <f>(O10/O6)*100</f>
        <v>5.7804242058340609</v>
      </c>
      <c r="R10" s="52">
        <v>1663.8</v>
      </c>
      <c r="S10" s="52">
        <v>100.6</v>
      </c>
      <c r="T10" s="8">
        <f>(R10/R6)*100</f>
        <v>6.5987149996033949</v>
      </c>
    </row>
    <row r="11" spans="2:20" s="32" customFormat="1" ht="13.15" customHeight="1" x14ac:dyDescent="0.15">
      <c r="B11" s="76" t="s">
        <v>13</v>
      </c>
      <c r="C11" s="77"/>
      <c r="D11" s="51">
        <v>9557.2999999999993</v>
      </c>
      <c r="E11" s="7">
        <v>92.3</v>
      </c>
      <c r="F11" s="7">
        <f>(D11/D6)*100</f>
        <v>6.7785778980046478</v>
      </c>
      <c r="G11" s="52">
        <v>2042.3</v>
      </c>
      <c r="H11" s="52">
        <v>77.8</v>
      </c>
      <c r="I11" s="8">
        <f>(G11/G6)*100</f>
        <v>4.6148979199855384</v>
      </c>
      <c r="J11" s="9"/>
      <c r="K11" s="10"/>
      <c r="L11" s="52">
        <v>7515</v>
      </c>
      <c r="M11" s="52">
        <v>97.1</v>
      </c>
      <c r="N11" s="8">
        <v>7.9</v>
      </c>
      <c r="O11" s="52">
        <v>7831.8</v>
      </c>
      <c r="P11" s="52">
        <v>90.4</v>
      </c>
      <c r="Q11" s="8">
        <f>(O11/O6)*100</f>
        <v>6.7644566746733208</v>
      </c>
      <c r="R11" s="52">
        <v>1725.5</v>
      </c>
      <c r="S11" s="52">
        <v>101.7</v>
      </c>
      <c r="T11" s="8">
        <f>(R11/R6)*100</f>
        <v>6.8434203220433085</v>
      </c>
    </row>
    <row r="12" spans="2:20" s="32" customFormat="1" ht="13.15" customHeight="1" x14ac:dyDescent="0.15">
      <c r="B12" s="76" t="s">
        <v>14</v>
      </c>
      <c r="C12" s="77"/>
      <c r="D12" s="51">
        <v>9125.6</v>
      </c>
      <c r="E12" s="7">
        <v>99.4</v>
      </c>
      <c r="F12" s="7">
        <f>(D12/D6)*100</f>
        <v>6.4723918330523489</v>
      </c>
      <c r="G12" s="11">
        <v>3209.1</v>
      </c>
      <c r="H12" s="11">
        <v>101</v>
      </c>
      <c r="I12" s="8">
        <f>(G12/G6)*100</f>
        <v>7.2514659526149883</v>
      </c>
      <c r="J12" s="12"/>
      <c r="K12" s="13"/>
      <c r="L12" s="11">
        <v>5916.5</v>
      </c>
      <c r="M12" s="11">
        <v>98.6</v>
      </c>
      <c r="N12" s="8">
        <f>(L12/L6)*100</f>
        <v>6.1159914077375843</v>
      </c>
      <c r="O12" s="11">
        <v>7343.6</v>
      </c>
      <c r="P12" s="11">
        <v>98.8</v>
      </c>
      <c r="Q12" s="8">
        <f>(O12/O6)*100</f>
        <v>6.3427901677942486</v>
      </c>
      <c r="R12" s="11">
        <v>1782</v>
      </c>
      <c r="S12" s="52">
        <v>101.8</v>
      </c>
      <c r="T12" s="8">
        <f>(R12/R6)*100</f>
        <v>7.0675021813278338</v>
      </c>
    </row>
    <row r="13" spans="2:20" s="32" customFormat="1" ht="16.5" customHeight="1" x14ac:dyDescent="0.15">
      <c r="B13" s="76" t="s">
        <v>15</v>
      </c>
      <c r="C13" s="77"/>
      <c r="D13" s="53">
        <v>5310</v>
      </c>
      <c r="E13" s="14">
        <v>96</v>
      </c>
      <c r="F13" s="7">
        <f>(D13/D6*100)</f>
        <v>3.7661524320053443</v>
      </c>
      <c r="G13" s="54">
        <v>2519.4</v>
      </c>
      <c r="H13" s="54">
        <v>98.1</v>
      </c>
      <c r="I13" s="8">
        <f>(G13/G6*100)</f>
        <v>5.6929803748771315</v>
      </c>
      <c r="J13" s="11"/>
      <c r="K13" s="11"/>
      <c r="L13" s="54">
        <v>2790.6</v>
      </c>
      <c r="M13" s="54">
        <v>94.2</v>
      </c>
      <c r="N13" s="8">
        <f>(L13/L6)*100</f>
        <v>2.8846929134509427</v>
      </c>
      <c r="O13" s="54">
        <v>4727.3999999999996</v>
      </c>
      <c r="P13" s="54">
        <v>96</v>
      </c>
      <c r="Q13" s="8">
        <f>(O13/O6)*100</f>
        <v>4.0831344625565844</v>
      </c>
      <c r="R13" s="54">
        <v>582.6</v>
      </c>
      <c r="S13" s="54">
        <v>96.4</v>
      </c>
      <c r="T13" s="8">
        <f>(R13/R6)*100</f>
        <v>2.3106210835250258</v>
      </c>
    </row>
    <row r="14" spans="2:20" s="56" customFormat="1" ht="13.15" customHeight="1" x14ac:dyDescent="0.15">
      <c r="B14" s="44" t="s">
        <v>22</v>
      </c>
      <c r="C14" s="55">
        <v>-2012</v>
      </c>
      <c r="D14" s="15">
        <v>5763.8</v>
      </c>
      <c r="E14" s="16">
        <v>106.5</v>
      </c>
      <c r="F14" s="17">
        <v>4.5200673171481496</v>
      </c>
      <c r="G14" s="19">
        <v>2375</v>
      </c>
      <c r="H14" s="19">
        <v>94.4</v>
      </c>
      <c r="I14" s="19">
        <v>6.4186587030255522</v>
      </c>
      <c r="J14" s="19"/>
      <c r="K14" s="19"/>
      <c r="L14" s="19">
        <v>3388.8</v>
      </c>
      <c r="M14" s="19">
        <v>117</v>
      </c>
      <c r="N14" s="19">
        <v>3.7439388030399616</v>
      </c>
      <c r="O14" s="19">
        <v>5260.5</v>
      </c>
      <c r="P14" s="19">
        <v>106.9</v>
      </c>
      <c r="Q14" s="19">
        <v>5.0254832746605009</v>
      </c>
      <c r="R14" s="19">
        <v>503.3</v>
      </c>
      <c r="S14" s="19">
        <v>103.2</v>
      </c>
      <c r="T14" s="19">
        <v>2.2036577303157276</v>
      </c>
    </row>
    <row r="15" spans="2:20" s="59" customFormat="1" ht="13.15" customHeight="1" x14ac:dyDescent="0.15">
      <c r="B15" s="57">
        <v>25</v>
      </c>
      <c r="C15" s="58" t="s">
        <v>23</v>
      </c>
      <c r="D15" s="15">
        <v>5333.2</v>
      </c>
      <c r="E15" s="16">
        <v>92.5</v>
      </c>
      <c r="F15" s="17">
        <v>4.0468024402828782</v>
      </c>
      <c r="G15" s="19">
        <v>2345.8000000000002</v>
      </c>
      <c r="H15" s="19">
        <v>98.8</v>
      </c>
      <c r="I15" s="19">
        <v>5.9421189285035796</v>
      </c>
      <c r="J15" s="19"/>
      <c r="K15" s="19"/>
      <c r="L15" s="19">
        <v>2987.4</v>
      </c>
      <c r="M15" s="19">
        <v>88.2</v>
      </c>
      <c r="N15" s="19">
        <v>3.2362515640149283</v>
      </c>
      <c r="O15" s="19">
        <v>4795.8</v>
      </c>
      <c r="P15" s="19">
        <v>91.2</v>
      </c>
      <c r="Q15" s="19">
        <v>4.4476223332628502</v>
      </c>
      <c r="R15" s="19">
        <v>537.4</v>
      </c>
      <c r="S15" s="19">
        <v>106.8</v>
      </c>
      <c r="T15" s="19">
        <v>2.242942286181739</v>
      </c>
    </row>
    <row r="16" spans="2:20" s="50" customFormat="1" ht="13.15" customHeight="1" x14ac:dyDescent="0.15">
      <c r="B16" s="57">
        <v>26</v>
      </c>
      <c r="C16" s="58" t="s">
        <v>24</v>
      </c>
      <c r="D16" s="20">
        <v>5350</v>
      </c>
      <c r="E16" s="21">
        <v>100.3</v>
      </c>
      <c r="F16" s="22">
        <v>4.0094788576807376</v>
      </c>
      <c r="G16" s="19">
        <v>2456.3000000000002</v>
      </c>
      <c r="H16" s="19">
        <v>104.7</v>
      </c>
      <c r="I16" s="19">
        <v>6.0560859188544161</v>
      </c>
      <c r="J16" s="19"/>
      <c r="K16" s="19"/>
      <c r="L16" s="19">
        <v>2893.7</v>
      </c>
      <c r="M16" s="19">
        <v>96.9</v>
      </c>
      <c r="N16" s="19">
        <v>3.1157065548599938</v>
      </c>
      <c r="O16" s="19">
        <v>4777.6000000000004</v>
      </c>
      <c r="P16" s="19">
        <v>99.6</v>
      </c>
      <c r="Q16" s="19">
        <v>4.3740180981224386</v>
      </c>
      <c r="R16" s="19">
        <v>572.29999999999995</v>
      </c>
      <c r="S16" s="19">
        <v>106.5</v>
      </c>
      <c r="T16" s="19">
        <v>2.3641921758169118</v>
      </c>
    </row>
    <row r="17" spans="2:20" s="50" customFormat="1" ht="13.15" customHeight="1" x14ac:dyDescent="0.15">
      <c r="B17" s="57">
        <v>27</v>
      </c>
      <c r="C17" s="60" t="s">
        <v>25</v>
      </c>
      <c r="D17" s="24">
        <v>5553</v>
      </c>
      <c r="E17" s="25">
        <v>103.4</v>
      </c>
      <c r="F17" s="14">
        <v>3.9</v>
      </c>
      <c r="G17" s="26">
        <v>2568.8000000000002</v>
      </c>
      <c r="H17" s="26">
        <v>104.6</v>
      </c>
      <c r="I17" s="27">
        <v>5.9</v>
      </c>
      <c r="J17" s="23"/>
      <c r="K17" s="23"/>
      <c r="L17" s="26">
        <v>2961.2</v>
      </c>
      <c r="M17" s="26">
        <v>102.3</v>
      </c>
      <c r="N17" s="27">
        <v>3</v>
      </c>
      <c r="O17" s="26">
        <v>4925.6000000000004</v>
      </c>
      <c r="P17" s="26">
        <v>103.1</v>
      </c>
      <c r="Q17" s="27">
        <v>4.3</v>
      </c>
      <c r="R17" s="26">
        <v>604.4</v>
      </c>
      <c r="S17" s="26">
        <v>105.6</v>
      </c>
      <c r="T17" s="27">
        <v>2.4</v>
      </c>
    </row>
    <row r="18" spans="2:20" s="56" customFormat="1" ht="13.15" customHeight="1" x14ac:dyDescent="0.15">
      <c r="B18" s="61">
        <v>28</v>
      </c>
      <c r="C18" s="62" t="s">
        <v>26</v>
      </c>
      <c r="D18" s="63">
        <v>5310</v>
      </c>
      <c r="E18" s="64">
        <v>96</v>
      </c>
      <c r="F18" s="65">
        <f>(D18/D6*100)</f>
        <v>3.7661524320053443</v>
      </c>
      <c r="G18" s="66">
        <v>2519.4</v>
      </c>
      <c r="H18" s="66">
        <v>98.1</v>
      </c>
      <c r="I18" s="65">
        <f>(G18/G6*100)</f>
        <v>5.6929803748771315</v>
      </c>
      <c r="J18" s="18"/>
      <c r="K18" s="18"/>
      <c r="L18" s="66">
        <v>2790.6</v>
      </c>
      <c r="M18" s="66">
        <v>94.2</v>
      </c>
      <c r="N18" s="65">
        <f>(L18/L6*100)</f>
        <v>2.8846929134509427</v>
      </c>
      <c r="O18" s="66">
        <v>4727.3999999999996</v>
      </c>
      <c r="P18" s="66">
        <v>96</v>
      </c>
      <c r="Q18" s="65">
        <f>(O18/O6*100)</f>
        <v>4.0831344625565844</v>
      </c>
      <c r="R18" s="66">
        <v>582.6</v>
      </c>
      <c r="S18" s="66">
        <v>96.4</v>
      </c>
      <c r="T18" s="65">
        <f>(R18/R6*100)</f>
        <v>2.3106210835250258</v>
      </c>
    </row>
    <row r="19" spans="2:20" s="50" customFormat="1" ht="13.15" customHeight="1" x14ac:dyDescent="0.15">
      <c r="D19" s="1"/>
      <c r="E19" s="67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9"/>
      <c r="S19" s="74" t="s">
        <v>28</v>
      </c>
      <c r="T19" s="74"/>
    </row>
    <row r="20" spans="2:20" s="50" customFormat="1" ht="13.15" customHeight="1" x14ac:dyDescent="0.15">
      <c r="D20" s="1"/>
      <c r="E20" s="67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9"/>
      <c r="S20" s="75" t="s">
        <v>29</v>
      </c>
    </row>
    <row r="21" spans="2:20" s="50" customFormat="1" ht="13.15" customHeight="1" x14ac:dyDescent="0.15">
      <c r="D21" s="1"/>
      <c r="E21" s="67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73"/>
      <c r="T21" s="70"/>
    </row>
  </sheetData>
  <customSheetViews>
    <customSheetView guid="{16501BA4-5C30-11D2-9065-444553540000}" showRuler="0">
      <pane xSplit="1" topLeftCell="L1" activePane="topRight" state="frozen"/>
      <selection pane="topRight" activeCell="S8" sqref="S8"/>
      <pageMargins left="0.75" right="0.75" top="1" bottom="1" header="0.51200000000000001" footer="0.51200000000000001"/>
      <pageSetup paperSize="8" orientation="landscape" r:id="rId1"/>
      <headerFooter alignWithMargins="0"/>
    </customSheetView>
  </customSheetViews>
  <mergeCells count="17">
    <mergeCell ref="B11:C11"/>
    <mergeCell ref="B12:C12"/>
    <mergeCell ref="B13:C13"/>
    <mergeCell ref="B10:C10"/>
    <mergeCell ref="D3:I3"/>
    <mergeCell ref="O3:T3"/>
    <mergeCell ref="G4:H4"/>
    <mergeCell ref="D4:F4"/>
    <mergeCell ref="L3:M3"/>
    <mergeCell ref="R4:T4"/>
    <mergeCell ref="O4:Q4"/>
    <mergeCell ref="L4:N4"/>
    <mergeCell ref="B4:C4"/>
    <mergeCell ref="B6:C6"/>
    <mergeCell ref="B7:C7"/>
    <mergeCell ref="B8:C8"/>
    <mergeCell ref="B9:C9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8" fitToHeight="0" orientation="landscape" horizontalDpi="4294967295" r:id="rId2"/>
  <headerFooter alignWithMargins="0"/>
  <ignoredErrors>
    <ignoredError sqref="C15:C18" numberStoredAsText="1"/>
    <ignoredError sqref="D6" formulaRange="1"/>
    <ignoredError sqref="F7:F13 I7:I8 N7:N10 Q7:Q13 T7:T13 I10:I13 N12:N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142</vt:lpstr>
      <vt:lpstr>'142'!Print_Area</vt:lpstr>
    </vt:vector>
  </TitlesOfParts>
  <Company>中央オフセット印刷株式会社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岡田真由美</dc:creator>
  <cp:lastModifiedBy>soumu048</cp:lastModifiedBy>
  <cp:lastPrinted>2018-02-07T07:19:41Z</cp:lastPrinted>
  <dcterms:created xsi:type="dcterms:W3CDTF">1998-04-04T10:31:00Z</dcterms:created>
  <dcterms:modified xsi:type="dcterms:W3CDTF">2018-02-13T02:29:27Z</dcterms:modified>
</cp:coreProperties>
</file>