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45" sheetId="1" r:id="rId1"/>
  </sheets>
  <definedNames>
    <definedName name="_xlnm.Print_Area" localSheetId="0">'145'!$A$1:$O$51</definedName>
    <definedName name="Z_048C5F85_4B33_11D3_AA22_00004CF57B4B_.wvu.PrintArea" localSheetId="0" hidden="1">'145'!$B$1:$L$32</definedName>
  </definedNames>
  <calcPr fullCalcOnLoad="1"/>
</workbook>
</file>

<file path=xl/sharedStrings.xml><?xml version="1.0" encoding="utf-8"?>
<sst xmlns="http://schemas.openxmlformats.org/spreadsheetml/2006/main" count="79" uniqueCount="55">
  <si>
    <t>単位　千円・％</t>
  </si>
  <si>
    <t>区　　　分</t>
  </si>
  <si>
    <t>決算額</t>
  </si>
  <si>
    <t>構成比</t>
  </si>
  <si>
    <t>総額</t>
  </si>
  <si>
    <t>区       分</t>
  </si>
  <si>
    <t xml:space="preserve">（１）  歳 </t>
  </si>
  <si>
    <t>入</t>
  </si>
  <si>
    <t xml:space="preserve">（２）  歳 </t>
  </si>
  <si>
    <t>出</t>
  </si>
  <si>
    <t>自動車取得税交付金</t>
  </si>
  <si>
    <t>ゴルフ場利用税交付金</t>
  </si>
  <si>
    <t>市税</t>
  </si>
  <si>
    <t>国有提供施設等所在市町村助成交付金</t>
  </si>
  <si>
    <t>議会費</t>
  </si>
  <si>
    <t>総務費</t>
  </si>
  <si>
    <t>民生費　</t>
  </si>
  <si>
    <t>衛生費</t>
  </si>
  <si>
    <t>労働費</t>
  </si>
  <si>
    <t>農    林   水    産   業   費</t>
  </si>
  <si>
    <t>商工費</t>
  </si>
  <si>
    <t>土木費</t>
  </si>
  <si>
    <t>消防費</t>
  </si>
  <si>
    <t>教育費</t>
  </si>
  <si>
    <t>災     害      復     旧     費</t>
  </si>
  <si>
    <t>公債費</t>
  </si>
  <si>
    <t>職員費</t>
  </si>
  <si>
    <t>地方特例交付金</t>
  </si>
  <si>
    <t>地方交付税</t>
  </si>
  <si>
    <t xml:space="preserve">交通安全対策特別交付金 </t>
  </si>
  <si>
    <t xml:space="preserve">地方譲与税      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</si>
  <si>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</si>
  <si>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</si>
  <si>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</si>
  <si>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</si>
  <si>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</si>
  <si>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</si>
  <si>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</si>
  <si>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</si>
  <si>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</si>
  <si>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</si>
  <si>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</si>
  <si>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</si>
  <si>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</si>
  <si>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</si>
  <si>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総合政策部</t>
  </si>
  <si>
    <t>決算額</t>
  </si>
  <si>
    <t>構成比</t>
  </si>
  <si>
    <t xml:space="preserve">  別 決 算 の 状 況</t>
  </si>
  <si>
    <t>平成23年度(2011)</t>
  </si>
  <si>
    <t>平成24年度(2012)</t>
  </si>
  <si>
    <t>平成25年度(2013)</t>
  </si>
  <si>
    <t>平成26年度(2014)</t>
  </si>
  <si>
    <t>平成27年度(2015)</t>
  </si>
  <si>
    <t xml:space="preserve">145  一 般 会 計 科 目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</si>
</sst>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,##0_ "/>
    <numFmt numFmtId="180" formatCode="#,##0_);[Red]\(#,##0\)"/>
    <numFmt numFmtId="181" formatCode="#,##0;[Red]#,##0"/>
    <numFmt numFmtId="182" formatCode="0.0_ "/>
    <numFmt numFmtId="183" formatCode="#,##0.0_ "/>
    <numFmt numFmtId="184" formatCode="#,##0.0_);[Red]\(#,##0.0\)"/>
    <numFmt numFmtId="185" formatCode="#,##0.0"/>
    <numFmt numFmtId="186" formatCode="#,##0;[Black]&quot;△&quot;#,##0"/>
    <numFmt numFmtId="187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5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5" fontId="8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9" fontId="7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185" fontId="7" fillId="0" borderId="0" xfId="48" applyNumberFormat="1" applyFont="1" applyFill="1" applyAlignment="1">
      <alignment horizontal="right" vertical="center"/>
    </xf>
    <xf numFmtId="185" fontId="7" fillId="0" borderId="0" xfId="48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1"/>
    </xf>
    <xf numFmtId="185" fontId="7" fillId="0" borderId="15" xfId="0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81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14" xfId="0" applyFont="1" applyFill="1" applyBorder="1" applyAlignment="1">
      <alignment horizontal="distributed" vertical="center" indent="2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38" fontId="8" fillId="0" borderId="16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185" fontId="8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8" fillId="0" borderId="15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5" fontId="8" fillId="0" borderId="24" xfId="0" applyNumberFormat="1" applyFont="1" applyFill="1" applyBorder="1" applyAlignment="1">
      <alignment horizontal="right" vertical="center"/>
    </xf>
    <xf numFmtId="185" fontId="8" fillId="0" borderId="25" xfId="0" applyNumberFormat="1" applyFont="1" applyFill="1" applyBorder="1" applyAlignment="1">
      <alignment horizontal="right" vertical="center"/>
    </xf>
    <xf numFmtId="185" fontId="8" fillId="0" borderId="26" xfId="0" applyNumberFormat="1" applyFont="1" applyFill="1" applyBorder="1" applyAlignment="1">
      <alignment horizontal="right" vertical="center"/>
    </xf>
    <xf numFmtId="187" fontId="7" fillId="0" borderId="0" xfId="48" applyNumberFormat="1" applyFont="1" applyFill="1" applyAlignment="1">
      <alignment vertical="center"/>
    </xf>
    <xf numFmtId="187" fontId="7" fillId="0" borderId="0" xfId="48" applyNumberFormat="1" applyFont="1" applyFill="1" applyBorder="1" applyAlignment="1">
      <alignment vertical="center"/>
    </xf>
    <xf numFmtId="185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5" fontId="3" fillId="0" borderId="0" xfId="0" applyNumberFormat="1" applyFont="1" applyFill="1" applyAlignment="1">
      <alignment vertical="center"/>
    </xf>
    <xf numFmtId="38" fontId="8" fillId="0" borderId="27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1" width="1.625" style="8" customWidth="1"/>
    <col min="2" max="2" width="30.25390625" style="8" customWidth="1"/>
    <col min="3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.00390625" style="8" customWidth="1"/>
  </cols>
  <sheetData>
    <row r="1" spans="3:15" s="2" customFormat="1" ht="18" customHeight="1">
      <c r="C1" s="3"/>
      <c r="D1" s="3"/>
      <c r="E1" s="3"/>
      <c r="F1" s="4" t="s">
        <v>54</v>
      </c>
      <c r="G1" s="5"/>
      <c r="H1" s="5"/>
      <c r="I1" s="6" t="s">
        <v>48</v>
      </c>
      <c r="K1" s="3"/>
      <c r="L1" s="3"/>
      <c r="M1" s="3"/>
      <c r="N1" s="3"/>
      <c r="O1" s="7"/>
    </row>
    <row r="2" spans="3:15" ht="15" customHeight="1">
      <c r="C2" s="9"/>
      <c r="D2" s="9"/>
      <c r="E2" s="9"/>
      <c r="F2" s="10"/>
      <c r="G2" s="11"/>
      <c r="H2" s="11"/>
      <c r="I2" s="12"/>
      <c r="K2" s="9"/>
      <c r="L2" s="9"/>
      <c r="M2" s="9"/>
      <c r="N2" s="9"/>
      <c r="O2" s="13"/>
    </row>
    <row r="3" spans="6:9" ht="15" customHeight="1">
      <c r="F3" s="8" t="s">
        <v>6</v>
      </c>
      <c r="I3" s="16" t="s">
        <v>7</v>
      </c>
    </row>
    <row r="4" spans="2:18" ht="15" customHeight="1" thickBot="1">
      <c r="B4" s="8" t="s">
        <v>0</v>
      </c>
      <c r="Q4" s="18"/>
      <c r="R4" s="19"/>
    </row>
    <row r="5" spans="2:16" ht="15" customHeight="1" thickTop="1">
      <c r="B5" s="76" t="s">
        <v>1</v>
      </c>
      <c r="C5" s="78" t="s">
        <v>49</v>
      </c>
      <c r="D5" s="80"/>
      <c r="E5" s="78" t="s">
        <v>50</v>
      </c>
      <c r="F5" s="80"/>
      <c r="G5" s="20"/>
      <c r="H5" s="20"/>
      <c r="I5" s="79" t="s">
        <v>51</v>
      </c>
      <c r="J5" s="80"/>
      <c r="K5" s="78" t="s">
        <v>52</v>
      </c>
      <c r="L5" s="79"/>
      <c r="M5" s="81" t="s">
        <v>53</v>
      </c>
      <c r="N5" s="82"/>
      <c r="O5" s="18"/>
      <c r="P5" s="19"/>
    </row>
    <row r="6" spans="2:16" ht="15" customHeight="1">
      <c r="B6" s="77"/>
      <c r="C6" s="21" t="s">
        <v>46</v>
      </c>
      <c r="D6" s="22" t="s">
        <v>47</v>
      </c>
      <c r="E6" s="21" t="s">
        <v>46</v>
      </c>
      <c r="F6" s="57" t="s">
        <v>47</v>
      </c>
      <c r="G6" s="20"/>
      <c r="H6" s="20"/>
      <c r="I6" s="58" t="s">
        <v>2</v>
      </c>
      <c r="J6" s="57" t="s">
        <v>3</v>
      </c>
      <c r="K6" s="21" t="s">
        <v>2</v>
      </c>
      <c r="L6" s="22" t="s">
        <v>3</v>
      </c>
      <c r="M6" s="52" t="s">
        <v>2</v>
      </c>
      <c r="N6" s="53" t="s">
        <v>3</v>
      </c>
      <c r="O6" s="18"/>
      <c r="P6" s="19"/>
    </row>
    <row r="7" spans="2:16" s="23" customFormat="1" ht="15" customHeight="1">
      <c r="B7" s="24" t="s">
        <v>4</v>
      </c>
      <c r="C7" s="27">
        <v>155693417</v>
      </c>
      <c r="D7" s="25">
        <v>100</v>
      </c>
      <c r="E7" s="27">
        <v>151813836</v>
      </c>
      <c r="F7" s="25">
        <v>100</v>
      </c>
      <c r="G7" s="26"/>
      <c r="H7" s="26"/>
      <c r="I7" s="50">
        <v>160065824</v>
      </c>
      <c r="J7" s="55">
        <v>100</v>
      </c>
      <c r="K7" s="59">
        <v>157762151</v>
      </c>
      <c r="L7" s="55">
        <v>100</v>
      </c>
      <c r="M7" s="59">
        <f>SUM(M8:M29)</f>
        <v>157546603</v>
      </c>
      <c r="N7" s="55">
        <v>100</v>
      </c>
      <c r="O7" s="30"/>
      <c r="P7" s="31"/>
    </row>
    <row r="8" spans="2:20" s="32" customFormat="1" ht="15" customHeight="1">
      <c r="B8" s="33" t="s">
        <v>12</v>
      </c>
      <c r="C8" s="28">
        <v>39788201</v>
      </c>
      <c r="D8" s="29">
        <v>25.55548061482908</v>
      </c>
      <c r="E8" s="28">
        <v>38987669</v>
      </c>
      <c r="F8" s="29">
        <v>25.681235668137653</v>
      </c>
      <c r="G8" s="1"/>
      <c r="H8" s="1"/>
      <c r="I8" s="51">
        <v>39497867</v>
      </c>
      <c r="J8" s="1">
        <v>24.676015162362205</v>
      </c>
      <c r="K8" s="51">
        <v>39832870</v>
      </c>
      <c r="L8" s="1">
        <v>25.34868591579992</v>
      </c>
      <c r="M8" s="73">
        <v>39358806</v>
      </c>
      <c r="N8" s="61">
        <f>M8/$M$7*100</f>
        <v>24.982326023240248</v>
      </c>
      <c r="O8" s="34"/>
      <c r="P8" s="68"/>
      <c r="S8" s="70">
        <f>ROUND(N8,1)</f>
        <v>25</v>
      </c>
      <c r="T8" s="71"/>
    </row>
    <row r="9" spans="2:20" s="32" customFormat="1" ht="15" customHeight="1">
      <c r="B9" s="33" t="s">
        <v>11</v>
      </c>
      <c r="C9" s="28">
        <v>16369</v>
      </c>
      <c r="D9" s="29">
        <v>0.0105136108612736</v>
      </c>
      <c r="E9" s="28">
        <v>15248</v>
      </c>
      <c r="F9" s="29">
        <v>0.010043880321949049</v>
      </c>
      <c r="G9" s="1"/>
      <c r="H9" s="1"/>
      <c r="I9" s="51">
        <v>13746</v>
      </c>
      <c r="J9" s="1">
        <v>0.008587717013220761</v>
      </c>
      <c r="K9" s="51">
        <v>13563</v>
      </c>
      <c r="L9" s="1">
        <v>0.00859711908973655</v>
      </c>
      <c r="M9" s="73">
        <v>13724</v>
      </c>
      <c r="N9" s="61">
        <f>M9/$M$7*100</f>
        <v>0.008711073256209782</v>
      </c>
      <c r="O9" s="34"/>
      <c r="P9" s="68"/>
      <c r="S9" s="70">
        <f aca="true" t="shared" si="0" ref="S9:S29">ROUND(N9,1)</f>
        <v>0</v>
      </c>
      <c r="T9" s="71"/>
    </row>
    <row r="10" spans="2:20" s="32" customFormat="1" ht="15" customHeight="1">
      <c r="B10" s="33" t="s">
        <v>10</v>
      </c>
      <c r="C10" s="28">
        <v>210556</v>
      </c>
      <c r="D10" s="29">
        <v>0.1352375739816925</v>
      </c>
      <c r="E10" s="28">
        <v>252138</v>
      </c>
      <c r="F10" s="29">
        <v>0.16608367632578627</v>
      </c>
      <c r="G10" s="1"/>
      <c r="H10" s="1"/>
      <c r="I10" s="51">
        <v>289337</v>
      </c>
      <c r="J10" s="1">
        <v>0.180761259817711</v>
      </c>
      <c r="K10" s="51">
        <v>132883</v>
      </c>
      <c r="L10" s="1">
        <v>0.08422996210288741</v>
      </c>
      <c r="M10" s="73">
        <v>170267</v>
      </c>
      <c r="N10" s="61">
        <f aca="true" t="shared" si="1" ref="N10:N29">M10/$M$7*100</f>
        <v>0.10807405349133425</v>
      </c>
      <c r="O10" s="34"/>
      <c r="P10" s="68"/>
      <c r="S10" s="70">
        <f t="shared" si="0"/>
        <v>0.1</v>
      </c>
      <c r="T10" s="71"/>
    </row>
    <row r="11" spans="2:20" s="32" customFormat="1" ht="15" customHeight="1">
      <c r="B11" s="35" t="s">
        <v>13</v>
      </c>
      <c r="C11" s="28">
        <v>135692</v>
      </c>
      <c r="D11" s="29">
        <v>0.0871533316016823</v>
      </c>
      <c r="E11" s="28">
        <v>173865</v>
      </c>
      <c r="F11" s="29">
        <v>0.11452513458654719</v>
      </c>
      <c r="G11" s="1"/>
      <c r="H11" s="1"/>
      <c r="I11" s="51">
        <v>204209</v>
      </c>
      <c r="J11" s="1">
        <v>0.12757813935346998</v>
      </c>
      <c r="K11" s="51">
        <v>210328</v>
      </c>
      <c r="L11" s="1">
        <v>0.13331968324899424</v>
      </c>
      <c r="M11" s="73">
        <v>219808</v>
      </c>
      <c r="N11" s="61">
        <f t="shared" si="1"/>
        <v>0.13951935225160012</v>
      </c>
      <c r="O11" s="34"/>
      <c r="P11" s="68"/>
      <c r="S11" s="70">
        <f t="shared" si="0"/>
        <v>0.1</v>
      </c>
      <c r="T11" s="71"/>
    </row>
    <row r="12" spans="2:20" s="32" customFormat="1" ht="15" customHeight="1">
      <c r="B12" s="33" t="s">
        <v>27</v>
      </c>
      <c r="C12" s="28">
        <v>329701</v>
      </c>
      <c r="D12" s="36">
        <v>0.21176296747344175</v>
      </c>
      <c r="E12" s="28">
        <v>136991</v>
      </c>
      <c r="F12" s="36">
        <v>0.09023617583841304</v>
      </c>
      <c r="G12" s="37"/>
      <c r="H12" s="37"/>
      <c r="I12" s="51">
        <v>137724</v>
      </c>
      <c r="J12" s="37">
        <v>0.08604210227912236</v>
      </c>
      <c r="K12" s="51">
        <v>134318</v>
      </c>
      <c r="L12" s="1">
        <v>0.08513955923433118</v>
      </c>
      <c r="M12" s="73">
        <v>132351</v>
      </c>
      <c r="N12" s="61">
        <f t="shared" si="1"/>
        <v>0.08400752379281703</v>
      </c>
      <c r="O12" s="34"/>
      <c r="P12" s="68"/>
      <c r="S12" s="70">
        <f t="shared" si="0"/>
        <v>0.1</v>
      </c>
      <c r="T12" s="71"/>
    </row>
    <row r="13" spans="2:20" s="32" customFormat="1" ht="15" customHeight="1">
      <c r="B13" s="33" t="s">
        <v>28</v>
      </c>
      <c r="C13" s="28">
        <v>35791972</v>
      </c>
      <c r="D13" s="29">
        <v>22.988751027283318</v>
      </c>
      <c r="E13" s="28">
        <v>37299688</v>
      </c>
      <c r="F13" s="29">
        <v>24.56936006807706</v>
      </c>
      <c r="G13" s="1"/>
      <c r="H13" s="1"/>
      <c r="I13" s="51">
        <v>36565074</v>
      </c>
      <c r="J13" s="1">
        <v>22.843773321655473</v>
      </c>
      <c r="K13" s="51">
        <v>35998346</v>
      </c>
      <c r="L13" s="1">
        <v>22.818113072000394</v>
      </c>
      <c r="M13" s="73">
        <v>33354594</v>
      </c>
      <c r="N13" s="61">
        <f t="shared" si="1"/>
        <v>21.171255593495722</v>
      </c>
      <c r="O13" s="34"/>
      <c r="P13" s="68"/>
      <c r="S13" s="70">
        <f t="shared" si="0"/>
        <v>21.2</v>
      </c>
      <c r="T13" s="71"/>
    </row>
    <row r="14" spans="2:20" s="32" customFormat="1" ht="15" customHeight="1">
      <c r="B14" s="33" t="s">
        <v>29</v>
      </c>
      <c r="C14" s="28">
        <v>74316</v>
      </c>
      <c r="D14" s="29">
        <v>0.04773226860323838</v>
      </c>
      <c r="E14" s="28">
        <v>72282</v>
      </c>
      <c r="F14" s="29">
        <v>0.04761226111169472</v>
      </c>
      <c r="G14" s="1"/>
      <c r="H14" s="1"/>
      <c r="I14" s="51">
        <v>69303</v>
      </c>
      <c r="J14" s="1">
        <v>0.043296562794066525</v>
      </c>
      <c r="K14" s="51">
        <v>60491</v>
      </c>
      <c r="L14" s="1">
        <v>0.03834316381753695</v>
      </c>
      <c r="M14" s="73">
        <v>62769</v>
      </c>
      <c r="N14" s="61">
        <f t="shared" si="1"/>
        <v>0.03984154453650772</v>
      </c>
      <c r="O14" s="34"/>
      <c r="P14" s="68"/>
      <c r="S14" s="70">
        <f t="shared" si="0"/>
        <v>0</v>
      </c>
      <c r="T14" s="71"/>
    </row>
    <row r="15" spans="2:20" s="32" customFormat="1" ht="15" customHeight="1">
      <c r="B15" s="33" t="s">
        <v>30</v>
      </c>
      <c r="C15" s="28">
        <v>1360282</v>
      </c>
      <c r="D15" s="60">
        <v>0.8736926879830764</v>
      </c>
      <c r="E15" s="28">
        <v>1283632</v>
      </c>
      <c r="F15" s="60">
        <v>0.8455303112161661</v>
      </c>
      <c r="G15" s="1"/>
      <c r="H15" s="1"/>
      <c r="I15" s="51">
        <v>1236017</v>
      </c>
      <c r="J15" s="54">
        <v>0.7721929448225</v>
      </c>
      <c r="K15" s="51">
        <v>1261836</v>
      </c>
      <c r="L15" s="1">
        <v>0.7998344292351846</v>
      </c>
      <c r="M15" s="73">
        <v>1363653</v>
      </c>
      <c r="N15" s="61">
        <f t="shared" si="1"/>
        <v>0.8655553176224308</v>
      </c>
      <c r="O15" s="34"/>
      <c r="P15" s="68"/>
      <c r="S15" s="70">
        <f t="shared" si="0"/>
        <v>0.9</v>
      </c>
      <c r="T15" s="71"/>
    </row>
    <row r="16" spans="2:20" s="32" customFormat="1" ht="15" customHeight="1">
      <c r="B16" s="33" t="s">
        <v>31</v>
      </c>
      <c r="C16" s="28">
        <v>110609</v>
      </c>
      <c r="D16" s="29">
        <v>0.0710428238594057</v>
      </c>
      <c r="E16" s="28">
        <v>90753</v>
      </c>
      <c r="F16" s="29">
        <v>0.0597791363364272</v>
      </c>
      <c r="G16" s="1"/>
      <c r="H16" s="1"/>
      <c r="I16" s="51">
        <v>92196</v>
      </c>
      <c r="J16" s="1">
        <v>0.05759880385209525</v>
      </c>
      <c r="K16" s="51">
        <v>76746</v>
      </c>
      <c r="L16" s="1">
        <v>0.048646649093926214</v>
      </c>
      <c r="M16" s="73">
        <v>58995</v>
      </c>
      <c r="N16" s="61">
        <f t="shared" si="1"/>
        <v>0.037446062864332275</v>
      </c>
      <c r="O16" s="34"/>
      <c r="P16" s="68"/>
      <c r="S16" s="70">
        <f t="shared" si="0"/>
        <v>0</v>
      </c>
      <c r="T16" s="71"/>
    </row>
    <row r="17" spans="2:20" s="32" customFormat="1" ht="15" customHeight="1">
      <c r="B17" s="33" t="s">
        <v>43</v>
      </c>
      <c r="C17" s="28">
        <v>37262</v>
      </c>
      <c r="D17" s="29">
        <v>0.023932932244656174</v>
      </c>
      <c r="E17" s="28">
        <v>38872</v>
      </c>
      <c r="F17" s="29">
        <v>0.025605044325472417</v>
      </c>
      <c r="G17" s="1"/>
      <c r="H17" s="1"/>
      <c r="I17" s="51">
        <v>80572</v>
      </c>
      <c r="J17" s="1">
        <v>0.05033679144399994</v>
      </c>
      <c r="K17" s="51">
        <v>159994</v>
      </c>
      <c r="L17" s="1">
        <v>0.10141469229840813</v>
      </c>
      <c r="M17" s="73">
        <v>117913</v>
      </c>
      <c r="N17" s="61">
        <f t="shared" si="1"/>
        <v>0.07484325130133082</v>
      </c>
      <c r="O17" s="34"/>
      <c r="P17" s="68"/>
      <c r="S17" s="70">
        <f t="shared" si="0"/>
        <v>0.1</v>
      </c>
      <c r="T17" s="71"/>
    </row>
    <row r="18" spans="2:20" s="32" customFormat="1" ht="15" customHeight="1">
      <c r="B18" s="33" t="s">
        <v>44</v>
      </c>
      <c r="C18" s="28">
        <v>9744</v>
      </c>
      <c r="D18" s="29">
        <v>0.0062584534322347105</v>
      </c>
      <c r="E18" s="28">
        <v>10700</v>
      </c>
      <c r="F18" s="29">
        <v>0.007048105944704539</v>
      </c>
      <c r="G18" s="1"/>
      <c r="H18" s="1"/>
      <c r="I18" s="51">
        <v>110037</v>
      </c>
      <c r="J18" s="1">
        <v>0.06874484337143699</v>
      </c>
      <c r="K18" s="51">
        <v>85382</v>
      </c>
      <c r="L18" s="1">
        <v>0.05412071238810632</v>
      </c>
      <c r="M18" s="73">
        <v>98147</v>
      </c>
      <c r="N18" s="61">
        <f t="shared" si="1"/>
        <v>0.062297122331479285</v>
      </c>
      <c r="O18" s="34"/>
      <c r="P18" s="68"/>
      <c r="S18" s="70">
        <f t="shared" si="0"/>
        <v>0.1</v>
      </c>
      <c r="T18" s="71"/>
    </row>
    <row r="19" spans="2:20" s="32" customFormat="1" ht="15" customHeight="1">
      <c r="B19" s="33" t="s">
        <v>32</v>
      </c>
      <c r="C19" s="28">
        <v>3586655</v>
      </c>
      <c r="D19" s="29">
        <v>2.3036651575319977</v>
      </c>
      <c r="E19" s="28">
        <v>3580979</v>
      </c>
      <c r="F19" s="29">
        <v>2.35879620352917</v>
      </c>
      <c r="G19" s="1"/>
      <c r="H19" s="1"/>
      <c r="I19" s="51">
        <v>3550458</v>
      </c>
      <c r="J19" s="1">
        <v>2.2181237139040997</v>
      </c>
      <c r="K19" s="51">
        <v>4294320</v>
      </c>
      <c r="L19" s="1">
        <v>2.722021709757241</v>
      </c>
      <c r="M19" s="73">
        <v>7020225</v>
      </c>
      <c r="N19" s="61">
        <f t="shared" si="1"/>
        <v>4.455967228947488</v>
      </c>
      <c r="O19" s="34"/>
      <c r="P19" s="68"/>
      <c r="S19" s="70">
        <f t="shared" si="0"/>
        <v>4.5</v>
      </c>
      <c r="T19" s="71"/>
    </row>
    <row r="20" spans="2:20" s="32" customFormat="1" ht="15" customHeight="1">
      <c r="B20" s="33" t="s">
        <v>33</v>
      </c>
      <c r="C20" s="28">
        <v>1137209</v>
      </c>
      <c r="D20" s="29">
        <v>0.7304155961841341</v>
      </c>
      <c r="E20" s="28">
        <v>1034332</v>
      </c>
      <c r="F20" s="29">
        <v>0.6813160297194519</v>
      </c>
      <c r="G20" s="1"/>
      <c r="H20" s="1"/>
      <c r="I20" s="51">
        <v>1111419</v>
      </c>
      <c r="J20" s="1">
        <v>0.694351218908541</v>
      </c>
      <c r="K20" s="51">
        <v>1148819</v>
      </c>
      <c r="L20" s="1">
        <v>0.7281968410788212</v>
      </c>
      <c r="M20" s="73">
        <v>1062592</v>
      </c>
      <c r="N20" s="61">
        <f t="shared" si="1"/>
        <v>0.6744620193429368</v>
      </c>
      <c r="O20" s="34"/>
      <c r="P20" s="68"/>
      <c r="S20" s="70">
        <f t="shared" si="0"/>
        <v>0.7</v>
      </c>
      <c r="T20" s="71"/>
    </row>
    <row r="21" spans="2:20" s="32" customFormat="1" ht="15" customHeight="1">
      <c r="B21" s="33" t="s">
        <v>34</v>
      </c>
      <c r="C21" s="28">
        <v>3427997</v>
      </c>
      <c r="D21" s="29">
        <v>2.2017610417015896</v>
      </c>
      <c r="E21" s="28">
        <v>3479198</v>
      </c>
      <c r="F21" s="29">
        <v>2.2917529071592657</v>
      </c>
      <c r="G21" s="1"/>
      <c r="H21" s="1"/>
      <c r="I21" s="51">
        <v>3338962</v>
      </c>
      <c r="J21" s="1">
        <v>2.085993072449994</v>
      </c>
      <c r="K21" s="51">
        <v>3239526</v>
      </c>
      <c r="L21" s="1">
        <v>2.053424081419884</v>
      </c>
      <c r="M21" s="73">
        <v>3545213</v>
      </c>
      <c r="N21" s="61">
        <f>M21/$M$7*100-0.1</f>
        <v>2.1502630539104675</v>
      </c>
      <c r="O21" s="34"/>
      <c r="P21" s="68"/>
      <c r="S21" s="70">
        <f t="shared" si="0"/>
        <v>2.2</v>
      </c>
      <c r="T21" s="71"/>
    </row>
    <row r="22" spans="2:20" s="32" customFormat="1" ht="15" customHeight="1">
      <c r="B22" s="33" t="s">
        <v>35</v>
      </c>
      <c r="C22" s="28">
        <v>32323332</v>
      </c>
      <c r="D22" s="29">
        <v>20.760885477900455</v>
      </c>
      <c r="E22" s="28">
        <v>31796064</v>
      </c>
      <c r="F22" s="29">
        <v>20.94411473800056</v>
      </c>
      <c r="G22" s="1"/>
      <c r="H22" s="1"/>
      <c r="I22" s="51">
        <v>35519940</v>
      </c>
      <c r="J22" s="1">
        <v>22.190833191225128</v>
      </c>
      <c r="K22" s="51">
        <v>34641993</v>
      </c>
      <c r="L22" s="1">
        <v>21.95836756815011</v>
      </c>
      <c r="M22" s="73">
        <v>34569819</v>
      </c>
      <c r="N22" s="61">
        <f t="shared" si="1"/>
        <v>21.942598787737747</v>
      </c>
      <c r="O22" s="34"/>
      <c r="P22" s="68"/>
      <c r="S22" s="70">
        <f t="shared" si="0"/>
        <v>21.9</v>
      </c>
      <c r="T22" s="71"/>
    </row>
    <row r="23" spans="2:20" s="32" customFormat="1" ht="15" customHeight="1">
      <c r="B23" s="33" t="s">
        <v>36</v>
      </c>
      <c r="C23" s="28">
        <v>7696358</v>
      </c>
      <c r="D23" s="29">
        <v>4.943277723810249</v>
      </c>
      <c r="E23" s="28">
        <v>6799087</v>
      </c>
      <c r="F23" s="29">
        <v>4.478568738622743</v>
      </c>
      <c r="G23" s="1"/>
      <c r="H23" s="1"/>
      <c r="I23" s="51">
        <v>7290013</v>
      </c>
      <c r="J23" s="1">
        <v>4.5543844512367615</v>
      </c>
      <c r="K23" s="51">
        <v>7804972</v>
      </c>
      <c r="L23" s="1">
        <v>4.947303234981881</v>
      </c>
      <c r="M23" s="73">
        <v>9249606</v>
      </c>
      <c r="N23" s="61">
        <f t="shared" si="1"/>
        <v>5.871028523541063</v>
      </c>
      <c r="O23" s="34"/>
      <c r="P23" s="68"/>
      <c r="S23" s="70">
        <f t="shared" si="0"/>
        <v>5.9</v>
      </c>
      <c r="T23" s="71"/>
    </row>
    <row r="24" spans="2:20" s="32" customFormat="1" ht="15" customHeight="1">
      <c r="B24" s="33" t="s">
        <v>37</v>
      </c>
      <c r="C24" s="28">
        <v>214510</v>
      </c>
      <c r="D24" s="29">
        <v>0.1377771803929257</v>
      </c>
      <c r="E24" s="28">
        <v>474711</v>
      </c>
      <c r="F24" s="29">
        <v>0.3126928430950128</v>
      </c>
      <c r="G24" s="1"/>
      <c r="H24" s="1"/>
      <c r="I24" s="51">
        <v>204929</v>
      </c>
      <c r="J24" s="1">
        <v>0.12802795429960115</v>
      </c>
      <c r="K24" s="51">
        <v>1689635</v>
      </c>
      <c r="L24" s="1">
        <v>1.0710014976912934</v>
      </c>
      <c r="M24" s="73">
        <v>212946</v>
      </c>
      <c r="N24" s="61">
        <f t="shared" si="1"/>
        <v>0.13516381562349522</v>
      </c>
      <c r="O24" s="34"/>
      <c r="P24" s="68"/>
      <c r="S24" s="70">
        <f t="shared" si="0"/>
        <v>0.1</v>
      </c>
      <c r="T24" s="71"/>
    </row>
    <row r="25" spans="2:20" s="32" customFormat="1" ht="15" customHeight="1">
      <c r="B25" s="33" t="s">
        <v>38</v>
      </c>
      <c r="C25" s="28">
        <v>219708</v>
      </c>
      <c r="D25" s="29">
        <v>0.1411157929689474</v>
      </c>
      <c r="E25" s="28">
        <v>38287</v>
      </c>
      <c r="F25" s="29">
        <v>0.025219703953729224</v>
      </c>
      <c r="G25" s="1"/>
      <c r="H25" s="1"/>
      <c r="I25" s="51">
        <v>328269</v>
      </c>
      <c r="J25" s="1">
        <v>0.20508375354379207</v>
      </c>
      <c r="K25" s="51">
        <v>66760</v>
      </c>
      <c r="L25" s="1">
        <v>0.04231686724403244</v>
      </c>
      <c r="M25" s="73">
        <v>99252</v>
      </c>
      <c r="N25" s="61">
        <f t="shared" si="1"/>
        <v>0.06299850210035947</v>
      </c>
      <c r="O25" s="34"/>
      <c r="P25" s="68"/>
      <c r="S25" s="70">
        <f t="shared" si="0"/>
        <v>0.1</v>
      </c>
      <c r="T25" s="71"/>
    </row>
    <row r="26" spans="2:20" s="32" customFormat="1" ht="15" customHeight="1">
      <c r="B26" s="33" t="s">
        <v>39</v>
      </c>
      <c r="C26" s="28">
        <v>317664</v>
      </c>
      <c r="D26" s="29">
        <v>0.2040317478548242</v>
      </c>
      <c r="E26" s="28">
        <v>173246</v>
      </c>
      <c r="F26" s="29">
        <v>0.11411739836413856</v>
      </c>
      <c r="G26" s="1"/>
      <c r="H26" s="1"/>
      <c r="I26" s="51">
        <v>173376</v>
      </c>
      <c r="J26" s="1">
        <v>0.10831543902838371</v>
      </c>
      <c r="K26" s="51">
        <v>862739</v>
      </c>
      <c r="L26" s="1">
        <v>0.5468605711391448</v>
      </c>
      <c r="M26" s="73">
        <v>1626494</v>
      </c>
      <c r="N26" s="61">
        <f t="shared" si="1"/>
        <v>1.0323891274253625</v>
      </c>
      <c r="O26" s="38"/>
      <c r="P26" s="69"/>
      <c r="S26" s="70">
        <f t="shared" si="0"/>
        <v>1</v>
      </c>
      <c r="T26" s="71"/>
    </row>
    <row r="27" spans="2:20" s="32" customFormat="1" ht="15" customHeight="1">
      <c r="B27" s="33" t="s">
        <v>40</v>
      </c>
      <c r="C27" s="28">
        <v>1601687</v>
      </c>
      <c r="D27" s="29">
        <v>1.0287442018181154</v>
      </c>
      <c r="E27" s="28">
        <v>1047367</v>
      </c>
      <c r="F27" s="29">
        <v>0.6899022036436785</v>
      </c>
      <c r="G27" s="1"/>
      <c r="H27" s="1"/>
      <c r="I27" s="51">
        <v>861524</v>
      </c>
      <c r="J27" s="1">
        <v>0.5382310717370874</v>
      </c>
      <c r="K27" s="51">
        <v>1033388</v>
      </c>
      <c r="L27" s="1">
        <v>0.6550291013717225</v>
      </c>
      <c r="M27" s="73">
        <v>1861241</v>
      </c>
      <c r="N27" s="61">
        <f t="shared" si="1"/>
        <v>1.1813907533125294</v>
      </c>
      <c r="P27" s="68"/>
      <c r="S27" s="70">
        <f t="shared" si="0"/>
        <v>1.2</v>
      </c>
      <c r="T27" s="71"/>
    </row>
    <row r="28" spans="2:20" s="32" customFormat="1" ht="15" customHeight="1">
      <c r="B28" s="33" t="s">
        <v>41</v>
      </c>
      <c r="C28" s="28">
        <v>12063893</v>
      </c>
      <c r="D28" s="29">
        <v>7.7484926674838155</v>
      </c>
      <c r="E28" s="28">
        <v>11315727</v>
      </c>
      <c r="F28" s="29">
        <v>7.453686237135856</v>
      </c>
      <c r="G28" s="1"/>
      <c r="H28" s="1"/>
      <c r="I28" s="51">
        <v>11974152</v>
      </c>
      <c r="J28" s="1">
        <v>7.480767412286585</v>
      </c>
      <c r="K28" s="51">
        <v>11021632</v>
      </c>
      <c r="L28" s="1">
        <v>6.9862333456647665</v>
      </c>
      <c r="M28" s="73">
        <v>10195917</v>
      </c>
      <c r="N28" s="61">
        <f>M28/$M$7*100</f>
        <v>6.471683175549014</v>
      </c>
      <c r="P28" s="68"/>
      <c r="S28" s="70">
        <f t="shared" si="0"/>
        <v>6.5</v>
      </c>
      <c r="T28" s="71"/>
    </row>
    <row r="29" spans="2:20" s="32" customFormat="1" ht="15" customHeight="1">
      <c r="B29" s="39" t="s">
        <v>42</v>
      </c>
      <c r="C29" s="41">
        <v>15239700</v>
      </c>
      <c r="D29" s="40">
        <v>9.788275120199847</v>
      </c>
      <c r="E29" s="41">
        <v>13713000</v>
      </c>
      <c r="F29" s="40">
        <v>9.032773534554519</v>
      </c>
      <c r="G29" s="1"/>
      <c r="H29" s="1"/>
      <c r="I29" s="41">
        <v>17416700</v>
      </c>
      <c r="J29" s="40">
        <v>10.880961072614728</v>
      </c>
      <c r="K29" s="41">
        <v>13991610</v>
      </c>
      <c r="L29" s="40">
        <v>8.868800223191684</v>
      </c>
      <c r="M29" s="74">
        <v>13152271</v>
      </c>
      <c r="N29" s="62">
        <f t="shared" si="1"/>
        <v>8.348178094325524</v>
      </c>
      <c r="P29" s="68"/>
      <c r="S29" s="70">
        <f t="shared" si="0"/>
        <v>8.3</v>
      </c>
      <c r="T29" s="71"/>
    </row>
    <row r="30" spans="3:19" ht="15" customHeight="1">
      <c r="C30" s="42"/>
      <c r="D30" s="19"/>
      <c r="E30" s="43"/>
      <c r="F30" s="19"/>
      <c r="G30" s="44"/>
      <c r="H30" s="44"/>
      <c r="J30" s="19"/>
      <c r="L30" s="19"/>
      <c r="N30" s="16" t="s">
        <v>45</v>
      </c>
      <c r="S30" s="72">
        <f>SUM(S8:S29)</f>
        <v>100</v>
      </c>
    </row>
    <row r="31" spans="3:14" ht="15" customHeight="1">
      <c r="C31" s="42"/>
      <c r="D31" s="19"/>
      <c r="E31" s="43"/>
      <c r="F31" s="19"/>
      <c r="G31" s="44"/>
      <c r="H31" s="44"/>
      <c r="J31" s="19"/>
      <c r="L31" s="19"/>
      <c r="N31" s="16"/>
    </row>
    <row r="32" spans="3:12" ht="15" customHeight="1">
      <c r="C32" s="42"/>
      <c r="D32" s="19"/>
      <c r="E32" s="43"/>
      <c r="F32" s="19"/>
      <c r="G32" s="44"/>
      <c r="H32" s="44"/>
      <c r="J32" s="19"/>
      <c r="L32" s="19"/>
    </row>
    <row r="33" spans="6:9" ht="15" customHeight="1">
      <c r="F33" s="8" t="s">
        <v>8</v>
      </c>
      <c r="I33" s="16" t="s">
        <v>9</v>
      </c>
    </row>
    <row r="34" ht="15" customHeight="1" thickBot="1">
      <c r="B34" s="8" t="s">
        <v>0</v>
      </c>
    </row>
    <row r="35" spans="2:15" ht="15" customHeight="1" thickTop="1">
      <c r="B35" s="76" t="s">
        <v>5</v>
      </c>
      <c r="C35" s="78" t="s">
        <v>49</v>
      </c>
      <c r="D35" s="79"/>
      <c r="E35" s="78" t="s">
        <v>50</v>
      </c>
      <c r="F35" s="80"/>
      <c r="G35" s="20"/>
      <c r="H35" s="20"/>
      <c r="I35" s="79" t="s">
        <v>51</v>
      </c>
      <c r="J35" s="80"/>
      <c r="K35" s="78" t="s">
        <v>52</v>
      </c>
      <c r="L35" s="79"/>
      <c r="M35" s="81" t="s">
        <v>53</v>
      </c>
      <c r="N35" s="82"/>
      <c r="O35" s="8"/>
    </row>
    <row r="36" spans="2:15" ht="15" customHeight="1">
      <c r="B36" s="77"/>
      <c r="C36" s="21" t="s">
        <v>46</v>
      </c>
      <c r="D36" s="22" t="s">
        <v>47</v>
      </c>
      <c r="E36" s="21" t="s">
        <v>46</v>
      </c>
      <c r="F36" s="57" t="s">
        <v>47</v>
      </c>
      <c r="G36" s="20"/>
      <c r="H36" s="20"/>
      <c r="I36" s="58" t="s">
        <v>46</v>
      </c>
      <c r="J36" s="57" t="s">
        <v>47</v>
      </c>
      <c r="K36" s="21" t="s">
        <v>46</v>
      </c>
      <c r="L36" s="22" t="s">
        <v>47</v>
      </c>
      <c r="M36" s="63" t="s">
        <v>2</v>
      </c>
      <c r="N36" s="64" t="s">
        <v>3</v>
      </c>
      <c r="O36" s="8"/>
    </row>
    <row r="37" spans="2:14" s="23" customFormat="1" ht="15" customHeight="1">
      <c r="B37" s="24" t="s">
        <v>4</v>
      </c>
      <c r="C37" s="27">
        <v>153624132</v>
      </c>
      <c r="D37" s="25">
        <v>100</v>
      </c>
      <c r="E37" s="27">
        <v>150402361</v>
      </c>
      <c r="F37" s="25">
        <v>100</v>
      </c>
      <c r="G37" s="26"/>
      <c r="H37" s="26"/>
      <c r="I37" s="27">
        <v>158110899</v>
      </c>
      <c r="J37" s="25">
        <v>100</v>
      </c>
      <c r="K37" s="27">
        <v>155306199</v>
      </c>
      <c r="L37" s="25">
        <v>100</v>
      </c>
      <c r="M37" s="59">
        <f>SUM(M38:M50)</f>
        <v>156340299</v>
      </c>
      <c r="N37" s="65">
        <v>100</v>
      </c>
    </row>
    <row r="38" spans="2:14" s="32" customFormat="1" ht="15" customHeight="1">
      <c r="B38" s="45" t="s">
        <v>14</v>
      </c>
      <c r="C38" s="28">
        <v>586976</v>
      </c>
      <c r="D38" s="29">
        <v>0.38208580158431227</v>
      </c>
      <c r="E38" s="28">
        <v>515765</v>
      </c>
      <c r="F38" s="29">
        <v>0.3429234731228721</v>
      </c>
      <c r="G38" s="1"/>
      <c r="H38" s="1"/>
      <c r="I38" s="28">
        <v>511345</v>
      </c>
      <c r="J38" s="29">
        <v>0.3234090775740893</v>
      </c>
      <c r="K38" s="28">
        <v>505259</v>
      </c>
      <c r="L38" s="29">
        <v>0.3253308646102401</v>
      </c>
      <c r="M38" s="73">
        <v>522598</v>
      </c>
      <c r="N38" s="66">
        <f>M38/$M$37*100</f>
        <v>0.3342695410861406</v>
      </c>
    </row>
    <row r="39" spans="2:14" s="32" customFormat="1" ht="15" customHeight="1">
      <c r="B39" s="45" t="s">
        <v>15</v>
      </c>
      <c r="C39" s="28">
        <v>4794483</v>
      </c>
      <c r="D39" s="29">
        <v>3.1209178573525294</v>
      </c>
      <c r="E39" s="28">
        <v>4649913</v>
      </c>
      <c r="F39" s="29">
        <v>3.0916489402716225</v>
      </c>
      <c r="G39" s="1"/>
      <c r="H39" s="1"/>
      <c r="I39" s="28">
        <v>5307710</v>
      </c>
      <c r="J39" s="29">
        <v>3.3569539061314173</v>
      </c>
      <c r="K39" s="28">
        <v>7394901</v>
      </c>
      <c r="L39" s="29">
        <v>4.761497639897812</v>
      </c>
      <c r="M39" s="73">
        <v>5391697</v>
      </c>
      <c r="N39" s="66">
        <f aca="true" t="shared" si="2" ref="N39:N50">M39/$M$37*100</f>
        <v>3.4486930333937766</v>
      </c>
    </row>
    <row r="40" spans="2:14" s="32" customFormat="1" ht="15" customHeight="1">
      <c r="B40" s="45" t="s">
        <v>16</v>
      </c>
      <c r="C40" s="28">
        <v>61360967</v>
      </c>
      <c r="D40" s="29">
        <v>39.94227065873823</v>
      </c>
      <c r="E40" s="28">
        <v>61274513</v>
      </c>
      <c r="F40" s="29">
        <v>40.74039303146312</v>
      </c>
      <c r="G40" s="1"/>
      <c r="H40" s="1"/>
      <c r="I40" s="28">
        <v>62324124</v>
      </c>
      <c r="J40" s="29">
        <v>39.41798091983526</v>
      </c>
      <c r="K40" s="28">
        <v>65498221</v>
      </c>
      <c r="L40" s="29">
        <v>42.173603772248654</v>
      </c>
      <c r="M40" s="73">
        <v>68730136</v>
      </c>
      <c r="N40" s="66">
        <f t="shared" si="2"/>
        <v>43.961880871162975</v>
      </c>
    </row>
    <row r="41" spans="2:14" s="32" customFormat="1" ht="15" customHeight="1">
      <c r="B41" s="45" t="s">
        <v>17</v>
      </c>
      <c r="C41" s="28">
        <v>10528601</v>
      </c>
      <c r="D41" s="29">
        <v>6.853481151948959</v>
      </c>
      <c r="E41" s="28">
        <v>10035913</v>
      </c>
      <c r="F41" s="29">
        <v>6.672709745560444</v>
      </c>
      <c r="G41" s="1"/>
      <c r="H41" s="1"/>
      <c r="I41" s="28">
        <v>9790893</v>
      </c>
      <c r="J41" s="29">
        <v>6.192421308033926</v>
      </c>
      <c r="K41" s="28">
        <v>9771494</v>
      </c>
      <c r="L41" s="29">
        <v>6.291760446728851</v>
      </c>
      <c r="M41" s="73">
        <v>10154803</v>
      </c>
      <c r="N41" s="66">
        <f t="shared" si="2"/>
        <v>6.495320186128082</v>
      </c>
    </row>
    <row r="42" spans="2:14" s="32" customFormat="1" ht="15" customHeight="1">
      <c r="B42" s="45" t="s">
        <v>18</v>
      </c>
      <c r="C42" s="28">
        <v>1007934</v>
      </c>
      <c r="D42" s="36">
        <v>0.6561039468974578</v>
      </c>
      <c r="E42" s="28">
        <v>276495</v>
      </c>
      <c r="F42" s="36">
        <v>0.18383687474161392</v>
      </c>
      <c r="G42" s="37"/>
      <c r="H42" s="37"/>
      <c r="I42" s="28">
        <v>254063</v>
      </c>
      <c r="J42" s="36">
        <v>0.1606865823968277</v>
      </c>
      <c r="K42" s="28">
        <v>229146</v>
      </c>
      <c r="L42" s="36">
        <v>0.1475446578922455</v>
      </c>
      <c r="M42" s="73">
        <v>143737</v>
      </c>
      <c r="N42" s="66">
        <f t="shared" si="2"/>
        <v>0.09193854746305685</v>
      </c>
    </row>
    <row r="43" spans="2:14" s="32" customFormat="1" ht="15" customHeight="1">
      <c r="B43" s="45" t="s">
        <v>19</v>
      </c>
      <c r="C43" s="28">
        <v>1066424</v>
      </c>
      <c r="D43" s="29">
        <v>0.6941773920377471</v>
      </c>
      <c r="E43" s="28">
        <v>1211645</v>
      </c>
      <c r="F43" s="29">
        <v>0.8056023801381682</v>
      </c>
      <c r="G43" s="1"/>
      <c r="H43" s="1"/>
      <c r="I43" s="28">
        <v>1162205</v>
      </c>
      <c r="J43" s="29">
        <v>0.7350568539870234</v>
      </c>
      <c r="K43" s="28">
        <v>1222365</v>
      </c>
      <c r="L43" s="29">
        <v>0.7870677460852673</v>
      </c>
      <c r="M43" s="73">
        <v>1381053</v>
      </c>
      <c r="N43" s="66">
        <f t="shared" si="2"/>
        <v>0.8833634122703067</v>
      </c>
    </row>
    <row r="44" spans="2:14" s="32" customFormat="1" ht="15" customHeight="1">
      <c r="B44" s="45" t="s">
        <v>20</v>
      </c>
      <c r="C44" s="28">
        <v>7391611</v>
      </c>
      <c r="D44" s="29">
        <v>4.811490783157097</v>
      </c>
      <c r="E44" s="28">
        <v>7170056</v>
      </c>
      <c r="F44" s="29">
        <v>4.767249631141096</v>
      </c>
      <c r="G44" s="1"/>
      <c r="H44" s="1"/>
      <c r="I44" s="28">
        <v>8192741</v>
      </c>
      <c r="J44" s="29">
        <v>5.181642158647141</v>
      </c>
      <c r="K44" s="28">
        <v>7494103</v>
      </c>
      <c r="L44" s="29">
        <v>4.825372746389859</v>
      </c>
      <c r="M44" s="73">
        <v>7654471</v>
      </c>
      <c r="N44" s="66">
        <f t="shared" si="2"/>
        <v>4.8960319565462775</v>
      </c>
    </row>
    <row r="45" spans="2:14" s="32" customFormat="1" ht="15" customHeight="1">
      <c r="B45" s="45" t="s">
        <v>21</v>
      </c>
      <c r="C45" s="28">
        <v>19473298</v>
      </c>
      <c r="D45" s="29">
        <v>12.675937445323123</v>
      </c>
      <c r="E45" s="28">
        <v>19481656</v>
      </c>
      <c r="F45" s="29">
        <v>12.953025385020386</v>
      </c>
      <c r="G45" s="1"/>
      <c r="H45" s="1"/>
      <c r="I45" s="28">
        <v>23766793</v>
      </c>
      <c r="J45" s="29">
        <v>15.031723398144742</v>
      </c>
      <c r="K45" s="28">
        <v>15286100</v>
      </c>
      <c r="L45" s="29">
        <v>9.842556252374704</v>
      </c>
      <c r="M45" s="73">
        <v>15851479</v>
      </c>
      <c r="N45" s="66">
        <f t="shared" si="2"/>
        <v>10.139087043705858</v>
      </c>
    </row>
    <row r="46" spans="2:14" s="32" customFormat="1" ht="15" customHeight="1">
      <c r="B46" s="45" t="s">
        <v>22</v>
      </c>
      <c r="C46" s="28">
        <v>874947</v>
      </c>
      <c r="D46" s="29">
        <v>0.5695374697411637</v>
      </c>
      <c r="E46" s="28">
        <v>746656</v>
      </c>
      <c r="F46" s="29">
        <v>0.496439015342319</v>
      </c>
      <c r="G46" s="1"/>
      <c r="H46" s="1"/>
      <c r="I46" s="28">
        <v>1027429</v>
      </c>
      <c r="J46" s="56">
        <v>0.6498154184804174</v>
      </c>
      <c r="K46" s="28">
        <v>888574</v>
      </c>
      <c r="L46" s="56">
        <v>0.5721432922326558</v>
      </c>
      <c r="M46" s="73">
        <v>750373</v>
      </c>
      <c r="N46" s="66">
        <f t="shared" si="2"/>
        <v>0.47996134381193684</v>
      </c>
    </row>
    <row r="47" spans="2:14" s="32" customFormat="1" ht="15" customHeight="1">
      <c r="B47" s="45" t="s">
        <v>23</v>
      </c>
      <c r="C47" s="28">
        <v>8432508</v>
      </c>
      <c r="D47" s="29">
        <v>5.489051645290653</v>
      </c>
      <c r="E47" s="28">
        <v>8077779</v>
      </c>
      <c r="F47" s="29">
        <v>5.370779385570948</v>
      </c>
      <c r="G47" s="1"/>
      <c r="H47" s="1"/>
      <c r="I47" s="28">
        <v>9960937</v>
      </c>
      <c r="J47" s="29">
        <v>6.299968606212277</v>
      </c>
      <c r="K47" s="28">
        <v>10252106</v>
      </c>
      <c r="L47" s="29">
        <v>6.601221371723868</v>
      </c>
      <c r="M47" s="73">
        <v>9537324</v>
      </c>
      <c r="N47" s="66">
        <f t="shared" si="2"/>
        <v>6.100361877905837</v>
      </c>
    </row>
    <row r="48" spans="2:14" s="32" customFormat="1" ht="15" customHeight="1">
      <c r="B48" s="45" t="s">
        <v>24</v>
      </c>
      <c r="C48" s="28">
        <v>25517</v>
      </c>
      <c r="D48" s="29">
        <v>0.016610020510254075</v>
      </c>
      <c r="E48" s="28">
        <v>47352</v>
      </c>
      <c r="F48" s="29">
        <v>0.03148354832009585</v>
      </c>
      <c r="G48" s="1"/>
      <c r="H48" s="1"/>
      <c r="I48" s="28">
        <v>3333</v>
      </c>
      <c r="J48" s="29">
        <v>0.0021080140718192993</v>
      </c>
      <c r="K48" s="28">
        <v>21675</v>
      </c>
      <c r="L48" s="29">
        <v>0.013956300611027124</v>
      </c>
      <c r="M48" s="73">
        <v>133</v>
      </c>
      <c r="N48" s="66">
        <f t="shared" si="2"/>
        <v>8.50708364066772E-05</v>
      </c>
    </row>
    <row r="49" spans="2:14" s="32" customFormat="1" ht="15" customHeight="1">
      <c r="B49" s="45" t="s">
        <v>25</v>
      </c>
      <c r="C49" s="28">
        <v>19226120</v>
      </c>
      <c r="D49" s="29">
        <v>12.51503889691602</v>
      </c>
      <c r="E49" s="28">
        <v>18448047</v>
      </c>
      <c r="F49" s="29">
        <v>12.265796146644266</v>
      </c>
      <c r="G49" s="1"/>
      <c r="H49" s="1"/>
      <c r="I49" s="28">
        <v>18055233</v>
      </c>
      <c r="J49" s="29">
        <v>11.41934750494335</v>
      </c>
      <c r="K49" s="28">
        <v>18112683</v>
      </c>
      <c r="L49" s="29">
        <v>11.662562806008793</v>
      </c>
      <c r="M49" s="73">
        <v>17945728</v>
      </c>
      <c r="N49" s="66">
        <f t="shared" si="2"/>
        <v>11.478632262306213</v>
      </c>
    </row>
    <row r="50" spans="2:14" s="32" customFormat="1" ht="15" customHeight="1">
      <c r="B50" s="46" t="s">
        <v>26</v>
      </c>
      <c r="C50" s="41">
        <v>18854746</v>
      </c>
      <c r="D50" s="40">
        <v>12.273296930502449</v>
      </c>
      <c r="E50" s="41">
        <v>18466571</v>
      </c>
      <c r="F50" s="40">
        <v>12.278112442663051</v>
      </c>
      <c r="G50" s="1"/>
      <c r="H50" s="1"/>
      <c r="I50" s="41">
        <v>17754093</v>
      </c>
      <c r="J50" s="40">
        <v>11.22888625154171</v>
      </c>
      <c r="K50" s="41">
        <v>18629572</v>
      </c>
      <c r="L50" s="40">
        <v>11.995382103196023</v>
      </c>
      <c r="M50" s="75">
        <v>18276767</v>
      </c>
      <c r="N50" s="67">
        <f t="shared" si="2"/>
        <v>11.690374853383132</v>
      </c>
    </row>
    <row r="51" spans="2:14" s="32" customFormat="1" ht="15" customHeight="1">
      <c r="B51" s="8"/>
      <c r="C51" s="42"/>
      <c r="D51" s="19"/>
      <c r="E51" s="43"/>
      <c r="F51" s="47"/>
      <c r="G51" s="48"/>
      <c r="H51" s="48"/>
      <c r="I51" s="14"/>
      <c r="J51" s="19"/>
      <c r="K51" s="14"/>
      <c r="L51" s="19"/>
      <c r="M51" s="14"/>
      <c r="N51" s="16" t="s">
        <v>45</v>
      </c>
    </row>
    <row r="52" spans="6:15" ht="15" customHeight="1">
      <c r="F52" s="47"/>
      <c r="G52" s="48"/>
      <c r="H52" s="48"/>
      <c r="O52" s="49"/>
    </row>
    <row r="53" spans="6:8" ht="12">
      <c r="F53" s="47"/>
      <c r="G53" s="48"/>
      <c r="H53" s="48"/>
    </row>
  </sheetData>
  <sheetProtection/>
  <mergeCells count="12">
    <mergeCell ref="M5:N5"/>
    <mergeCell ref="M35:N35"/>
    <mergeCell ref="K35:L35"/>
    <mergeCell ref="K5:L5"/>
    <mergeCell ref="E35:F35"/>
    <mergeCell ref="I35:J35"/>
    <mergeCell ref="B5:B6"/>
    <mergeCell ref="B35:B36"/>
    <mergeCell ref="C35:D35"/>
    <mergeCell ref="C5:D5"/>
    <mergeCell ref="E5:F5"/>
    <mergeCell ref="I5:J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  <colBreaks count="1" manualBreakCount="1">
    <brk id="7" max="50" man="1"/>
  </colBreaks>
  <ignoredErrors>
    <ignoredError sqref="N38 N15:N20 N25:N27 N29 N11:N13 N14 N10 N39:N49 N50 N9 N22:N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2017-02-16T02:29:01Z</cp:lastPrinted>
  <dcterms:created xsi:type="dcterms:W3CDTF">1998-04-05T11:21:14Z</dcterms:created>
  <dcterms:modified xsi:type="dcterms:W3CDTF">2017-02-17T01:38:43Z</dcterms:modified>
  <cp:category/>
  <cp:version/>
  <cp:contentType/>
  <cp:contentStatus/>
</cp:coreProperties>
</file>