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45" windowWidth="10425" windowHeight="7620" activeTab="0"/>
  </bookViews>
  <sheets>
    <sheet name="141" sheetId="1" r:id="rId1"/>
  </sheets>
  <definedNames>
    <definedName name="_xlnm.Print_Area" localSheetId="0">'141'!$A$1:$T$22</definedName>
  </definedNames>
  <calcPr fullCalcOnLoad="1"/>
</workbook>
</file>

<file path=xl/sharedStrings.xml><?xml version="1.0" encoding="utf-8"?>
<sst xmlns="http://schemas.openxmlformats.org/spreadsheetml/2006/main" count="32" uniqueCount="24">
  <si>
    <t>道南</t>
  </si>
  <si>
    <t>道央</t>
  </si>
  <si>
    <t>道北</t>
  </si>
  <si>
    <t>十勝</t>
  </si>
  <si>
    <t>旭川市（道北の再掲）</t>
  </si>
  <si>
    <t>単位　千人・％　</t>
  </si>
  <si>
    <t>区　　　　　分</t>
  </si>
  <si>
    <t>前年対比</t>
  </si>
  <si>
    <t>構成比</t>
  </si>
  <si>
    <t>全道</t>
  </si>
  <si>
    <t>注　　構成比の上段は全道比，下段（　）内は年間比。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</si>
  <si>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</si>
  <si>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</si>
  <si>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</si>
  <si>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</si>
  <si>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</si>
  <si>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 xml:space="preserve"> 　別 観 光 入 込 客 数</t>
  </si>
  <si>
    <t>経済観光部</t>
  </si>
  <si>
    <t>釧路，根室</t>
  </si>
  <si>
    <t>平成27年度</t>
  </si>
  <si>
    <t>オホーツク</t>
  </si>
  <si>
    <t>資料　</t>
  </si>
  <si>
    <t>北海道経済部</t>
  </si>
  <si>
    <t xml:space="preserve">141　四 季 別 ・ 地 域　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</si>
</sst>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#,##0.00_);\(#,##0.00\)"/>
    <numFmt numFmtId="187" formatCode="\(#,##0.00\)_);\(#,##0.00\)"/>
    <numFmt numFmtId="188" formatCode="\(#,##0.000\)_);\(#,##0.000\)"/>
    <numFmt numFmtId="189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84" fontId="6" fillId="0" borderId="10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7" fillId="0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Alignment="1">
      <alignment horizontal="left" vertical="center" indent="2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2" fontId="6" fillId="0" borderId="24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181" fontId="6" fillId="0" borderId="24" xfId="0" applyNumberFormat="1" applyFont="1" applyFill="1" applyBorder="1" applyAlignment="1">
      <alignment vertical="center" wrapText="1"/>
    </xf>
    <xf numFmtId="181" fontId="6" fillId="0" borderId="25" xfId="0" applyNumberFormat="1" applyFont="1" applyFill="1" applyBorder="1" applyAlignment="1">
      <alignment vertical="center" wrapText="1"/>
    </xf>
    <xf numFmtId="182" fontId="6" fillId="0" borderId="13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wrapText="1" indent="2"/>
    </xf>
    <xf numFmtId="0" fontId="6" fillId="0" borderId="27" xfId="0" applyFont="1" applyFill="1" applyBorder="1" applyAlignment="1">
      <alignment horizontal="left" vertical="center" wrapText="1" indent="2"/>
    </xf>
    <xf numFmtId="182" fontId="7" fillId="0" borderId="12" xfId="0" applyNumberFormat="1" applyFont="1" applyFill="1" applyBorder="1" applyAlignment="1">
      <alignment horizontal="right" vertical="center" wrapText="1"/>
    </xf>
    <xf numFmtId="182" fontId="7" fillId="0" borderId="13" xfId="0" applyNumberFormat="1" applyFont="1" applyFill="1" applyBorder="1" applyAlignment="1">
      <alignment horizontal="right" vertical="center" wrapText="1"/>
    </xf>
    <xf numFmtId="181" fontId="7" fillId="0" borderId="28" xfId="0" applyNumberFormat="1" applyFont="1" applyFill="1" applyBorder="1" applyAlignment="1">
      <alignment vertical="center" wrapText="1"/>
    </xf>
    <xf numFmtId="181" fontId="7" fillId="0" borderId="25" xfId="0" applyNumberFormat="1" applyFont="1" applyFill="1" applyBorder="1" applyAlignment="1">
      <alignment vertical="center" wrapText="1"/>
    </xf>
    <xf numFmtId="182" fontId="7" fillId="0" borderId="28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left" vertical="center" wrapText="1" indent="2"/>
    </xf>
    <xf numFmtId="0" fontId="6" fillId="0" borderId="30" xfId="0" applyFont="1" applyFill="1" applyBorder="1" applyAlignment="1">
      <alignment horizontal="left" vertical="center" wrapText="1" indent="2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 indent="2"/>
    </xf>
    <xf numFmtId="0" fontId="7" fillId="0" borderId="30" xfId="0" applyFont="1" applyFill="1" applyBorder="1" applyAlignment="1">
      <alignment horizontal="left" vertical="center" wrapText="1" indent="2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181" fontId="7" fillId="0" borderId="32" xfId="0" applyNumberFormat="1" applyFont="1" applyFill="1" applyBorder="1" applyAlignment="1">
      <alignment vertical="center" wrapText="1"/>
    </xf>
    <xf numFmtId="181" fontId="7" fillId="0" borderId="33" xfId="0" applyNumberFormat="1" applyFont="1" applyFill="1" applyBorder="1" applyAlignment="1">
      <alignment vertical="center" wrapText="1"/>
    </xf>
    <xf numFmtId="182" fontId="7" fillId="0" borderId="12" xfId="0" applyNumberFormat="1" applyFont="1" applyFill="1" applyBorder="1" applyAlignment="1">
      <alignment vertical="center" wrapText="1"/>
    </xf>
    <xf numFmtId="182" fontId="7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 indent="1"/>
    </xf>
    <xf numFmtId="181" fontId="7" fillId="0" borderId="34" xfId="0" applyNumberFormat="1" applyFont="1" applyFill="1" applyBorder="1" applyAlignment="1">
      <alignment vertical="center" wrapText="1"/>
    </xf>
    <xf numFmtId="181" fontId="7" fillId="0" borderId="24" xfId="0" applyNumberFormat="1" applyFont="1" applyFill="1" applyBorder="1" applyAlignment="1">
      <alignment vertical="center" wrapText="1"/>
    </xf>
    <xf numFmtId="182" fontId="6" fillId="0" borderId="13" xfId="0" applyNumberFormat="1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 wrapText="1" indent="2"/>
    </xf>
    <xf numFmtId="182" fontId="7" fillId="0" borderId="35" xfId="0" applyNumberFormat="1" applyFont="1" applyFill="1" applyBorder="1" applyAlignment="1">
      <alignment vertical="center" wrapText="1"/>
    </xf>
    <xf numFmtId="182" fontId="7" fillId="0" borderId="36" xfId="0" applyNumberFormat="1" applyFont="1" applyFill="1" applyBorder="1" applyAlignment="1">
      <alignment vertical="center" wrapText="1"/>
    </xf>
    <xf numFmtId="182" fontId="6" fillId="0" borderId="36" xfId="0" applyNumberFormat="1" applyFont="1" applyFill="1" applyBorder="1" applyAlignment="1">
      <alignment vertical="center" wrapText="1"/>
    </xf>
    <xf numFmtId="181" fontId="7" fillId="0" borderId="37" xfId="0" applyNumberFormat="1" applyFont="1" applyFill="1" applyBorder="1" applyAlignment="1">
      <alignment vertical="center" wrapText="1"/>
    </xf>
    <xf numFmtId="181" fontId="6" fillId="0" borderId="38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/>
    </xf>
    <xf numFmtId="0" fontId="6" fillId="0" borderId="39" xfId="0" applyFont="1" applyFill="1" applyBorder="1" applyAlignment="1">
      <alignment horizontal="distributed" vertical="center" wrapText="1" indent="1"/>
    </xf>
    <xf numFmtId="181" fontId="7" fillId="0" borderId="38" xfId="0" applyNumberFormat="1" applyFont="1" applyFill="1" applyBorder="1" applyAlignment="1">
      <alignment vertical="center" wrapText="1"/>
    </xf>
    <xf numFmtId="182" fontId="6" fillId="0" borderId="14" xfId="0" applyNumberFormat="1" applyFont="1" applyFill="1" applyBorder="1" applyAlignment="1">
      <alignment vertical="center" wrapText="1"/>
    </xf>
    <xf numFmtId="182" fontId="6" fillId="0" borderId="14" xfId="0" applyNumberFormat="1" applyFont="1" applyFill="1" applyBorder="1" applyAlignment="1">
      <alignment horizontal="right" vertical="center" wrapText="1"/>
    </xf>
    <xf numFmtId="182" fontId="6" fillId="0" borderId="40" xfId="0" applyNumberFormat="1" applyFont="1" applyFill="1" applyBorder="1" applyAlignment="1">
      <alignment vertical="center" wrapText="1"/>
    </xf>
    <xf numFmtId="182" fontId="6" fillId="0" borderId="25" xfId="0" applyNumberFormat="1" applyFont="1" applyFill="1" applyBorder="1" applyAlignment="1">
      <alignment horizontal="right" vertical="center" wrapText="1"/>
    </xf>
    <xf numFmtId="182" fontId="6" fillId="0" borderId="38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showGridLines="0" tabSelected="1" view="pageBreakPreview" zoomScaleNormal="85" zoomScaleSheetLayoutView="100" zoomScalePageLayoutView="0" workbookViewId="0" topLeftCell="A1">
      <selection activeCell="E26" sqref="E26"/>
    </sheetView>
  </sheetViews>
  <sheetFormatPr defaultColWidth="9.00390625" defaultRowHeight="13.5" customHeight="1"/>
  <cols>
    <col min="1" max="1" width="1.625" style="39" customWidth="1"/>
    <col min="2" max="2" width="25.25390625" style="39" customWidth="1"/>
    <col min="3" max="3" width="10.625" style="40" customWidth="1"/>
    <col min="4" max="8" width="10.625" style="39" customWidth="1"/>
    <col min="9" max="10" width="1.625" style="39" customWidth="1"/>
    <col min="11" max="19" width="9.875" style="39" customWidth="1"/>
    <col min="20" max="20" width="1.625" style="39" customWidth="1"/>
    <col min="21" max="16384" width="9.00390625" style="39" customWidth="1"/>
  </cols>
  <sheetData>
    <row r="1" spans="2:19" s="16" customFormat="1" ht="18" customHeight="1">
      <c r="B1" s="15"/>
      <c r="C1" s="15"/>
      <c r="D1" s="15"/>
      <c r="E1" s="15"/>
      <c r="H1" s="17" t="s">
        <v>23</v>
      </c>
      <c r="I1" s="17"/>
      <c r="J1" s="17"/>
      <c r="K1" s="18" t="s">
        <v>16</v>
      </c>
      <c r="N1" s="15"/>
      <c r="O1" s="15"/>
      <c r="P1" s="15"/>
      <c r="Q1" s="15"/>
      <c r="R1" s="15"/>
      <c r="S1" s="15"/>
    </row>
    <row r="2" spans="2:19" s="19" customFormat="1" ht="12.75" customHeight="1" thickBot="1">
      <c r="B2" s="19" t="s">
        <v>5</v>
      </c>
      <c r="F2" s="20"/>
      <c r="K2" s="20"/>
      <c r="N2" s="20"/>
      <c r="Q2" s="20"/>
      <c r="S2" s="20" t="s">
        <v>19</v>
      </c>
    </row>
    <row r="3" spans="2:19" s="23" customFormat="1" ht="12.75" customHeight="1" thickTop="1">
      <c r="B3" s="58" t="s">
        <v>6</v>
      </c>
      <c r="C3" s="60" t="s">
        <v>11</v>
      </c>
      <c r="D3" s="61"/>
      <c r="E3" s="61"/>
      <c r="F3" s="56" t="s">
        <v>12</v>
      </c>
      <c r="G3" s="57"/>
      <c r="H3" s="57"/>
      <c r="I3" s="21"/>
      <c r="J3" s="22"/>
      <c r="K3" s="72" t="s">
        <v>13</v>
      </c>
      <c r="L3" s="57"/>
      <c r="M3" s="57"/>
      <c r="N3" s="56" t="s">
        <v>14</v>
      </c>
      <c r="O3" s="57"/>
      <c r="P3" s="57"/>
      <c r="Q3" s="49" t="s">
        <v>15</v>
      </c>
      <c r="R3" s="50"/>
      <c r="S3" s="50"/>
    </row>
    <row r="4" spans="2:19" s="19" customFormat="1" ht="12.75" customHeight="1">
      <c r="B4" s="59"/>
      <c r="C4" s="24"/>
      <c r="D4" s="25" t="s">
        <v>7</v>
      </c>
      <c r="E4" s="26" t="s">
        <v>8</v>
      </c>
      <c r="F4" s="27"/>
      <c r="G4" s="28" t="s">
        <v>7</v>
      </c>
      <c r="H4" s="28" t="s">
        <v>8</v>
      </c>
      <c r="I4" s="29"/>
      <c r="J4" s="30"/>
      <c r="K4" s="31"/>
      <c r="L4" s="28" t="s">
        <v>7</v>
      </c>
      <c r="M4" s="32" t="s">
        <v>8</v>
      </c>
      <c r="N4" s="33"/>
      <c r="O4" s="32" t="s">
        <v>7</v>
      </c>
      <c r="P4" s="32" t="s">
        <v>8</v>
      </c>
      <c r="Q4" s="33"/>
      <c r="R4" s="32" t="s">
        <v>7</v>
      </c>
      <c r="S4" s="34" t="s">
        <v>8</v>
      </c>
    </row>
    <row r="5" spans="2:19" s="35" customFormat="1" ht="12.75" customHeight="1">
      <c r="B5" s="62" t="s">
        <v>9</v>
      </c>
      <c r="C5" s="64">
        <f>SUM(C7:C18)</f>
        <v>140821.2</v>
      </c>
      <c r="D5" s="53">
        <v>105.5</v>
      </c>
      <c r="E5" s="3">
        <v>100</v>
      </c>
      <c r="F5" s="66">
        <f>SUM(F7:F18)</f>
        <v>21814.7</v>
      </c>
      <c r="G5" s="66">
        <v>109.2</v>
      </c>
      <c r="H5" s="3">
        <v>100</v>
      </c>
      <c r="I5" s="4"/>
      <c r="J5" s="4"/>
      <c r="K5" s="73">
        <f>SUM(K7:K18)</f>
        <v>68813.5</v>
      </c>
      <c r="L5" s="66">
        <v>104.4</v>
      </c>
      <c r="M5" s="5">
        <v>100</v>
      </c>
      <c r="N5" s="51">
        <f>SUM(N7:N18)</f>
        <v>18793.8</v>
      </c>
      <c r="O5" s="66">
        <v>102</v>
      </c>
      <c r="P5" s="5">
        <v>100</v>
      </c>
      <c r="Q5" s="55">
        <f>SUM(Q7:Q18)</f>
        <v>31399.2</v>
      </c>
      <c r="R5" s="66">
        <v>107.9</v>
      </c>
      <c r="S5" s="5">
        <v>100</v>
      </c>
    </row>
    <row r="6" spans="2:19" s="35" customFormat="1" ht="12.75" customHeight="1">
      <c r="B6" s="63"/>
      <c r="C6" s="65"/>
      <c r="D6" s="54"/>
      <c r="E6" s="6">
        <v>100</v>
      </c>
      <c r="F6" s="67"/>
      <c r="G6" s="67"/>
      <c r="H6" s="7">
        <f>(F5/C5*100)</f>
        <v>15.491062425259832</v>
      </c>
      <c r="I6" s="8"/>
      <c r="J6" s="8"/>
      <c r="K6" s="74"/>
      <c r="L6" s="67"/>
      <c r="M6" s="6">
        <f>(K5/C5*100)</f>
        <v>48.86586678710307</v>
      </c>
      <c r="N6" s="52"/>
      <c r="O6" s="67"/>
      <c r="P6" s="7">
        <f>(N5/C5*100)</f>
        <v>13.345859856328449</v>
      </c>
      <c r="Q6" s="45"/>
      <c r="R6" s="67"/>
      <c r="S6" s="7">
        <f>(Q5/C5*100)</f>
        <v>22.297210931308637</v>
      </c>
    </row>
    <row r="7" spans="2:19" s="19" customFormat="1" ht="12.75" customHeight="1">
      <c r="B7" s="68" t="s">
        <v>0</v>
      </c>
      <c r="C7" s="69">
        <v>11945.7</v>
      </c>
      <c r="D7" s="70">
        <v>102.8</v>
      </c>
      <c r="E7" s="9">
        <f>(C7/C5*100)</f>
        <v>8.482884679295447</v>
      </c>
      <c r="F7" s="71">
        <v>2451.2</v>
      </c>
      <c r="G7" s="46">
        <v>101.9</v>
      </c>
      <c r="H7" s="1">
        <f>(F7/F5*100)</f>
        <v>11.236459818379348</v>
      </c>
      <c r="I7" s="10"/>
      <c r="J7" s="10"/>
      <c r="K7" s="75">
        <v>5360.4</v>
      </c>
      <c r="L7" s="44">
        <v>103</v>
      </c>
      <c r="M7" s="1">
        <f>(K7/K5)*100</f>
        <v>7.789750557666736</v>
      </c>
      <c r="N7" s="48">
        <v>1743.8</v>
      </c>
      <c r="O7" s="44">
        <v>96</v>
      </c>
      <c r="P7" s="1">
        <f>(N7/N5)*100</f>
        <v>9.278591876044228</v>
      </c>
      <c r="Q7" s="44">
        <v>2390.3</v>
      </c>
      <c r="R7" s="44">
        <v>109.1</v>
      </c>
      <c r="S7" s="1">
        <f>(Q7/Q5)*100</f>
        <v>7.612614334123164</v>
      </c>
    </row>
    <row r="8" spans="2:19" s="19" customFormat="1" ht="12.75" customHeight="1">
      <c r="B8" s="68"/>
      <c r="C8" s="65"/>
      <c r="D8" s="54"/>
      <c r="E8" s="6">
        <v>100</v>
      </c>
      <c r="F8" s="71"/>
      <c r="G8" s="47"/>
      <c r="H8" s="2">
        <f>(F7/C7*100)</f>
        <v>20.5195174832785</v>
      </c>
      <c r="I8" s="11"/>
      <c r="J8" s="11"/>
      <c r="K8" s="75"/>
      <c r="L8" s="84"/>
      <c r="M8" s="2">
        <f>(K7/C7*100)</f>
        <v>44.87305055375574</v>
      </c>
      <c r="N8" s="48"/>
      <c r="O8" s="84"/>
      <c r="P8" s="2">
        <f>(N7/C7*100)</f>
        <v>14.597721355801669</v>
      </c>
      <c r="Q8" s="45"/>
      <c r="R8" s="84"/>
      <c r="S8" s="2">
        <f>(Q7/C7*100)</f>
        <v>20.009710607164084</v>
      </c>
    </row>
    <row r="9" spans="2:19" s="19" customFormat="1" ht="12.75" customHeight="1">
      <c r="B9" s="68" t="s">
        <v>1</v>
      </c>
      <c r="C9" s="69">
        <v>77932.8</v>
      </c>
      <c r="D9" s="70">
        <v>106.5</v>
      </c>
      <c r="E9" s="9">
        <f>(C9/C5*100)</f>
        <v>55.341667305774976</v>
      </c>
      <c r="F9" s="71">
        <v>12696.3</v>
      </c>
      <c r="G9" s="46">
        <v>110.2</v>
      </c>
      <c r="H9" s="1">
        <f>(F9/F5*100)</f>
        <v>58.20066285578073</v>
      </c>
      <c r="I9" s="10"/>
      <c r="J9" s="10"/>
      <c r="K9" s="75">
        <v>35718.9</v>
      </c>
      <c r="L9" s="44">
        <v>105.9</v>
      </c>
      <c r="M9" s="1">
        <f>(K9/K5)*100</f>
        <v>51.90682060932811</v>
      </c>
      <c r="N9" s="48">
        <v>10791.9</v>
      </c>
      <c r="O9" s="44">
        <v>103.8</v>
      </c>
      <c r="P9" s="1">
        <f>(N9/N5)*100</f>
        <v>57.422660664687285</v>
      </c>
      <c r="Q9" s="44">
        <v>18725.7</v>
      </c>
      <c r="R9" s="44">
        <v>106.8</v>
      </c>
      <c r="S9" s="1">
        <f>(Q9/Q5)*100</f>
        <v>59.637506688068484</v>
      </c>
    </row>
    <row r="10" spans="2:19" s="19" customFormat="1" ht="12.75" customHeight="1">
      <c r="B10" s="68"/>
      <c r="C10" s="65"/>
      <c r="D10" s="54"/>
      <c r="E10" s="6">
        <v>100</v>
      </c>
      <c r="F10" s="71"/>
      <c r="G10" s="47"/>
      <c r="H10" s="2">
        <f>(F9/C9*100)</f>
        <v>16.291343311160382</v>
      </c>
      <c r="I10" s="11"/>
      <c r="J10" s="11"/>
      <c r="K10" s="75"/>
      <c r="L10" s="84"/>
      <c r="M10" s="2">
        <f>(K9/C9*100)</f>
        <v>45.83294838630205</v>
      </c>
      <c r="N10" s="48"/>
      <c r="O10" s="84"/>
      <c r="P10" s="2">
        <f>(N9/C9*100)</f>
        <v>13.847699556541018</v>
      </c>
      <c r="Q10" s="45"/>
      <c r="R10" s="84"/>
      <c r="S10" s="2">
        <f>(Q9/C9*100)</f>
        <v>24.02800874599655</v>
      </c>
    </row>
    <row r="11" spans="2:19" s="19" customFormat="1" ht="12.75" customHeight="1">
      <c r="B11" s="68" t="s">
        <v>2</v>
      </c>
      <c r="C11" s="69">
        <v>22685.7</v>
      </c>
      <c r="D11" s="70">
        <v>103.8</v>
      </c>
      <c r="E11" s="9">
        <f>(C11/C5*100)</f>
        <v>16.109577251152523</v>
      </c>
      <c r="F11" s="71">
        <v>2607.1</v>
      </c>
      <c r="G11" s="46">
        <v>105.8</v>
      </c>
      <c r="H11" s="1">
        <f>(F11/F5*100)</f>
        <v>11.95111553218701</v>
      </c>
      <c r="I11" s="10"/>
      <c r="J11" s="10"/>
      <c r="K11" s="75">
        <v>12962.8</v>
      </c>
      <c r="L11" s="44">
        <v>103.5</v>
      </c>
      <c r="M11" s="1">
        <f>(K11/K5)*100</f>
        <v>18.83758274175852</v>
      </c>
      <c r="N11" s="48">
        <v>2527.3</v>
      </c>
      <c r="O11" s="44">
        <v>95.6</v>
      </c>
      <c r="P11" s="1">
        <f>(N11/N5)*100</f>
        <v>13.447519926784365</v>
      </c>
      <c r="Q11" s="44">
        <v>4588.5</v>
      </c>
      <c r="R11" s="44">
        <v>108.9</v>
      </c>
      <c r="S11" s="1">
        <f>(Q11/Q5)*100</f>
        <v>14.613429641519529</v>
      </c>
    </row>
    <row r="12" spans="2:19" s="19" customFormat="1" ht="12.75" customHeight="1">
      <c r="B12" s="68"/>
      <c r="C12" s="65"/>
      <c r="D12" s="54"/>
      <c r="E12" s="6">
        <v>100</v>
      </c>
      <c r="F12" s="71"/>
      <c r="G12" s="47"/>
      <c r="H12" s="2">
        <f>(F11/C11*100)</f>
        <v>11.492261645001035</v>
      </c>
      <c r="I12" s="11"/>
      <c r="J12" s="11"/>
      <c r="K12" s="75"/>
      <c r="L12" s="84"/>
      <c r="M12" s="2">
        <f>(K11/C11*100)</f>
        <v>57.14084202823805</v>
      </c>
      <c r="N12" s="48"/>
      <c r="O12" s="84"/>
      <c r="P12" s="2">
        <f>(N11/C11*100)</f>
        <v>11.140498199306172</v>
      </c>
      <c r="Q12" s="45"/>
      <c r="R12" s="84"/>
      <c r="S12" s="2">
        <f>(Q11/C11*100)</f>
        <v>20.22639812745474</v>
      </c>
    </row>
    <row r="13" spans="2:19" s="19" customFormat="1" ht="12.75" customHeight="1">
      <c r="B13" s="68" t="s">
        <v>20</v>
      </c>
      <c r="C13" s="76">
        <v>8716.5</v>
      </c>
      <c r="D13" s="70">
        <v>105</v>
      </c>
      <c r="E13" s="9">
        <f>(C13/C5*100)</f>
        <v>6.1897640412097035</v>
      </c>
      <c r="F13" s="71">
        <v>1240</v>
      </c>
      <c r="G13" s="46">
        <v>110.7</v>
      </c>
      <c r="H13" s="1">
        <f>(F13/F5*100)</f>
        <v>5.684240443370754</v>
      </c>
      <c r="I13" s="10"/>
      <c r="J13" s="10"/>
      <c r="K13" s="75">
        <v>4657.1</v>
      </c>
      <c r="L13" s="44">
        <v>103</v>
      </c>
      <c r="M13" s="1">
        <f>(K13/K5)*100</f>
        <v>6.767712730786838</v>
      </c>
      <c r="N13" s="48">
        <v>1106.8</v>
      </c>
      <c r="O13" s="44">
        <v>105</v>
      </c>
      <c r="P13" s="1">
        <f>(N13/N5)*100</f>
        <v>5.889176217688812</v>
      </c>
      <c r="Q13" s="44">
        <v>1712.6</v>
      </c>
      <c r="R13" s="44">
        <v>106.6</v>
      </c>
      <c r="S13" s="1">
        <f>(Q13/Q5)*100</f>
        <v>5.454279089913118</v>
      </c>
    </row>
    <row r="14" spans="2:19" s="19" customFormat="1" ht="12.75" customHeight="1">
      <c r="B14" s="68"/>
      <c r="C14" s="76"/>
      <c r="D14" s="54"/>
      <c r="E14" s="6">
        <v>100</v>
      </c>
      <c r="F14" s="71"/>
      <c r="G14" s="47"/>
      <c r="H14" s="2">
        <f>(F13/C13*100)</f>
        <v>14.225893420524294</v>
      </c>
      <c r="I14" s="11"/>
      <c r="J14" s="11"/>
      <c r="K14" s="75"/>
      <c r="L14" s="84"/>
      <c r="M14" s="2">
        <f>(K13/C13*100)</f>
        <v>53.4285550392933</v>
      </c>
      <c r="N14" s="48"/>
      <c r="O14" s="84"/>
      <c r="P14" s="2">
        <f>(N13/C13*100)</f>
        <v>12.697757127287328</v>
      </c>
      <c r="Q14" s="45"/>
      <c r="R14" s="84"/>
      <c r="S14" s="2">
        <f>(Q13/C13*100)</f>
        <v>19.647794412895085</v>
      </c>
    </row>
    <row r="15" spans="2:19" s="19" customFormat="1" ht="12.75" customHeight="1">
      <c r="B15" s="68" t="s">
        <v>3</v>
      </c>
      <c r="C15" s="76">
        <v>10359.5</v>
      </c>
      <c r="D15" s="70">
        <v>104.3</v>
      </c>
      <c r="E15" s="9">
        <f>(C15/C5*100)</f>
        <v>7.356491778226573</v>
      </c>
      <c r="F15" s="71">
        <v>1494.4</v>
      </c>
      <c r="G15" s="46">
        <v>111.5</v>
      </c>
      <c r="H15" s="1">
        <f>(F15/F5*100)</f>
        <v>6.850426547236496</v>
      </c>
      <c r="I15" s="10"/>
      <c r="J15" s="10"/>
      <c r="K15" s="75">
        <v>5436.9</v>
      </c>
      <c r="L15" s="44">
        <v>99.3</v>
      </c>
      <c r="M15" s="1">
        <f>(K15/K5)*100</f>
        <v>7.900920604241899</v>
      </c>
      <c r="N15" s="48">
        <v>1260.5</v>
      </c>
      <c r="O15" s="44">
        <v>107.8</v>
      </c>
      <c r="P15" s="1">
        <f>(N15/N5)*100</f>
        <v>6.706999116729985</v>
      </c>
      <c r="Q15" s="44">
        <v>2167.7</v>
      </c>
      <c r="R15" s="44">
        <v>111.2</v>
      </c>
      <c r="S15" s="1">
        <f>(Q15/Q5)*100</f>
        <v>6.903679074626104</v>
      </c>
    </row>
    <row r="16" spans="2:19" s="19" customFormat="1" ht="12.75" customHeight="1">
      <c r="B16" s="68"/>
      <c r="C16" s="76"/>
      <c r="D16" s="54"/>
      <c r="E16" s="6">
        <v>100</v>
      </c>
      <c r="F16" s="71"/>
      <c r="G16" s="47"/>
      <c r="H16" s="2">
        <f>(F15/C15*100)</f>
        <v>14.42540663159419</v>
      </c>
      <c r="I16" s="11"/>
      <c r="J16" s="11"/>
      <c r="K16" s="75"/>
      <c r="L16" s="84"/>
      <c r="M16" s="2">
        <f>(K15/C15*100)</f>
        <v>52.48226265746416</v>
      </c>
      <c r="N16" s="48"/>
      <c r="O16" s="84"/>
      <c r="P16" s="2">
        <f>(N15/C15*100)</f>
        <v>12.167575655195714</v>
      </c>
      <c r="Q16" s="45"/>
      <c r="R16" s="84"/>
      <c r="S16" s="2">
        <f>(Q15/C15*100)</f>
        <v>20.924755055745933</v>
      </c>
    </row>
    <row r="17" spans="2:19" s="19" customFormat="1" ht="12.75" customHeight="1">
      <c r="B17" s="68" t="s">
        <v>18</v>
      </c>
      <c r="C17" s="76">
        <v>9181</v>
      </c>
      <c r="D17" s="70">
        <v>107.5</v>
      </c>
      <c r="E17" s="9">
        <f>(C17/C5*100)</f>
        <v>6.519614944340766</v>
      </c>
      <c r="F17" s="71">
        <v>1325.7</v>
      </c>
      <c r="G17" s="46">
        <v>117.6</v>
      </c>
      <c r="H17" s="1">
        <f>(F17/F5*100)</f>
        <v>6.077094803045653</v>
      </c>
      <c r="I17" s="10"/>
      <c r="J17" s="10"/>
      <c r="K17" s="75">
        <v>4677.4</v>
      </c>
      <c r="L17" s="44">
        <v>105</v>
      </c>
      <c r="M17" s="1">
        <f>(K17/K5)*100</f>
        <v>6.797212756217892</v>
      </c>
      <c r="N17" s="48">
        <v>1363.5</v>
      </c>
      <c r="O17" s="44">
        <v>101.4</v>
      </c>
      <c r="P17" s="1">
        <f>(N17/N5)*100</f>
        <v>7.255052198065319</v>
      </c>
      <c r="Q17" s="44">
        <v>1814.4</v>
      </c>
      <c r="R17" s="44">
        <v>112.3</v>
      </c>
      <c r="S17" s="1">
        <f>(Q17/Q5)*100</f>
        <v>5.778491171749598</v>
      </c>
    </row>
    <row r="18" spans="2:19" s="19" customFormat="1" ht="12.75" customHeight="1">
      <c r="B18" s="68"/>
      <c r="C18" s="76"/>
      <c r="D18" s="54"/>
      <c r="E18" s="6">
        <v>100</v>
      </c>
      <c r="F18" s="71"/>
      <c r="G18" s="47"/>
      <c r="H18" s="2">
        <f>(F17/C17*100)</f>
        <v>14.43960352902734</v>
      </c>
      <c r="I18" s="11"/>
      <c r="J18" s="11"/>
      <c r="K18" s="75"/>
      <c r="L18" s="84"/>
      <c r="M18" s="2">
        <f>(K17/C17*100)</f>
        <v>50.94651998692953</v>
      </c>
      <c r="N18" s="48"/>
      <c r="O18" s="84"/>
      <c r="P18" s="2">
        <f>(N17/C17*100)</f>
        <v>14.851323385252153</v>
      </c>
      <c r="Q18" s="45"/>
      <c r="R18" s="84"/>
      <c r="S18" s="2">
        <f>(Q17/C17*100)</f>
        <v>19.762553098790985</v>
      </c>
    </row>
    <row r="19" spans="2:19" s="19" customFormat="1" ht="15" customHeight="1">
      <c r="B19" s="68" t="s">
        <v>4</v>
      </c>
      <c r="C19" s="76">
        <v>5530</v>
      </c>
      <c r="D19" s="70">
        <v>103.4</v>
      </c>
      <c r="E19" s="9">
        <f>(C19/C5*100)</f>
        <v>3.926965542120078</v>
      </c>
      <c r="F19" s="71">
        <v>615.2</v>
      </c>
      <c r="G19" s="46">
        <v>104.7</v>
      </c>
      <c r="H19" s="1">
        <f>(F19/F5*100)</f>
        <v>2.820116710291684</v>
      </c>
      <c r="I19" s="10"/>
      <c r="J19" s="10"/>
      <c r="K19" s="75">
        <v>2945.8</v>
      </c>
      <c r="L19" s="44">
        <v>102.7</v>
      </c>
      <c r="M19" s="1">
        <f>(K19/K5)*100</f>
        <v>4.28084605491655</v>
      </c>
      <c r="N19" s="48">
        <v>732.2</v>
      </c>
      <c r="O19" s="44">
        <v>98.4</v>
      </c>
      <c r="P19" s="1">
        <f>(N19/N5)*100</f>
        <v>3.895965690812928</v>
      </c>
      <c r="Q19" s="44">
        <v>1236.8</v>
      </c>
      <c r="R19" s="44">
        <v>107.4</v>
      </c>
      <c r="S19" s="1">
        <f>(Q19/Q5)*100</f>
        <v>3.9389538586970363</v>
      </c>
    </row>
    <row r="20" spans="2:19" s="19" customFormat="1" ht="15" customHeight="1">
      <c r="B20" s="79"/>
      <c r="C20" s="69"/>
      <c r="D20" s="80"/>
      <c r="E20" s="12">
        <v>100</v>
      </c>
      <c r="F20" s="81"/>
      <c r="G20" s="77"/>
      <c r="H20" s="13">
        <f>(F19/C19*100)</f>
        <v>11.124773960216999</v>
      </c>
      <c r="I20" s="11"/>
      <c r="J20" s="11"/>
      <c r="K20" s="83"/>
      <c r="L20" s="85"/>
      <c r="M20" s="14">
        <f>(K19/C19*100)</f>
        <v>53.26943942133816</v>
      </c>
      <c r="N20" s="82"/>
      <c r="O20" s="85"/>
      <c r="P20" s="14">
        <f>(N19/C19*100)</f>
        <v>13.240506329113924</v>
      </c>
      <c r="Q20" s="78"/>
      <c r="R20" s="85"/>
      <c r="S20" s="2">
        <f>(Q19/C19*100)</f>
        <v>22.365280289330922</v>
      </c>
    </row>
    <row r="21" spans="2:19" s="19" customFormat="1" ht="12.75" customHeight="1">
      <c r="B21" s="19" t="s">
        <v>10</v>
      </c>
      <c r="C21" s="36"/>
      <c r="F21" s="20"/>
      <c r="K21" s="20"/>
      <c r="N21" s="20"/>
      <c r="Q21" s="37"/>
      <c r="R21" s="41" t="s">
        <v>21</v>
      </c>
      <c r="S21" s="42" t="s">
        <v>22</v>
      </c>
    </row>
    <row r="22" spans="3:19" s="19" customFormat="1" ht="12.75" customHeight="1">
      <c r="C22" s="38"/>
      <c r="S22" s="43" t="s">
        <v>17</v>
      </c>
    </row>
  </sheetData>
  <sheetProtection/>
  <mergeCells count="94">
    <mergeCell ref="K19:K20"/>
    <mergeCell ref="B15:B16"/>
    <mergeCell ref="C15:C16"/>
    <mergeCell ref="D15:D16"/>
    <mergeCell ref="F15:F16"/>
    <mergeCell ref="B17:B18"/>
    <mergeCell ref="C17:C18"/>
    <mergeCell ref="D17:D18"/>
    <mergeCell ref="G19:G20"/>
    <mergeCell ref="F17:F18"/>
    <mergeCell ref="B19:B20"/>
    <mergeCell ref="C19:C20"/>
    <mergeCell ref="D19:D20"/>
    <mergeCell ref="F19:F20"/>
    <mergeCell ref="R15:R16"/>
    <mergeCell ref="R17:R18"/>
    <mergeCell ref="Q17:Q18"/>
    <mergeCell ref="L17:L18"/>
    <mergeCell ref="L19:L20"/>
    <mergeCell ref="N19:N20"/>
    <mergeCell ref="O19:O20"/>
    <mergeCell ref="Q19:Q20"/>
    <mergeCell ref="R19:R20"/>
    <mergeCell ref="N17:N18"/>
    <mergeCell ref="G15:G16"/>
    <mergeCell ref="R13:R14"/>
    <mergeCell ref="K17:K18"/>
    <mergeCell ref="K15:K16"/>
    <mergeCell ref="L15:L16"/>
    <mergeCell ref="N15:N16"/>
    <mergeCell ref="O17:O18"/>
    <mergeCell ref="G17:G18"/>
    <mergeCell ref="B11:B12"/>
    <mergeCell ref="C11:C12"/>
    <mergeCell ref="D11:D12"/>
    <mergeCell ref="F11:F12"/>
    <mergeCell ref="B13:B14"/>
    <mergeCell ref="O13:O14"/>
    <mergeCell ref="C13:C14"/>
    <mergeCell ref="K11:K12"/>
    <mergeCell ref="G11:G12"/>
    <mergeCell ref="K13:K14"/>
    <mergeCell ref="G13:G14"/>
    <mergeCell ref="O15:O16"/>
    <mergeCell ref="L13:L14"/>
    <mergeCell ref="K7:K8"/>
    <mergeCell ref="L7:L8"/>
    <mergeCell ref="D9:D10"/>
    <mergeCell ref="F9:F10"/>
    <mergeCell ref="D13:D14"/>
    <mergeCell ref="F13:F14"/>
    <mergeCell ref="B9:B10"/>
    <mergeCell ref="C9:C10"/>
    <mergeCell ref="K3:M3"/>
    <mergeCell ref="G5:G6"/>
    <mergeCell ref="G9:G10"/>
    <mergeCell ref="L11:L12"/>
    <mergeCell ref="K5:K6"/>
    <mergeCell ref="L5:L6"/>
    <mergeCell ref="K9:K10"/>
    <mergeCell ref="L9:L10"/>
    <mergeCell ref="F3:H3"/>
    <mergeCell ref="F5:F6"/>
    <mergeCell ref="B7:B8"/>
    <mergeCell ref="C7:C8"/>
    <mergeCell ref="D7:D8"/>
    <mergeCell ref="F7:F8"/>
    <mergeCell ref="G7:G8"/>
    <mergeCell ref="N5:N6"/>
    <mergeCell ref="O5:O6"/>
    <mergeCell ref="Q5:Q6"/>
    <mergeCell ref="R5:R6"/>
    <mergeCell ref="N3:P3"/>
    <mergeCell ref="B3:B4"/>
    <mergeCell ref="C3:E3"/>
    <mergeCell ref="B5:B6"/>
    <mergeCell ref="C5:C6"/>
    <mergeCell ref="D5:D6"/>
    <mergeCell ref="Q15:Q16"/>
    <mergeCell ref="O11:O12"/>
    <mergeCell ref="Q11:Q12"/>
    <mergeCell ref="N9:N10"/>
    <mergeCell ref="N11:N12"/>
    <mergeCell ref="Q3:S3"/>
    <mergeCell ref="N7:N8"/>
    <mergeCell ref="O7:O8"/>
    <mergeCell ref="Q7:Q8"/>
    <mergeCell ref="R7:R8"/>
    <mergeCell ref="Q13:Q14"/>
    <mergeCell ref="O9:O10"/>
    <mergeCell ref="Q9:Q10"/>
    <mergeCell ref="R9:R10"/>
    <mergeCell ref="R11:R12"/>
    <mergeCell ref="N13:N14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landscape" paperSize="9" scale="74" r:id="rId1"/>
  <ignoredErrors>
    <ignoredError sqref="C5:S6 C7:G20" formulaRange="1"/>
    <ignoredError sqref="H7:S2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soumu063</cp:lastModifiedBy>
  <cp:lastPrinted>2016-10-06T11:09:49Z</cp:lastPrinted>
  <dcterms:created xsi:type="dcterms:W3CDTF">1998-04-04T10:31:00Z</dcterms:created>
  <dcterms:modified xsi:type="dcterms:W3CDTF">2017-03-03T06:51:23Z</dcterms:modified>
  <cp:category/>
  <cp:version/>
  <cp:contentType/>
  <cp:contentStatus/>
</cp:coreProperties>
</file>