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1425" windowWidth="15315" windowHeight="5880" activeTab="0"/>
  </bookViews>
  <sheets>
    <sheet name="130" sheetId="1" r:id="rId1"/>
    <sheet name="130続き" sheetId="2" r:id="rId2"/>
  </sheets>
  <definedNames>
    <definedName name="_xlnm.Print_Area" localSheetId="0">'130'!$A$1:$X$46</definedName>
    <definedName name="_xlnm.Print_Area" localSheetId="1">'130続き'!$A$1:$Y$21</definedName>
  </definedNames>
  <calcPr fullCalcOnLoad="1"/>
</workbook>
</file>

<file path=xl/sharedStrings.xml><?xml version="1.0" encoding="utf-8"?>
<sst xmlns="http://schemas.openxmlformats.org/spreadsheetml/2006/main" count="178" uniqueCount="65">
  <si>
    <t>単位　件・日・金額：千円</t>
  </si>
  <si>
    <t>年　　　度</t>
  </si>
  <si>
    <t>件　数</t>
  </si>
  <si>
    <t>（世帯）</t>
  </si>
  <si>
    <t xml:space="preserve">保険料        調定額         </t>
  </si>
  <si>
    <t xml:space="preserve"> （現年度分）</t>
  </si>
  <si>
    <t>受診率</t>
  </si>
  <si>
    <t>（％）</t>
  </si>
  <si>
    <t>（円）</t>
  </si>
  <si>
    <t>日　数</t>
  </si>
  <si>
    <t>費 用 額</t>
  </si>
  <si>
    <t>1件当たり
診療費
費用額　　</t>
  </si>
  <si>
    <t>1人当たり
診療費費用額</t>
  </si>
  <si>
    <t>件　　　数</t>
  </si>
  <si>
    <t>費　用　額</t>
  </si>
  <si>
    <t>療　　　　養　　　　の　　　　給　　　　付</t>
  </si>
  <si>
    <t>療　　　　　　養　　　　　　の　　　　　　給　　　　　　付　　　　</t>
  </si>
  <si>
    <t>保険者負担
額（再掲）</t>
  </si>
  <si>
    <t>年間平均
被保険者数
(3月～翌2月ﾍﾞｰｽ）</t>
  </si>
  <si>
    <t>療　　養　　諸　　費　　費　　用　　額
Ａ＋Ｂ</t>
  </si>
  <si>
    <t xml:space="preserve">年間平均
被保険者            </t>
  </si>
  <si>
    <t>-</t>
  </si>
  <si>
    <r>
      <t>療　　養　　の　　給　　付　　等
Ａ ＝</t>
    </r>
    <r>
      <rPr>
        <sz val="11"/>
        <rFont val="ＭＳ Ｐ明朝"/>
        <family val="1"/>
      </rPr>
      <t xml:space="preserve"> a + b + c + d + e + f + g　 </t>
    </r>
    <r>
      <rPr>
        <sz val="9"/>
        <rFont val="ＭＳ Ｐ明朝"/>
        <family val="1"/>
      </rPr>
      <t xml:space="preserve">                                                             </t>
    </r>
  </si>
  <si>
    <r>
      <t>ｃ</t>
    </r>
    <r>
      <rPr>
        <sz val="9"/>
        <rFont val="ＭＳ Ｐ明朝"/>
        <family val="1"/>
      </rPr>
      <t>　　歯　　　科</t>
    </r>
  </si>
  <si>
    <r>
      <t>ｄ</t>
    </r>
    <r>
      <rPr>
        <sz val="9"/>
        <rFont val="ＭＳ Ｐ明朝"/>
        <family val="1"/>
      </rPr>
      <t>　　施　　設　　療　　養　　費</t>
    </r>
  </si>
  <si>
    <r>
      <t>ｅ</t>
    </r>
    <r>
      <rPr>
        <sz val="9"/>
        <rFont val="ＭＳ Ｐ明朝"/>
        <family val="1"/>
      </rPr>
      <t>　　調　　　剤</t>
    </r>
  </si>
  <si>
    <r>
      <t>ｆ</t>
    </r>
    <r>
      <rPr>
        <sz val="9"/>
        <rFont val="ＭＳ Ｐ明朝"/>
        <family val="1"/>
      </rPr>
      <t>　　訪　　  問　　  看　　  護</t>
    </r>
  </si>
  <si>
    <r>
      <t>ｇ</t>
    </r>
    <r>
      <rPr>
        <sz val="9"/>
        <rFont val="ＭＳ Ｐ明朝"/>
        <family val="1"/>
      </rPr>
      <t>　　食　　　事　　　療　　　養</t>
    </r>
  </si>
  <si>
    <r>
      <t>ａ</t>
    </r>
    <r>
      <rPr>
        <sz val="9"/>
        <rFont val="ＭＳ Ｐ明朝"/>
        <family val="1"/>
      </rPr>
      <t>　　　入　　　院</t>
    </r>
  </si>
  <si>
    <r>
      <t>ｂ</t>
    </r>
    <r>
      <rPr>
        <sz val="9"/>
        <rFont val="ＭＳ Ｐ明朝"/>
        <family val="1"/>
      </rPr>
      <t>　　入　　　院　　　外</t>
    </r>
  </si>
  <si>
    <t>（円）</t>
  </si>
  <si>
    <t xml:space="preserve">  保  険  の  状  況</t>
  </si>
  <si>
    <t>出　産　育　児　一　時　金</t>
  </si>
  <si>
    <t>葬　　　祭　　　費</t>
  </si>
  <si>
    <r>
      <t>ｈ</t>
    </r>
    <r>
      <rPr>
        <sz val="9"/>
        <rFont val="ＭＳ Ｐ明朝"/>
        <family val="1"/>
      </rPr>
      <t>　　療　　　養　　　費</t>
    </r>
  </si>
  <si>
    <r>
      <t>ｉ</t>
    </r>
    <r>
      <rPr>
        <sz val="9"/>
        <rFont val="ＭＳ Ｐ明朝"/>
        <family val="1"/>
      </rPr>
      <t>　 食　事　療　養　差　額</t>
    </r>
  </si>
  <si>
    <r>
      <t>j</t>
    </r>
    <r>
      <rPr>
        <sz val="9"/>
        <rFont val="ＭＳ Ｐ明朝"/>
        <family val="1"/>
      </rPr>
      <t>　　移　　　送　　　費</t>
    </r>
  </si>
  <si>
    <t>保険者負担額</t>
  </si>
  <si>
    <t>支 給 額</t>
  </si>
  <si>
    <t>件  数</t>
  </si>
  <si>
    <t>　　　　資料　福祉保険部</t>
  </si>
  <si>
    <r>
      <t>療　　養　　費　　等　　合　　計
Ｂ ＝</t>
    </r>
    <r>
      <rPr>
        <sz val="11"/>
        <rFont val="ＭＳ Ｐ明朝"/>
        <family val="1"/>
      </rPr>
      <t xml:space="preserve"> h + i + j</t>
    </r>
  </si>
  <si>
    <t>-</t>
  </si>
  <si>
    <t>-</t>
  </si>
  <si>
    <r>
      <t>注1  上段は，若人分。</t>
    </r>
    <r>
      <rPr>
        <sz val="10"/>
        <rFont val="ＭＳ Ｐ明朝"/>
        <family val="1"/>
      </rPr>
      <t>下段は，退職分である。</t>
    </r>
  </si>
  <si>
    <t xml:space="preserve">  </t>
  </si>
  <si>
    <t>療　　　　養　　　　の　　　　給　　　　付　　　　等　</t>
  </si>
  <si>
    <t>療　　　養　　　費　　　等　　　の　　　給　　　付　　　等　　</t>
  </si>
  <si>
    <t>(2010)</t>
  </si>
  <si>
    <t>(2011)</t>
  </si>
  <si>
    <t>(2012)</t>
  </si>
  <si>
    <t>(2013)</t>
  </si>
  <si>
    <t>(2014)</t>
  </si>
  <si>
    <t>-</t>
  </si>
  <si>
    <t>平成22年度</t>
  </si>
  <si>
    <t>(2015)</t>
  </si>
  <si>
    <t>-</t>
  </si>
  <si>
    <t>（人）</t>
  </si>
  <si>
    <t>療　　　　養　　　　の　　　　給　　　　付　　　　（続き）</t>
  </si>
  <si>
    <t xml:space="preserve">   2  g食事療養の日数は1食単位で計算する。 </t>
  </si>
  <si>
    <t xml:space="preserve">   3  g食事療養の件数・日数は，a入院の内数である。 </t>
  </si>
  <si>
    <t>注　i食事療養差額の件数は，h療養費の内数である。</t>
  </si>
  <si>
    <t xml:space="preserve">  保  険  の  状  況 （ 続　き ）</t>
  </si>
  <si>
    <t>等　　　　　　（　　続　　き　　）</t>
  </si>
  <si>
    <t xml:space="preserve">130  国  民  健  康 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</si>
</sst>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\(#,##0\);[Red]\(\-#,##0\)"/>
    <numFmt numFmtId="183" formatCode="0_);[Red]\(0\)"/>
    <numFmt numFmtId="184" formatCode="#,##0.0;[Red]\-#,##0.0"/>
    <numFmt numFmtId="185" formatCode="0_ "/>
    <numFmt numFmtId="186" formatCode="yyyy&quot;年&quot;mm&quot;月&quot;"/>
    <numFmt numFmtId="187" formatCode="&quot;¥&quot;#,##0_);[Red]\(&quot;¥&quot;#,##0\)"/>
    <numFmt numFmtId="188" formatCode="&quot;¥&quot;#,##0_);\(&quot;¥&quot;#,##0\)"/>
    <numFmt numFmtId="189" formatCode="#,##0_ ;[Red]\-#,##0\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.25"/>
      <color indexed="8"/>
      <name val="ＭＳ Ｐ明朝"/>
      <family val="1"/>
    </font>
    <font>
      <sz val="9"/>
      <color indexed="8"/>
      <name val="ＭＳ Ｐ明朝"/>
      <family val="1"/>
    </font>
    <font>
      <sz val="1.15"/>
      <color indexed="8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 shrinkToFit="1"/>
    </xf>
    <xf numFmtId="179" fontId="2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177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182" fontId="2" fillId="0" borderId="23" xfId="0" applyNumberFormat="1" applyFont="1" applyFill="1" applyBorder="1" applyAlignment="1">
      <alignment horizontal="right" vertical="center"/>
    </xf>
    <xf numFmtId="182" fontId="2" fillId="0" borderId="25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82" fontId="2" fillId="0" borderId="2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vertical="center"/>
    </xf>
    <xf numFmtId="182" fontId="2" fillId="0" borderId="26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82" fontId="2" fillId="0" borderId="31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vertical="center"/>
    </xf>
    <xf numFmtId="179" fontId="2" fillId="0" borderId="32" xfId="0" applyNumberFormat="1" applyFont="1" applyFill="1" applyBorder="1" applyAlignment="1">
      <alignment vertical="center"/>
    </xf>
    <xf numFmtId="182" fontId="2" fillId="0" borderId="31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 shrinkToFit="1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76" fontId="2" fillId="0" borderId="0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9" fontId="2" fillId="0" borderId="36" xfId="0" applyNumberFormat="1" applyFont="1" applyFill="1" applyBorder="1" applyAlignment="1">
      <alignment vertical="center"/>
    </xf>
    <xf numFmtId="182" fontId="2" fillId="0" borderId="35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 wrapText="1"/>
    </xf>
    <xf numFmtId="177" fontId="2" fillId="0" borderId="35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horizontal="right" vertical="center"/>
    </xf>
    <xf numFmtId="182" fontId="2" fillId="0" borderId="35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80" fontId="2" fillId="0" borderId="39" xfId="0" applyNumberFormat="1" applyFont="1" applyFill="1" applyBorder="1" applyAlignment="1">
      <alignment horizontal="center" vertical="center" wrapText="1"/>
    </xf>
    <xf numFmtId="180" fontId="2" fillId="0" borderId="3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40" xfId="0" applyNumberFormat="1" applyFont="1" applyFill="1" applyBorder="1" applyAlignment="1">
      <alignment horizontal="right" vertical="center" indent="3"/>
    </xf>
    <xf numFmtId="176" fontId="2" fillId="0" borderId="15" xfId="0" applyNumberFormat="1" applyFont="1" applyFill="1" applyBorder="1" applyAlignment="1">
      <alignment horizontal="right" vertical="center" indent="3"/>
    </xf>
    <xf numFmtId="176" fontId="2" fillId="0" borderId="0" xfId="0" applyNumberFormat="1" applyFont="1" applyFill="1" applyBorder="1" applyAlignment="1">
      <alignment horizontal="right" vertical="center" indent="3"/>
    </xf>
    <xf numFmtId="176" fontId="2" fillId="0" borderId="27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distributed" vertical="center" wrapText="1"/>
    </xf>
    <xf numFmtId="0" fontId="6" fillId="0" borderId="46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42" xfId="0" applyFont="1" applyFill="1" applyBorder="1" applyAlignment="1">
      <alignment horizontal="distributed" vertical="center" wrapText="1"/>
    </xf>
    <xf numFmtId="0" fontId="2" fillId="0" borderId="44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42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48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7" fillId="0" borderId="35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right" vertical="center" indent="3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indent="2"/>
    </xf>
    <xf numFmtId="0" fontId="2" fillId="0" borderId="52" xfId="0" applyFont="1" applyFill="1" applyBorder="1" applyAlignment="1">
      <alignment horizontal="left" vertical="center" indent="2"/>
    </xf>
    <xf numFmtId="0" fontId="10" fillId="0" borderId="5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7" fillId="0" borderId="39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/>
    </xf>
    <xf numFmtId="0" fontId="2" fillId="0" borderId="49" xfId="0" applyFont="1" applyFill="1" applyBorder="1" applyAlignment="1">
      <alignment horizontal="right" vertical="center" wrapText="1" indent="2"/>
    </xf>
    <xf numFmtId="0" fontId="2" fillId="0" borderId="50" xfId="0" applyFont="1" applyFill="1" applyBorder="1" applyAlignment="1">
      <alignment horizontal="right" vertical="center" wrapText="1" indent="2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indent="2"/>
    </xf>
    <xf numFmtId="176" fontId="2" fillId="0" borderId="40" xfId="0" applyNumberFormat="1" applyFont="1" applyFill="1" applyBorder="1" applyAlignment="1">
      <alignment horizontal="right" vertical="center" indent="2"/>
    </xf>
    <xf numFmtId="176" fontId="2" fillId="0" borderId="15" xfId="0" applyNumberFormat="1" applyFont="1" applyFill="1" applyBorder="1" applyAlignment="1">
      <alignment horizontal="right" vertical="center" indent="2"/>
    </xf>
    <xf numFmtId="0" fontId="7" fillId="0" borderId="1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right" vertical="center" indent="3"/>
    </xf>
    <xf numFmtId="176" fontId="2" fillId="0" borderId="25" xfId="0" applyNumberFormat="1" applyFont="1" applyFill="1" applyBorder="1" applyAlignment="1">
      <alignment horizontal="right" vertical="center" indent="3"/>
    </xf>
    <xf numFmtId="0" fontId="2" fillId="0" borderId="5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76" fontId="2" fillId="0" borderId="35" xfId="0" applyNumberFormat="1" applyFont="1" applyFill="1" applyBorder="1" applyAlignment="1">
      <alignment horizontal="right" vertical="center" indent="2"/>
    </xf>
    <xf numFmtId="176" fontId="7" fillId="0" borderId="0" xfId="0" applyNumberFormat="1" applyFont="1" applyFill="1" applyBorder="1" applyAlignment="1">
      <alignment horizontal="right" vertical="center" indent="2"/>
    </xf>
    <xf numFmtId="0" fontId="10" fillId="0" borderId="12" xfId="0" applyFont="1" applyFill="1" applyBorder="1" applyAlignment="1">
      <alignment horizontal="center" vertical="center" wrapText="1"/>
    </xf>
    <xf numFmtId="176" fontId="7" fillId="0" borderId="35" xfId="0" applyNumberFormat="1" applyFont="1" applyFill="1" applyBorder="1" applyAlignment="1">
      <alignment horizontal="right" vertical="center" indent="2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30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33" xfId="0" applyNumberFormat="1" applyFont="1" applyFill="1" applyBorder="1" applyAlignment="1">
      <alignment horizontal="right" vertical="center"/>
    </xf>
    <xf numFmtId="41" fontId="2" fillId="0" borderId="5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国民健康保険　療養諸費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'130'!$B$31:$B$32</c:f>
              <c:strCache/>
            </c:strRef>
          </c:cat>
          <c:val>
            <c:numRef>
              <c:f>('130'!#REF!,'130'!$P$11,'130'!#REF!,'130'!#REF!,'130'!#REF!,'130'!#REF!)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若人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'130'!$B$31:$B$32</c:f>
              <c:strCache/>
            </c:strRef>
          </c:cat>
          <c:val>
            <c:numRef>
              <c:f>('130'!#REF!,'130'!#REF!,'130'!#REF!,'130'!#REF!,'130'!#REF!,'130'!$P$7)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退職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'130'!$B$31:$B$32</c:f>
              <c:strCache/>
            </c:strRef>
          </c:cat>
          <c:val>
            <c:numRef>
              <c:f>('130'!#REF!,'130'!$P$12,'130'!#REF!,'130'!#REF!,'130'!#REF!,'130'!$P$8)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609103"/>
        <c:axId val="28373064"/>
      </c:lineChart>
      <c:catAx>
        <c:axId val="10609103"/>
        <c:scaling>
          <c:orientation val="minMax"/>
        </c:scaling>
        <c:axPos val="b"/>
        <c:delete val="0"/>
        <c:numFmt formatCode="yyyy&quot;年&quot;m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73064"/>
        <c:crosses val="autoZero"/>
        <c:auto val="1"/>
        <c:lblOffset val="100"/>
        <c:tickLblSkip val="1"/>
        <c:noMultiLvlLbl val="0"/>
      </c:catAx>
      <c:valAx>
        <c:axId val="28373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091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47</xdr:row>
      <xdr:rowOff>0</xdr:rowOff>
    </xdr:from>
    <xdr:to>
      <xdr:col>22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3144500" y="9658350"/>
        <a:ext cx="0" cy="19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9"/>
  <sheetViews>
    <sheetView showGridLines="0"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3.5" customHeight="1"/>
  <cols>
    <col min="1" max="1" width="1.625" style="1" customWidth="1"/>
    <col min="2" max="2" width="9.75390625" style="1" customWidth="1"/>
    <col min="3" max="3" width="6.875" style="1" customWidth="1"/>
    <col min="4" max="5" width="8.875" style="1" customWidth="1"/>
    <col min="6" max="6" width="10.125" style="1" bestFit="1" customWidth="1"/>
    <col min="7" max="11" width="8.875" style="1" customWidth="1"/>
    <col min="12" max="13" width="1.625" style="6" customWidth="1"/>
    <col min="14" max="17" width="8.125" style="1" customWidth="1"/>
    <col min="18" max="18" width="9.50390625" style="1" customWidth="1"/>
    <col min="19" max="19" width="8.875" style="1" customWidth="1"/>
    <col min="20" max="20" width="9.50390625" style="1" customWidth="1"/>
    <col min="21" max="21" width="8.875" style="1" customWidth="1"/>
    <col min="22" max="23" width="9.50390625" style="1" customWidth="1"/>
    <col min="24" max="24" width="1.625" style="1" customWidth="1"/>
    <col min="25" max="25" width="9.875" style="1" customWidth="1"/>
    <col min="26" max="27" width="9.125" style="1" bestFit="1" customWidth="1"/>
    <col min="28" max="28" width="9.50390625" style="1" customWidth="1"/>
    <col min="29" max="29" width="10.00390625" style="1" customWidth="1"/>
    <col min="30" max="30" width="10.125" style="1" customWidth="1"/>
    <col min="31" max="34" width="9.125" style="1" bestFit="1" customWidth="1"/>
    <col min="35" max="16384" width="9.00390625" style="1" customWidth="1"/>
  </cols>
  <sheetData>
    <row r="1" spans="3:23" s="20" customFormat="1" ht="18" customHeight="1">
      <c r="C1" s="18"/>
      <c r="D1" s="18"/>
      <c r="E1" s="18"/>
      <c r="F1" s="18"/>
      <c r="G1" s="18"/>
      <c r="H1" s="18"/>
      <c r="I1" s="18"/>
      <c r="J1" s="18"/>
      <c r="K1" s="19" t="s">
        <v>64</v>
      </c>
      <c r="L1" s="18"/>
      <c r="M1" s="18"/>
      <c r="N1" s="18" t="s">
        <v>31</v>
      </c>
      <c r="O1" s="18"/>
      <c r="P1" s="18"/>
      <c r="Q1" s="18"/>
      <c r="R1" s="18"/>
      <c r="S1" s="18"/>
      <c r="T1" s="18"/>
      <c r="U1" s="18"/>
      <c r="V1" s="18"/>
      <c r="W1" s="18"/>
    </row>
    <row r="2" spans="2:6" ht="15" customHeight="1" thickBot="1">
      <c r="B2" s="1" t="s">
        <v>0</v>
      </c>
      <c r="F2" s="97"/>
    </row>
    <row r="3" spans="2:23" s="21" customFormat="1" ht="16.5" customHeight="1" thickTop="1">
      <c r="B3" s="149" t="s">
        <v>1</v>
      </c>
      <c r="C3" s="150"/>
      <c r="D3" s="153" t="s">
        <v>20</v>
      </c>
      <c r="E3" s="157" t="s">
        <v>18</v>
      </c>
      <c r="F3" s="161"/>
      <c r="G3" s="153" t="s">
        <v>4</v>
      </c>
      <c r="H3" s="153" t="s">
        <v>6</v>
      </c>
      <c r="I3" s="153" t="s">
        <v>11</v>
      </c>
      <c r="J3" s="157" t="s">
        <v>12</v>
      </c>
      <c r="K3" s="158"/>
      <c r="L3" s="7"/>
      <c r="M3" s="7"/>
      <c r="N3" s="149" t="s">
        <v>19</v>
      </c>
      <c r="O3" s="149"/>
      <c r="P3" s="149"/>
      <c r="Q3" s="150"/>
      <c r="R3" s="177" t="s">
        <v>46</v>
      </c>
      <c r="S3" s="178"/>
      <c r="T3" s="178"/>
      <c r="U3" s="178"/>
      <c r="V3" s="178"/>
      <c r="W3" s="178"/>
    </row>
    <row r="4" spans="2:23" s="21" customFormat="1" ht="16.5" customHeight="1">
      <c r="B4" s="135"/>
      <c r="C4" s="151"/>
      <c r="D4" s="154"/>
      <c r="E4" s="162"/>
      <c r="F4" s="163"/>
      <c r="G4" s="154"/>
      <c r="H4" s="154"/>
      <c r="I4" s="154"/>
      <c r="J4" s="159"/>
      <c r="K4" s="160"/>
      <c r="L4" s="7"/>
      <c r="M4" s="7"/>
      <c r="N4" s="135"/>
      <c r="O4" s="135"/>
      <c r="P4" s="135"/>
      <c r="Q4" s="151"/>
      <c r="R4" s="184" t="s">
        <v>15</v>
      </c>
      <c r="S4" s="185"/>
      <c r="T4" s="185"/>
      <c r="U4" s="185"/>
      <c r="V4" s="185"/>
      <c r="W4" s="185"/>
    </row>
    <row r="5" spans="2:23" s="21" customFormat="1" ht="16.5" customHeight="1">
      <c r="B5" s="135"/>
      <c r="C5" s="151"/>
      <c r="D5" s="154"/>
      <c r="E5" s="162"/>
      <c r="F5" s="163"/>
      <c r="G5" s="154"/>
      <c r="H5" s="154"/>
      <c r="I5" s="154"/>
      <c r="J5" s="159"/>
      <c r="K5" s="160"/>
      <c r="L5" s="7"/>
      <c r="M5" s="7"/>
      <c r="N5" s="132"/>
      <c r="O5" s="132"/>
      <c r="P5" s="132"/>
      <c r="Q5" s="152"/>
      <c r="R5" s="182" t="s">
        <v>28</v>
      </c>
      <c r="S5" s="183"/>
      <c r="T5" s="183"/>
      <c r="U5" s="182" t="s">
        <v>29</v>
      </c>
      <c r="V5" s="183"/>
      <c r="W5" s="184"/>
    </row>
    <row r="6" spans="2:23" s="21" customFormat="1" ht="16.5" customHeight="1">
      <c r="B6" s="132"/>
      <c r="C6" s="152"/>
      <c r="D6" s="127" t="s">
        <v>3</v>
      </c>
      <c r="E6" s="129" t="s">
        <v>57</v>
      </c>
      <c r="F6" s="130"/>
      <c r="G6" s="128" t="s">
        <v>5</v>
      </c>
      <c r="H6" s="127" t="s">
        <v>7</v>
      </c>
      <c r="I6" s="127" t="s">
        <v>8</v>
      </c>
      <c r="J6" s="155" t="s">
        <v>30</v>
      </c>
      <c r="K6" s="156"/>
      <c r="L6" s="8"/>
      <c r="M6" s="8"/>
      <c r="N6" s="179" t="s">
        <v>13</v>
      </c>
      <c r="O6" s="180"/>
      <c r="P6" s="181" t="s">
        <v>14</v>
      </c>
      <c r="Q6" s="180"/>
      <c r="R6" s="10" t="s">
        <v>2</v>
      </c>
      <c r="S6" s="10" t="s">
        <v>9</v>
      </c>
      <c r="T6" s="10" t="s">
        <v>10</v>
      </c>
      <c r="U6" s="10" t="s">
        <v>2</v>
      </c>
      <c r="V6" s="10" t="s">
        <v>9</v>
      </c>
      <c r="W6" s="9" t="s">
        <v>10</v>
      </c>
    </row>
    <row r="7" spans="2:23" s="21" customFormat="1" ht="16.5" customHeight="1">
      <c r="B7" s="131" t="s">
        <v>54</v>
      </c>
      <c r="C7" s="133">
        <v>-2010</v>
      </c>
      <c r="D7" s="143">
        <v>58258</v>
      </c>
      <c r="E7" s="138">
        <v>89648</v>
      </c>
      <c r="F7" s="138"/>
      <c r="G7" s="36">
        <v>8618003</v>
      </c>
      <c r="H7" s="12">
        <v>967.16</v>
      </c>
      <c r="I7" s="4">
        <v>28860</v>
      </c>
      <c r="J7" s="166">
        <v>279121</v>
      </c>
      <c r="K7" s="166"/>
      <c r="L7" s="13"/>
      <c r="M7" s="13"/>
      <c r="N7" s="164">
        <v>1376113</v>
      </c>
      <c r="O7" s="164"/>
      <c r="P7" s="164">
        <v>31700675</v>
      </c>
      <c r="Q7" s="164"/>
      <c r="R7" s="4">
        <v>24671</v>
      </c>
      <c r="S7" s="4">
        <v>452051</v>
      </c>
      <c r="T7" s="4">
        <v>12898885</v>
      </c>
      <c r="U7" s="4">
        <v>731597</v>
      </c>
      <c r="V7" s="4">
        <v>1227392</v>
      </c>
      <c r="W7" s="4">
        <v>10095451</v>
      </c>
    </row>
    <row r="8" spans="2:24" s="21" customFormat="1" ht="16.5" customHeight="1">
      <c r="B8" s="142"/>
      <c r="C8" s="146"/>
      <c r="D8" s="143"/>
      <c r="E8" s="138">
        <v>5201</v>
      </c>
      <c r="F8" s="138"/>
      <c r="G8" s="11">
        <v>654150</v>
      </c>
      <c r="H8" s="12">
        <v>1131.11</v>
      </c>
      <c r="I8" s="4">
        <v>28911</v>
      </c>
      <c r="J8" s="166">
        <v>327018</v>
      </c>
      <c r="K8" s="166"/>
      <c r="L8" s="13"/>
      <c r="M8" s="13"/>
      <c r="N8" s="164">
        <v>93398</v>
      </c>
      <c r="O8" s="164"/>
      <c r="P8" s="164">
        <v>2162423</v>
      </c>
      <c r="Q8" s="164"/>
      <c r="R8" s="4">
        <v>1400</v>
      </c>
      <c r="S8" s="4">
        <v>21828</v>
      </c>
      <c r="T8" s="4">
        <v>761003</v>
      </c>
      <c r="U8" s="4">
        <v>49297</v>
      </c>
      <c r="V8" s="4">
        <v>79299</v>
      </c>
      <c r="W8" s="4">
        <v>784695</v>
      </c>
      <c r="X8" s="22"/>
    </row>
    <row r="9" spans="2:24" s="21" customFormat="1" ht="16.5" customHeight="1">
      <c r="B9" s="135">
        <v>23</v>
      </c>
      <c r="C9" s="133">
        <v>-2011</v>
      </c>
      <c r="D9" s="143">
        <v>57939</v>
      </c>
      <c r="E9" s="138">
        <v>88135</v>
      </c>
      <c r="F9" s="138"/>
      <c r="G9" s="36">
        <v>7921757</v>
      </c>
      <c r="H9" s="37">
        <v>972.0349</v>
      </c>
      <c r="I9" s="4">
        <v>28983</v>
      </c>
      <c r="J9" s="166">
        <v>281721</v>
      </c>
      <c r="K9" s="166"/>
      <c r="L9" s="13"/>
      <c r="M9" s="13"/>
      <c r="N9" s="164">
        <v>1371002</v>
      </c>
      <c r="O9" s="164"/>
      <c r="P9" s="164">
        <v>31785994</v>
      </c>
      <c r="Q9" s="164"/>
      <c r="R9" s="4">
        <v>24394</v>
      </c>
      <c r="S9" s="4">
        <v>435367</v>
      </c>
      <c r="T9" s="4">
        <v>12742697</v>
      </c>
      <c r="U9" s="4">
        <v>719998</v>
      </c>
      <c r="V9" s="4">
        <v>1188348</v>
      </c>
      <c r="W9" s="4">
        <v>10078276</v>
      </c>
      <c r="X9" s="22"/>
    </row>
    <row r="10" spans="2:24" s="23" customFormat="1" ht="16.5" customHeight="1">
      <c r="B10" s="132"/>
      <c r="C10" s="145"/>
      <c r="D10" s="144"/>
      <c r="E10" s="138">
        <v>5572</v>
      </c>
      <c r="F10" s="138"/>
      <c r="G10" s="11">
        <v>624605</v>
      </c>
      <c r="H10" s="12">
        <v>1107.645</v>
      </c>
      <c r="I10" s="4">
        <v>28471</v>
      </c>
      <c r="J10" s="166">
        <v>315357</v>
      </c>
      <c r="K10" s="166"/>
      <c r="L10" s="13"/>
      <c r="M10" s="13"/>
      <c r="N10" s="164">
        <v>98335</v>
      </c>
      <c r="O10" s="164"/>
      <c r="P10" s="164">
        <v>2265500</v>
      </c>
      <c r="Q10" s="164"/>
      <c r="R10" s="4">
        <v>1415</v>
      </c>
      <c r="S10" s="4">
        <v>21160</v>
      </c>
      <c r="T10" s="4">
        <v>760810</v>
      </c>
      <c r="U10" s="4">
        <v>51574</v>
      </c>
      <c r="V10" s="4">
        <v>81950</v>
      </c>
      <c r="W10" s="4">
        <v>836502</v>
      </c>
      <c r="X10" s="24"/>
    </row>
    <row r="11" spans="2:24" s="23" customFormat="1" ht="16.5" customHeight="1">
      <c r="B11" s="135">
        <v>24</v>
      </c>
      <c r="C11" s="147">
        <v>-2012</v>
      </c>
      <c r="D11" s="139">
        <v>57386</v>
      </c>
      <c r="E11" s="136">
        <v>86815</v>
      </c>
      <c r="F11" s="137"/>
      <c r="G11" s="43">
        <v>7291921</v>
      </c>
      <c r="H11" s="44">
        <v>976.74</v>
      </c>
      <c r="I11" s="74">
        <v>29689</v>
      </c>
      <c r="J11" s="167">
        <v>289987</v>
      </c>
      <c r="K11" s="168"/>
      <c r="L11" s="45"/>
      <c r="M11" s="45"/>
      <c r="N11" s="173">
        <v>1367416</v>
      </c>
      <c r="O11" s="173"/>
      <c r="P11" s="173">
        <v>32157118</v>
      </c>
      <c r="Q11" s="173"/>
      <c r="R11" s="75">
        <v>24579</v>
      </c>
      <c r="S11" s="75">
        <v>431912</v>
      </c>
      <c r="T11" s="75">
        <v>13226315</v>
      </c>
      <c r="U11" s="46">
        <v>712778</v>
      </c>
      <c r="V11" s="46">
        <v>1144411</v>
      </c>
      <c r="W11" s="76">
        <v>9977940</v>
      </c>
      <c r="X11" s="24"/>
    </row>
    <row r="12" spans="2:23" s="25" customFormat="1" ht="16.5" customHeight="1">
      <c r="B12" s="132"/>
      <c r="C12" s="148"/>
      <c r="D12" s="140"/>
      <c r="E12" s="136">
        <v>5396</v>
      </c>
      <c r="F12" s="137"/>
      <c r="G12" s="47">
        <v>539659</v>
      </c>
      <c r="H12" s="48">
        <v>1099.85</v>
      </c>
      <c r="I12" s="46">
        <v>30531</v>
      </c>
      <c r="J12" s="141">
        <v>335799</v>
      </c>
      <c r="K12" s="141"/>
      <c r="L12" s="45"/>
      <c r="M12" s="45"/>
      <c r="N12" s="176">
        <v>95461</v>
      </c>
      <c r="O12" s="176"/>
      <c r="P12" s="176">
        <v>2313275</v>
      </c>
      <c r="Q12" s="176"/>
      <c r="R12" s="46">
        <v>1419</v>
      </c>
      <c r="S12" s="46">
        <v>21317</v>
      </c>
      <c r="T12" s="46">
        <v>834682</v>
      </c>
      <c r="U12" s="49">
        <v>49587</v>
      </c>
      <c r="V12" s="49">
        <v>77463</v>
      </c>
      <c r="W12" s="50">
        <v>826093</v>
      </c>
    </row>
    <row r="13" spans="2:23" s="25" customFormat="1" ht="16.5" customHeight="1">
      <c r="B13" s="135">
        <v>25</v>
      </c>
      <c r="C13" s="147">
        <v>-2013</v>
      </c>
      <c r="D13" s="139">
        <v>56540</v>
      </c>
      <c r="E13" s="136">
        <v>84955</v>
      </c>
      <c r="F13" s="137"/>
      <c r="G13" s="81">
        <v>7056751</v>
      </c>
      <c r="H13" s="82">
        <v>987</v>
      </c>
      <c r="I13" s="52">
        <v>29641</v>
      </c>
      <c r="J13" s="169">
        <v>292554</v>
      </c>
      <c r="K13" s="170"/>
      <c r="L13" s="83"/>
      <c r="M13" s="83"/>
      <c r="N13" s="196">
        <v>1359086</v>
      </c>
      <c r="O13" s="197"/>
      <c r="P13" s="196">
        <v>32052841</v>
      </c>
      <c r="Q13" s="197"/>
      <c r="R13" s="52">
        <v>23848</v>
      </c>
      <c r="S13" s="52">
        <v>415502</v>
      </c>
      <c r="T13" s="52">
        <v>12974635</v>
      </c>
      <c r="U13" s="52">
        <v>701967</v>
      </c>
      <c r="V13" s="52">
        <v>1104047</v>
      </c>
      <c r="W13" s="79">
        <v>9922468</v>
      </c>
    </row>
    <row r="14" spans="2:23" s="21" customFormat="1" ht="16.5" customHeight="1">
      <c r="B14" s="132"/>
      <c r="C14" s="148"/>
      <c r="D14" s="139"/>
      <c r="E14" s="136">
        <v>4954</v>
      </c>
      <c r="F14" s="137"/>
      <c r="G14" s="91">
        <v>497903</v>
      </c>
      <c r="H14" s="92">
        <v>1106.883</v>
      </c>
      <c r="I14" s="80">
        <v>31815</v>
      </c>
      <c r="J14" s="187">
        <v>352154</v>
      </c>
      <c r="K14" s="188"/>
      <c r="L14" s="84"/>
      <c r="M14" s="84"/>
      <c r="N14" s="174">
        <v>88422</v>
      </c>
      <c r="O14" s="175"/>
      <c r="P14" s="174">
        <v>2269902</v>
      </c>
      <c r="Q14" s="175"/>
      <c r="R14" s="80">
        <v>1372</v>
      </c>
      <c r="S14" s="80">
        <v>20556</v>
      </c>
      <c r="T14" s="80">
        <v>784510</v>
      </c>
      <c r="U14" s="80">
        <v>45759</v>
      </c>
      <c r="V14" s="80">
        <v>72393</v>
      </c>
      <c r="W14" s="90">
        <v>823489</v>
      </c>
    </row>
    <row r="15" spans="2:23" s="21" customFormat="1" ht="16.5" customHeight="1">
      <c r="B15" s="135">
        <v>26</v>
      </c>
      <c r="C15" s="147">
        <v>-2014</v>
      </c>
      <c r="D15" s="143">
        <v>55318</v>
      </c>
      <c r="E15" s="138">
        <v>82521</v>
      </c>
      <c r="F15" s="138"/>
      <c r="G15" s="11">
        <v>6642004</v>
      </c>
      <c r="H15" s="12">
        <v>999.06</v>
      </c>
      <c r="I15" s="4">
        <v>29524</v>
      </c>
      <c r="J15" s="166">
        <v>294959</v>
      </c>
      <c r="K15" s="166"/>
      <c r="L15" s="13"/>
      <c r="M15" s="13"/>
      <c r="N15" s="164">
        <f>SUM(T39+'130続き'!M15)</f>
        <v>1341792</v>
      </c>
      <c r="O15" s="164"/>
      <c r="P15" s="164">
        <f>SUM(V39+'130続き'!O15)</f>
        <v>31510656</v>
      </c>
      <c r="Q15" s="164"/>
      <c r="R15" s="4">
        <v>22679</v>
      </c>
      <c r="S15" s="4">
        <v>391969</v>
      </c>
      <c r="T15" s="4">
        <v>12526406</v>
      </c>
      <c r="U15" s="4">
        <v>687937</v>
      </c>
      <c r="V15" s="4">
        <v>1062450</v>
      </c>
      <c r="W15" s="4">
        <v>9855744</v>
      </c>
    </row>
    <row r="16" spans="2:23" s="21" customFormat="1" ht="16.5" customHeight="1">
      <c r="B16" s="135"/>
      <c r="C16" s="209"/>
      <c r="D16" s="143"/>
      <c r="E16" s="138">
        <v>4264</v>
      </c>
      <c r="F16" s="138"/>
      <c r="G16" s="11">
        <v>491183</v>
      </c>
      <c r="H16" s="12">
        <v>1081.848</v>
      </c>
      <c r="I16" s="4">
        <v>30755</v>
      </c>
      <c r="J16" s="166">
        <v>332725</v>
      </c>
      <c r="K16" s="166"/>
      <c r="L16" s="13"/>
      <c r="M16" s="13"/>
      <c r="N16" s="164">
        <f>SUM(T40+'130続き'!M16)</f>
        <v>74351</v>
      </c>
      <c r="O16" s="164"/>
      <c r="P16" s="164">
        <f>SUM(V40+'130続き'!O16)</f>
        <v>1863251</v>
      </c>
      <c r="Q16" s="164"/>
      <c r="R16" s="4">
        <v>1164</v>
      </c>
      <c r="S16" s="4">
        <v>17890</v>
      </c>
      <c r="T16" s="4">
        <v>662864</v>
      </c>
      <c r="U16" s="4">
        <v>38158</v>
      </c>
      <c r="V16" s="4">
        <v>59475</v>
      </c>
      <c r="W16" s="4">
        <v>634239</v>
      </c>
    </row>
    <row r="17" spans="2:23" s="21" customFormat="1" ht="16.5" customHeight="1">
      <c r="B17" s="202">
        <v>27</v>
      </c>
      <c r="C17" s="203">
        <v>-2015</v>
      </c>
      <c r="D17" s="143">
        <v>53785</v>
      </c>
      <c r="E17" s="138">
        <v>80223</v>
      </c>
      <c r="F17" s="138"/>
      <c r="G17" s="36">
        <v>6246814</v>
      </c>
      <c r="H17" s="12">
        <v>1013.34</v>
      </c>
      <c r="I17" s="4">
        <v>30458</v>
      </c>
      <c r="J17" s="166">
        <v>308646</v>
      </c>
      <c r="K17" s="166"/>
      <c r="L17" s="13"/>
      <c r="M17" s="13"/>
      <c r="N17" s="165">
        <f>SUM(T41+'130続き'!M17)</f>
        <v>1322941</v>
      </c>
      <c r="O17" s="165"/>
      <c r="P17" s="165">
        <f>SUM(V41+'130続き'!O17)</f>
        <v>32294611</v>
      </c>
      <c r="Q17" s="165"/>
      <c r="R17" s="4">
        <v>22852</v>
      </c>
      <c r="S17" s="4">
        <v>387505</v>
      </c>
      <c r="T17" s="4">
        <v>12966386</v>
      </c>
      <c r="U17" s="4">
        <v>676901</v>
      </c>
      <c r="V17" s="4">
        <v>1037562</v>
      </c>
      <c r="W17" s="4">
        <v>9891422</v>
      </c>
    </row>
    <row r="18" spans="2:23" s="21" customFormat="1" ht="16.5" customHeight="1">
      <c r="B18" s="199"/>
      <c r="C18" s="204"/>
      <c r="D18" s="205"/>
      <c r="E18" s="186">
        <v>3122</v>
      </c>
      <c r="F18" s="186"/>
      <c r="G18" s="118">
        <v>286271</v>
      </c>
      <c r="H18" s="119">
        <v>1091.9</v>
      </c>
      <c r="I18" s="120">
        <v>33149</v>
      </c>
      <c r="J18" s="172">
        <v>361953</v>
      </c>
      <c r="K18" s="172"/>
      <c r="L18" s="13"/>
      <c r="M18" s="13"/>
      <c r="N18" s="171">
        <f>SUM(T42+'130続き'!M18)</f>
        <v>55245</v>
      </c>
      <c r="O18" s="171"/>
      <c r="P18" s="171">
        <f>SUM(V42+'130続き'!O18)</f>
        <v>1487894</v>
      </c>
      <c r="Q18" s="171"/>
      <c r="R18" s="120">
        <v>827</v>
      </c>
      <c r="S18" s="120">
        <v>12526</v>
      </c>
      <c r="T18" s="120">
        <v>537910</v>
      </c>
      <c r="U18" s="120">
        <v>28261</v>
      </c>
      <c r="V18" s="120">
        <v>44691</v>
      </c>
      <c r="W18" s="120">
        <v>506215</v>
      </c>
    </row>
    <row r="19" spans="2:23" s="25" customFormat="1" ht="16.5" customHeight="1">
      <c r="B19" s="100"/>
      <c r="C19" s="101"/>
      <c r="D19" s="108"/>
      <c r="E19" s="78"/>
      <c r="F19" s="78"/>
      <c r="G19" s="121"/>
      <c r="H19" s="122"/>
      <c r="I19" s="108"/>
      <c r="J19" s="78"/>
      <c r="K19" s="78"/>
      <c r="L19" s="78"/>
      <c r="M19" s="78"/>
      <c r="N19" s="99"/>
      <c r="O19" s="99"/>
      <c r="P19" s="99"/>
      <c r="Q19" s="99"/>
      <c r="R19" s="108"/>
      <c r="S19" s="108"/>
      <c r="T19" s="108"/>
      <c r="U19" s="108"/>
      <c r="V19" s="108"/>
      <c r="W19" s="108"/>
    </row>
    <row r="20" spans="2:23" s="25" customFormat="1" ht="16.5" customHeight="1">
      <c r="B20" s="100"/>
      <c r="C20" s="101"/>
      <c r="D20" s="108"/>
      <c r="E20" s="78"/>
      <c r="F20" s="78"/>
      <c r="G20" s="121"/>
      <c r="H20" s="122"/>
      <c r="I20" s="108"/>
      <c r="J20" s="78"/>
      <c r="K20" s="78"/>
      <c r="L20" s="78"/>
      <c r="M20" s="78"/>
      <c r="N20" s="99"/>
      <c r="O20" s="99"/>
      <c r="P20" s="99"/>
      <c r="Q20" s="99"/>
      <c r="R20" s="108"/>
      <c r="S20" s="108"/>
      <c r="T20" s="108"/>
      <c r="U20" s="108"/>
      <c r="V20" s="108"/>
      <c r="W20" s="108"/>
    </row>
    <row r="21" spans="2:23" s="25" customFormat="1" ht="16.5" customHeight="1">
      <c r="B21" s="100"/>
      <c r="C21" s="101"/>
      <c r="D21" s="108"/>
      <c r="E21" s="78"/>
      <c r="F21" s="78"/>
      <c r="G21" s="121"/>
      <c r="H21" s="122"/>
      <c r="I21" s="108"/>
      <c r="J21" s="78"/>
      <c r="K21" s="78"/>
      <c r="L21" s="78"/>
      <c r="M21" s="78"/>
      <c r="N21" s="99"/>
      <c r="O21" s="99"/>
      <c r="P21" s="99"/>
      <c r="Q21" s="99"/>
      <c r="R21" s="108"/>
      <c r="S21" s="108"/>
      <c r="T21" s="108"/>
      <c r="U21" s="108"/>
      <c r="V21" s="108"/>
      <c r="W21" s="108"/>
    </row>
    <row r="22" spans="2:23" s="25" customFormat="1" ht="16.5" customHeight="1">
      <c r="B22" s="100"/>
      <c r="C22" s="101"/>
      <c r="D22" s="108"/>
      <c r="E22" s="78"/>
      <c r="F22" s="78"/>
      <c r="G22" s="121"/>
      <c r="H22" s="122"/>
      <c r="I22" s="108"/>
      <c r="J22" s="78"/>
      <c r="K22" s="78"/>
      <c r="L22" s="78"/>
      <c r="M22" s="78"/>
      <c r="N22" s="99"/>
      <c r="O22" s="99"/>
      <c r="P22" s="99"/>
      <c r="Q22" s="99"/>
      <c r="R22" s="108"/>
      <c r="S22" s="108"/>
      <c r="T22" s="108"/>
      <c r="U22" s="108"/>
      <c r="V22" s="108"/>
      <c r="W22" s="108"/>
    </row>
    <row r="23" spans="2:23" s="25" customFormat="1" ht="16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</row>
    <row r="26" ht="13.5" customHeight="1" thickBot="1"/>
    <row r="27" spans="2:23" ht="16.5" customHeight="1" thickTop="1">
      <c r="B27" s="149" t="s">
        <v>1</v>
      </c>
      <c r="C27" s="150"/>
      <c r="D27" s="206" t="s">
        <v>16</v>
      </c>
      <c r="E27" s="207"/>
      <c r="F27" s="207"/>
      <c r="G27" s="207"/>
      <c r="H27" s="207"/>
      <c r="I27" s="207"/>
      <c r="J27" s="207"/>
      <c r="K27" s="207"/>
      <c r="L27" s="15"/>
      <c r="M27" s="15"/>
      <c r="N27" s="191" t="s">
        <v>63</v>
      </c>
      <c r="O27" s="191"/>
      <c r="P27" s="191"/>
      <c r="Q27" s="191"/>
      <c r="R27" s="191"/>
      <c r="S27" s="192"/>
      <c r="T27" s="189" t="s">
        <v>22</v>
      </c>
      <c r="U27" s="149"/>
      <c r="V27" s="149"/>
      <c r="W27" s="149"/>
    </row>
    <row r="28" spans="2:23" s="21" customFormat="1" ht="16.5" customHeight="1">
      <c r="B28" s="135"/>
      <c r="C28" s="151"/>
      <c r="D28" s="184" t="s">
        <v>58</v>
      </c>
      <c r="E28" s="185"/>
      <c r="F28" s="185"/>
      <c r="G28" s="185"/>
      <c r="H28" s="185"/>
      <c r="I28" s="185"/>
      <c r="J28" s="185"/>
      <c r="K28" s="208"/>
      <c r="L28" s="16"/>
      <c r="M28" s="16"/>
      <c r="N28" s="195" t="s">
        <v>26</v>
      </c>
      <c r="O28" s="131"/>
      <c r="P28" s="194"/>
      <c r="Q28" s="193" t="s">
        <v>27</v>
      </c>
      <c r="R28" s="131"/>
      <c r="S28" s="194"/>
      <c r="T28" s="190"/>
      <c r="U28" s="135"/>
      <c r="V28" s="135"/>
      <c r="W28" s="135"/>
    </row>
    <row r="29" spans="2:23" s="21" customFormat="1" ht="14.25" customHeight="1">
      <c r="B29" s="135"/>
      <c r="C29" s="151"/>
      <c r="D29" s="182" t="s">
        <v>23</v>
      </c>
      <c r="E29" s="183"/>
      <c r="F29" s="183"/>
      <c r="G29" s="182" t="s">
        <v>24</v>
      </c>
      <c r="H29" s="183"/>
      <c r="I29" s="183"/>
      <c r="J29" s="182" t="s">
        <v>25</v>
      </c>
      <c r="K29" s="183"/>
      <c r="L29" s="16"/>
      <c r="M29" s="16"/>
      <c r="N29" s="132"/>
      <c r="O29" s="132"/>
      <c r="P29" s="152"/>
      <c r="Q29" s="155"/>
      <c r="R29" s="132"/>
      <c r="S29" s="152"/>
      <c r="T29" s="155"/>
      <c r="U29" s="132"/>
      <c r="V29" s="132"/>
      <c r="W29" s="132"/>
    </row>
    <row r="30" spans="2:23" s="21" customFormat="1" ht="17.25" customHeight="1">
      <c r="B30" s="132"/>
      <c r="C30" s="152"/>
      <c r="D30" s="10" t="s">
        <v>2</v>
      </c>
      <c r="E30" s="10" t="s">
        <v>9</v>
      </c>
      <c r="F30" s="10" t="s">
        <v>10</v>
      </c>
      <c r="G30" s="10" t="s">
        <v>2</v>
      </c>
      <c r="H30" s="10" t="s">
        <v>9</v>
      </c>
      <c r="I30" s="10" t="s">
        <v>10</v>
      </c>
      <c r="J30" s="10" t="s">
        <v>2</v>
      </c>
      <c r="K30" s="10" t="s">
        <v>10</v>
      </c>
      <c r="L30" s="17"/>
      <c r="M30" s="17"/>
      <c r="N30" s="42" t="s">
        <v>2</v>
      </c>
      <c r="O30" s="10" t="s">
        <v>9</v>
      </c>
      <c r="P30" s="10" t="s">
        <v>10</v>
      </c>
      <c r="Q30" s="10" t="s">
        <v>2</v>
      </c>
      <c r="R30" s="10" t="s">
        <v>9</v>
      </c>
      <c r="S30" s="10" t="s">
        <v>10</v>
      </c>
      <c r="T30" s="10" t="s">
        <v>2</v>
      </c>
      <c r="U30" s="10" t="s">
        <v>9</v>
      </c>
      <c r="V30" s="10" t="s">
        <v>10</v>
      </c>
      <c r="W30" s="98" t="s">
        <v>17</v>
      </c>
    </row>
    <row r="31" spans="2:23" s="21" customFormat="1" ht="16.5" customHeight="1">
      <c r="B31" s="131" t="s">
        <v>54</v>
      </c>
      <c r="C31" s="133">
        <v>-2010</v>
      </c>
      <c r="D31" s="14">
        <v>110775</v>
      </c>
      <c r="E31" s="4">
        <v>276251</v>
      </c>
      <c r="F31" s="4">
        <v>2028262</v>
      </c>
      <c r="G31" s="40" t="s">
        <v>21</v>
      </c>
      <c r="H31" s="40" t="s">
        <v>21</v>
      </c>
      <c r="I31" s="40" t="s">
        <v>21</v>
      </c>
      <c r="J31" s="4">
        <v>476107</v>
      </c>
      <c r="K31" s="4">
        <v>5499819</v>
      </c>
      <c r="L31" s="4"/>
      <c r="M31" s="4"/>
      <c r="N31" s="5">
        <v>924</v>
      </c>
      <c r="O31" s="5">
        <v>7881</v>
      </c>
      <c r="P31" s="5">
        <v>83453</v>
      </c>
      <c r="Q31" s="38">
        <v>23886</v>
      </c>
      <c r="R31" s="38">
        <v>1188483</v>
      </c>
      <c r="S31" s="2">
        <v>798512</v>
      </c>
      <c r="T31" s="4">
        <v>1344074</v>
      </c>
      <c r="U31" s="4">
        <v>1963575</v>
      </c>
      <c r="V31" s="4">
        <v>31404383</v>
      </c>
      <c r="W31" s="4">
        <v>22926736</v>
      </c>
    </row>
    <row r="32" spans="2:23" s="21" customFormat="1" ht="16.5" customHeight="1">
      <c r="B32" s="142"/>
      <c r="C32" s="134"/>
      <c r="D32" s="14">
        <v>8132</v>
      </c>
      <c r="E32" s="4">
        <v>20728</v>
      </c>
      <c r="F32" s="4">
        <v>155122</v>
      </c>
      <c r="G32" s="40" t="s">
        <v>21</v>
      </c>
      <c r="H32" s="40" t="s">
        <v>21</v>
      </c>
      <c r="I32" s="40" t="s">
        <v>21</v>
      </c>
      <c r="J32" s="4">
        <v>32355</v>
      </c>
      <c r="K32" s="4">
        <v>400643</v>
      </c>
      <c r="L32" s="4"/>
      <c r="M32" s="4"/>
      <c r="N32" s="5">
        <v>32</v>
      </c>
      <c r="O32" s="5">
        <v>136</v>
      </c>
      <c r="P32" s="5">
        <v>1540</v>
      </c>
      <c r="Q32" s="38">
        <v>1353</v>
      </c>
      <c r="R32" s="38">
        <v>55841</v>
      </c>
      <c r="S32" s="2">
        <v>37772</v>
      </c>
      <c r="T32" s="4">
        <v>91216</v>
      </c>
      <c r="U32" s="4">
        <v>121991</v>
      </c>
      <c r="V32" s="4">
        <v>2140774</v>
      </c>
      <c r="W32" s="4">
        <v>1497534</v>
      </c>
    </row>
    <row r="33" spans="2:23" s="21" customFormat="1" ht="16.5" customHeight="1">
      <c r="B33" s="131">
        <v>23</v>
      </c>
      <c r="C33" s="133">
        <v>-2011</v>
      </c>
      <c r="D33" s="14">
        <v>112311</v>
      </c>
      <c r="E33" s="4">
        <v>274292</v>
      </c>
      <c r="F33" s="4">
        <v>2008481</v>
      </c>
      <c r="G33" s="40" t="s">
        <v>21</v>
      </c>
      <c r="H33" s="40" t="s">
        <v>21</v>
      </c>
      <c r="I33" s="40" t="s">
        <v>21</v>
      </c>
      <c r="J33" s="4">
        <v>479130</v>
      </c>
      <c r="K33" s="4">
        <v>5791338</v>
      </c>
      <c r="L33" s="4"/>
      <c r="M33" s="4"/>
      <c r="N33" s="5">
        <v>915</v>
      </c>
      <c r="O33" s="5">
        <v>7288</v>
      </c>
      <c r="P33" s="5">
        <v>79324</v>
      </c>
      <c r="Q33" s="56">
        <v>23319</v>
      </c>
      <c r="R33" s="57">
        <v>1158132</v>
      </c>
      <c r="S33" s="58">
        <v>779244</v>
      </c>
      <c r="T33" s="4">
        <v>1336748</v>
      </c>
      <c r="U33" s="4">
        <v>1905295</v>
      </c>
      <c r="V33" s="4">
        <v>31479359</v>
      </c>
      <c r="W33" s="4">
        <v>22989445</v>
      </c>
    </row>
    <row r="34" spans="2:23" s="21" customFormat="1" ht="16.5" customHeight="1">
      <c r="B34" s="132"/>
      <c r="C34" s="134"/>
      <c r="D34" s="14">
        <v>8729</v>
      </c>
      <c r="E34" s="4">
        <v>22206</v>
      </c>
      <c r="F34" s="4">
        <v>159860</v>
      </c>
      <c r="G34" s="40" t="s">
        <v>21</v>
      </c>
      <c r="H34" s="40" t="s">
        <v>21</v>
      </c>
      <c r="I34" s="40" t="s">
        <v>21</v>
      </c>
      <c r="J34" s="4">
        <v>34591</v>
      </c>
      <c r="K34" s="4">
        <v>445077</v>
      </c>
      <c r="L34" s="4"/>
      <c r="M34" s="4"/>
      <c r="N34" s="5">
        <v>83</v>
      </c>
      <c r="O34" s="5">
        <v>589</v>
      </c>
      <c r="P34" s="5">
        <v>5791</v>
      </c>
      <c r="Q34" s="63">
        <v>1371</v>
      </c>
      <c r="R34" s="64">
        <v>54545</v>
      </c>
      <c r="S34" s="65">
        <v>36562</v>
      </c>
      <c r="T34" s="4">
        <v>96392</v>
      </c>
      <c r="U34" s="4">
        <v>125905</v>
      </c>
      <c r="V34" s="4">
        <v>2244602</v>
      </c>
      <c r="W34" s="4">
        <v>1570305</v>
      </c>
    </row>
    <row r="35" spans="2:23" s="21" customFormat="1" ht="16.5" customHeight="1">
      <c r="B35" s="131">
        <v>24</v>
      </c>
      <c r="C35" s="133">
        <v>-2012</v>
      </c>
      <c r="D35" s="51">
        <v>110602</v>
      </c>
      <c r="E35" s="52">
        <v>266461</v>
      </c>
      <c r="F35" s="52">
        <v>1970943</v>
      </c>
      <c r="G35" s="53" t="s">
        <v>42</v>
      </c>
      <c r="H35" s="53" t="s">
        <v>42</v>
      </c>
      <c r="I35" s="53" t="s">
        <v>42</v>
      </c>
      <c r="J35" s="52">
        <v>483530</v>
      </c>
      <c r="K35" s="54">
        <v>5819887</v>
      </c>
      <c r="L35" s="4"/>
      <c r="M35" s="4"/>
      <c r="N35" s="112">
        <v>1178</v>
      </c>
      <c r="O35" s="55">
        <v>8063</v>
      </c>
      <c r="P35" s="55">
        <v>94857</v>
      </c>
      <c r="Q35" s="56">
        <v>23485</v>
      </c>
      <c r="R35" s="56">
        <v>1145269</v>
      </c>
      <c r="S35" s="58">
        <v>768712</v>
      </c>
      <c r="T35" s="59">
        <v>1332667</v>
      </c>
      <c r="U35" s="52">
        <v>1850847</v>
      </c>
      <c r="V35" s="52">
        <v>31858654</v>
      </c>
      <c r="W35" s="54">
        <v>23301396</v>
      </c>
    </row>
    <row r="36" spans="2:23" s="21" customFormat="1" ht="16.5" customHeight="1">
      <c r="B36" s="132"/>
      <c r="C36" s="134"/>
      <c r="D36" s="110">
        <v>8342</v>
      </c>
      <c r="E36" s="60">
        <v>20721</v>
      </c>
      <c r="F36" s="60">
        <v>151196</v>
      </c>
      <c r="G36" s="61" t="s">
        <v>42</v>
      </c>
      <c r="H36" s="61" t="s">
        <v>42</v>
      </c>
      <c r="I36" s="61" t="s">
        <v>42</v>
      </c>
      <c r="J36" s="60">
        <v>33760</v>
      </c>
      <c r="K36" s="4">
        <v>436902</v>
      </c>
      <c r="L36" s="4"/>
      <c r="M36" s="4"/>
      <c r="N36" s="62">
        <v>86</v>
      </c>
      <c r="O36" s="111">
        <v>654</v>
      </c>
      <c r="P36" s="111">
        <v>6363</v>
      </c>
      <c r="Q36" s="88">
        <v>1328</v>
      </c>
      <c r="R36" s="88">
        <v>53174</v>
      </c>
      <c r="S36" s="89">
        <v>36160</v>
      </c>
      <c r="T36" s="66">
        <v>93194</v>
      </c>
      <c r="U36" s="60">
        <v>120155</v>
      </c>
      <c r="V36" s="60">
        <v>2291396</v>
      </c>
      <c r="W36" s="4">
        <v>1603075</v>
      </c>
    </row>
    <row r="37" spans="2:23" s="25" customFormat="1" ht="16.5" customHeight="1">
      <c r="B37" s="131">
        <v>25</v>
      </c>
      <c r="C37" s="133">
        <v>-2013</v>
      </c>
      <c r="D37" s="51">
        <v>112691</v>
      </c>
      <c r="E37" s="52">
        <v>265498</v>
      </c>
      <c r="F37" s="52">
        <v>1956860</v>
      </c>
      <c r="G37" s="53" t="s">
        <v>21</v>
      </c>
      <c r="H37" s="53" t="s">
        <v>21</v>
      </c>
      <c r="I37" s="53" t="s">
        <v>21</v>
      </c>
      <c r="J37" s="52">
        <v>485681</v>
      </c>
      <c r="K37" s="52">
        <v>6064113</v>
      </c>
      <c r="L37" s="52"/>
      <c r="M37" s="52"/>
      <c r="N37" s="55">
        <v>1336</v>
      </c>
      <c r="O37" s="55">
        <v>8894</v>
      </c>
      <c r="P37" s="55">
        <v>102425</v>
      </c>
      <c r="Q37" s="38">
        <v>22798</v>
      </c>
      <c r="R37" s="38">
        <v>1099547</v>
      </c>
      <c r="S37" s="4">
        <v>739048</v>
      </c>
      <c r="T37" s="52">
        <v>1325523</v>
      </c>
      <c r="U37" s="52">
        <v>1793941</v>
      </c>
      <c r="V37" s="52">
        <v>31759549</v>
      </c>
      <c r="W37" s="79">
        <v>23266223</v>
      </c>
    </row>
    <row r="38" spans="2:23" s="25" customFormat="1" ht="16.5" customHeight="1">
      <c r="B38" s="132"/>
      <c r="C38" s="134"/>
      <c r="D38" s="85">
        <v>7704</v>
      </c>
      <c r="E38" s="80">
        <v>18447</v>
      </c>
      <c r="F38" s="80">
        <v>136571</v>
      </c>
      <c r="G38" s="86" t="s">
        <v>21</v>
      </c>
      <c r="H38" s="86" t="s">
        <v>21</v>
      </c>
      <c r="I38" s="86" t="s">
        <v>21</v>
      </c>
      <c r="J38" s="80">
        <v>31530</v>
      </c>
      <c r="K38" s="80">
        <v>464871</v>
      </c>
      <c r="L38" s="80"/>
      <c r="M38" s="80"/>
      <c r="N38" s="87">
        <v>72</v>
      </c>
      <c r="O38" s="87">
        <v>532</v>
      </c>
      <c r="P38" s="113">
        <v>5521</v>
      </c>
      <c r="Q38" s="38">
        <v>1312</v>
      </c>
      <c r="R38" s="38">
        <v>51981</v>
      </c>
      <c r="S38" s="4">
        <v>34939</v>
      </c>
      <c r="T38" s="102">
        <v>86437</v>
      </c>
      <c r="U38" s="80">
        <v>111928</v>
      </c>
      <c r="V38" s="80">
        <v>2249901</v>
      </c>
      <c r="W38" s="90">
        <v>1575071</v>
      </c>
    </row>
    <row r="39" spans="2:23" s="21" customFormat="1" ht="16.5" customHeight="1">
      <c r="B39" s="135">
        <v>26</v>
      </c>
      <c r="C39" s="147">
        <v>-2014</v>
      </c>
      <c r="D39" s="14">
        <v>113818</v>
      </c>
      <c r="E39" s="4">
        <v>260372</v>
      </c>
      <c r="F39" s="40">
        <v>1958124</v>
      </c>
      <c r="G39" s="40" t="s">
        <v>42</v>
      </c>
      <c r="H39" s="40" t="s">
        <v>43</v>
      </c>
      <c r="I39" s="104" t="s">
        <v>43</v>
      </c>
      <c r="J39" s="4">
        <v>483490</v>
      </c>
      <c r="K39" s="4">
        <v>6066590</v>
      </c>
      <c r="L39" s="4"/>
      <c r="M39" s="5"/>
      <c r="N39" s="5">
        <v>1603</v>
      </c>
      <c r="O39" s="5">
        <v>11080</v>
      </c>
      <c r="P39" s="105">
        <v>127319</v>
      </c>
      <c r="Q39" s="38">
        <v>21713</v>
      </c>
      <c r="R39" s="38">
        <v>1039062</v>
      </c>
      <c r="S39" s="4">
        <v>699123</v>
      </c>
      <c r="T39" s="4">
        <v>1309527</v>
      </c>
      <c r="U39" s="4">
        <v>1725871</v>
      </c>
      <c r="V39" s="4">
        <v>31233306</v>
      </c>
      <c r="W39" s="106">
        <v>22891677</v>
      </c>
    </row>
    <row r="40" spans="2:23" s="21" customFormat="1" ht="16.5" customHeight="1">
      <c r="B40" s="132"/>
      <c r="C40" s="148"/>
      <c r="D40" s="14">
        <v>6808</v>
      </c>
      <c r="E40" s="4">
        <v>16197</v>
      </c>
      <c r="F40" s="40">
        <v>121637</v>
      </c>
      <c r="G40" s="40" t="s">
        <v>43</v>
      </c>
      <c r="H40" s="40" t="s">
        <v>43</v>
      </c>
      <c r="I40" s="104" t="s">
        <v>43</v>
      </c>
      <c r="J40" s="4">
        <v>26563</v>
      </c>
      <c r="K40" s="4">
        <v>391593</v>
      </c>
      <c r="L40" s="4"/>
      <c r="M40" s="5"/>
      <c r="N40" s="5">
        <v>87</v>
      </c>
      <c r="O40" s="5">
        <v>622</v>
      </c>
      <c r="P40" s="105">
        <v>6840</v>
      </c>
      <c r="Q40" s="64">
        <v>1117</v>
      </c>
      <c r="R40" s="38">
        <v>45906</v>
      </c>
      <c r="S40" s="66">
        <v>31133</v>
      </c>
      <c r="T40" s="4">
        <v>72780</v>
      </c>
      <c r="U40" s="4">
        <v>94184</v>
      </c>
      <c r="V40" s="4">
        <v>1848306</v>
      </c>
      <c r="W40" s="107">
        <v>1293019</v>
      </c>
    </row>
    <row r="41" spans="2:23" s="21" customFormat="1" ht="16.5" customHeight="1">
      <c r="B41" s="198">
        <v>27</v>
      </c>
      <c r="C41" s="200">
        <v>-2015</v>
      </c>
      <c r="D41" s="14">
        <v>113179</v>
      </c>
      <c r="E41" s="4">
        <v>253093</v>
      </c>
      <c r="F41" s="4">
        <v>1902684</v>
      </c>
      <c r="G41" s="40" t="s">
        <v>21</v>
      </c>
      <c r="H41" s="40" t="s">
        <v>21</v>
      </c>
      <c r="I41" s="40" t="s">
        <v>21</v>
      </c>
      <c r="J41" s="4">
        <v>477596</v>
      </c>
      <c r="K41" s="4">
        <v>6432443</v>
      </c>
      <c r="L41" s="4"/>
      <c r="M41" s="4"/>
      <c r="N41" s="5">
        <v>1798</v>
      </c>
      <c r="O41" s="5">
        <v>12726</v>
      </c>
      <c r="P41" s="5">
        <v>147396</v>
      </c>
      <c r="Q41" s="38">
        <v>21865</v>
      </c>
      <c r="R41" s="38">
        <v>1027186</v>
      </c>
      <c r="S41" s="2">
        <v>692456</v>
      </c>
      <c r="T41" s="108">
        <f>SUM(R17+U17+D41+J41+N41)</f>
        <v>1292326</v>
      </c>
      <c r="U41" s="108">
        <f>SUM(S17+V17+E41+O41)</f>
        <v>1690886</v>
      </c>
      <c r="V41" s="108">
        <f>SUM(T17+W17+F41+K41+P41+S41)</f>
        <v>32032787</v>
      </c>
      <c r="W41" s="4">
        <v>23469694</v>
      </c>
    </row>
    <row r="42" spans="2:23" s="21" customFormat="1" ht="16.5" customHeight="1">
      <c r="B42" s="199"/>
      <c r="C42" s="201"/>
      <c r="D42" s="123">
        <v>5001</v>
      </c>
      <c r="E42" s="120">
        <v>11152</v>
      </c>
      <c r="F42" s="120">
        <v>85895</v>
      </c>
      <c r="G42" s="117" t="s">
        <v>21</v>
      </c>
      <c r="H42" s="117" t="s">
        <v>21</v>
      </c>
      <c r="I42" s="117" t="s">
        <v>21</v>
      </c>
      <c r="J42" s="120">
        <v>19961</v>
      </c>
      <c r="K42" s="120">
        <v>315512</v>
      </c>
      <c r="L42" s="4"/>
      <c r="M42" s="4"/>
      <c r="N42" s="124">
        <v>41</v>
      </c>
      <c r="O42" s="124">
        <v>404</v>
      </c>
      <c r="P42" s="124">
        <v>7389</v>
      </c>
      <c r="Q42" s="125">
        <v>811</v>
      </c>
      <c r="R42" s="125">
        <v>33126</v>
      </c>
      <c r="S42" s="126">
        <v>22495</v>
      </c>
      <c r="T42" s="109">
        <f>SUM(R18+U18+D42+J42+N42)</f>
        <v>54091</v>
      </c>
      <c r="U42" s="109">
        <f>SUM(S18+V18+E42+O42)</f>
        <v>68773</v>
      </c>
      <c r="V42" s="109">
        <f>SUM(T18+W18+F42+K42+P42+S42)</f>
        <v>1475416</v>
      </c>
      <c r="W42" s="120">
        <v>1032256</v>
      </c>
    </row>
    <row r="43" spans="2:23" s="25" customFormat="1" ht="16.5" customHeight="1">
      <c r="B43" s="1" t="s">
        <v>44</v>
      </c>
      <c r="C43" s="1"/>
      <c r="D43" s="1"/>
      <c r="E43" s="1"/>
      <c r="F43" s="1"/>
      <c r="G43" s="1"/>
      <c r="H43" s="1"/>
      <c r="I43" s="1"/>
      <c r="J43" s="1"/>
      <c r="K43" s="1"/>
      <c r="L43" s="6"/>
      <c r="M43" s="6"/>
      <c r="N43" s="1"/>
      <c r="O43" s="1"/>
      <c r="P43" s="1"/>
      <c r="Q43" s="1"/>
      <c r="R43" s="41"/>
      <c r="S43" s="1"/>
      <c r="T43" s="41"/>
      <c r="U43" s="1"/>
      <c r="V43" s="1"/>
      <c r="W43" s="1"/>
    </row>
    <row r="44" spans="2:23" s="25" customFormat="1" ht="16.5" customHeight="1">
      <c r="B44" s="1" t="s">
        <v>59</v>
      </c>
      <c r="C44" s="1"/>
      <c r="D44" s="1"/>
      <c r="E44" s="1"/>
      <c r="F44" s="1"/>
      <c r="G44" s="26"/>
      <c r="H44" s="1"/>
      <c r="I44" s="1"/>
      <c r="J44" s="1"/>
      <c r="K44" s="1"/>
      <c r="L44" s="6"/>
      <c r="M44" s="6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3" ht="15" customHeight="1">
      <c r="B45" s="1" t="s">
        <v>60</v>
      </c>
      <c r="C45" s="6"/>
    </row>
    <row r="46" spans="2:11" ht="15" customHeight="1">
      <c r="B46" s="1" t="s">
        <v>45</v>
      </c>
      <c r="C46" s="6"/>
      <c r="K46" s="6"/>
    </row>
    <row r="47" ht="15" customHeight="1">
      <c r="C47" s="27"/>
    </row>
    <row r="48" spans="22:23" ht="15" customHeight="1">
      <c r="V48" s="6"/>
      <c r="W48" s="6"/>
    </row>
    <row r="49" ht="13.5" customHeight="1">
      <c r="W49" s="6"/>
    </row>
  </sheetData>
  <sheetProtection/>
  <mergeCells count="104">
    <mergeCell ref="B15:B16"/>
    <mergeCell ref="C15:C16"/>
    <mergeCell ref="B39:B40"/>
    <mergeCell ref="C39:C40"/>
    <mergeCell ref="D15:D16"/>
    <mergeCell ref="J15:K15"/>
    <mergeCell ref="B37:B38"/>
    <mergeCell ref="C37:C38"/>
    <mergeCell ref="C35:C36"/>
    <mergeCell ref="E17:F17"/>
    <mergeCell ref="C13:C14"/>
    <mergeCell ref="D13:D14"/>
    <mergeCell ref="C17:C18"/>
    <mergeCell ref="D17:D18"/>
    <mergeCell ref="D27:K27"/>
    <mergeCell ref="B35:B36"/>
    <mergeCell ref="B31:B32"/>
    <mergeCell ref="D28:K28"/>
    <mergeCell ref="G29:I29"/>
    <mergeCell ref="E16:F16"/>
    <mergeCell ref="B41:B42"/>
    <mergeCell ref="C41:C42"/>
    <mergeCell ref="B17:B18"/>
    <mergeCell ref="B27:C30"/>
    <mergeCell ref="P9:Q9"/>
    <mergeCell ref="D29:F29"/>
    <mergeCell ref="B13:B14"/>
    <mergeCell ref="J29:K29"/>
    <mergeCell ref="N12:O12"/>
    <mergeCell ref="N13:O13"/>
    <mergeCell ref="P17:Q17"/>
    <mergeCell ref="P8:Q8"/>
    <mergeCell ref="P7:Q7"/>
    <mergeCell ref="N8:O8"/>
    <mergeCell ref="P13:Q13"/>
    <mergeCell ref="J16:K16"/>
    <mergeCell ref="N16:O16"/>
    <mergeCell ref="P16:Q16"/>
    <mergeCell ref="E18:F18"/>
    <mergeCell ref="N14:O14"/>
    <mergeCell ref="J14:K14"/>
    <mergeCell ref="N15:O15"/>
    <mergeCell ref="P10:Q10"/>
    <mergeCell ref="T27:W29"/>
    <mergeCell ref="N27:S27"/>
    <mergeCell ref="Q28:S29"/>
    <mergeCell ref="N28:P29"/>
    <mergeCell ref="P15:Q15"/>
    <mergeCell ref="P14:Q14"/>
    <mergeCell ref="P12:Q12"/>
    <mergeCell ref="P11:Q11"/>
    <mergeCell ref="R3:W3"/>
    <mergeCell ref="N6:O6"/>
    <mergeCell ref="P6:Q6"/>
    <mergeCell ref="R5:T5"/>
    <mergeCell ref="U5:W5"/>
    <mergeCell ref="N3:Q5"/>
    <mergeCell ref="R4:W4"/>
    <mergeCell ref="N17:O17"/>
    <mergeCell ref="J8:K8"/>
    <mergeCell ref="J11:K11"/>
    <mergeCell ref="J9:K9"/>
    <mergeCell ref="J13:K13"/>
    <mergeCell ref="P18:Q18"/>
    <mergeCell ref="J17:K17"/>
    <mergeCell ref="J18:K18"/>
    <mergeCell ref="N18:O18"/>
    <mergeCell ref="N11:O11"/>
    <mergeCell ref="E10:F10"/>
    <mergeCell ref="I3:I5"/>
    <mergeCell ref="J6:K6"/>
    <mergeCell ref="J3:K5"/>
    <mergeCell ref="E3:F5"/>
    <mergeCell ref="N7:O7"/>
    <mergeCell ref="J10:K10"/>
    <mergeCell ref="N10:O10"/>
    <mergeCell ref="N9:O9"/>
    <mergeCell ref="J7:K7"/>
    <mergeCell ref="B3:C6"/>
    <mergeCell ref="H3:H5"/>
    <mergeCell ref="G3:G5"/>
    <mergeCell ref="D3:D5"/>
    <mergeCell ref="E7:F7"/>
    <mergeCell ref="E8:F8"/>
    <mergeCell ref="J12:K12"/>
    <mergeCell ref="B7:B8"/>
    <mergeCell ref="D9:D10"/>
    <mergeCell ref="B9:B10"/>
    <mergeCell ref="C9:C10"/>
    <mergeCell ref="C7:C8"/>
    <mergeCell ref="D7:D8"/>
    <mergeCell ref="E11:F11"/>
    <mergeCell ref="C11:C12"/>
    <mergeCell ref="E9:F9"/>
    <mergeCell ref="E6:F6"/>
    <mergeCell ref="B33:B34"/>
    <mergeCell ref="C33:C34"/>
    <mergeCell ref="C31:C32"/>
    <mergeCell ref="B11:B12"/>
    <mergeCell ref="E12:F12"/>
    <mergeCell ref="E13:F13"/>
    <mergeCell ref="E14:F14"/>
    <mergeCell ref="E15:F15"/>
    <mergeCell ref="D11:D12"/>
  </mergeCells>
  <printOptions/>
  <pageMargins left="0.5511811023622047" right="0.1968503937007874" top="0.2755905511811024" bottom="0.2362204724409449" header="0.1968503937007874" footer="0.1968503937007874"/>
  <pageSetup cellComments="asDisplayed" fitToHeight="1" fitToWidth="1" horizontalDpi="300" verticalDpi="300" orientation="landscape" pageOrder="overThenDown" paperSize="8" r:id="rId2"/>
  <colBreaks count="1" manualBreakCount="1">
    <brk id="12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showGridLines="0" view="pageBreakPreview" zoomScaleSheetLayoutView="100" zoomScalePageLayoutView="0" workbookViewId="0" topLeftCell="A1">
      <selection activeCell="J2" sqref="J2"/>
    </sheetView>
  </sheetViews>
  <sheetFormatPr defaultColWidth="9.00390625" defaultRowHeight="15" customHeight="1"/>
  <cols>
    <col min="1" max="1" width="1.625" style="35" customWidth="1"/>
    <col min="2" max="2" width="10.00390625" style="35" customWidth="1"/>
    <col min="3" max="3" width="6.25390625" style="35" bestFit="1" customWidth="1"/>
    <col min="4" max="10" width="10.375" style="35" customWidth="1"/>
    <col min="11" max="12" width="1.625" style="35" customWidth="1"/>
    <col min="13" max="13" width="8.375" style="35" customWidth="1"/>
    <col min="14" max="15" width="6.375" style="35" customWidth="1"/>
    <col min="16" max="16" width="9.25390625" style="35" customWidth="1"/>
    <col min="17" max="17" width="6.375" style="35" customWidth="1"/>
    <col min="18" max="18" width="9.25390625" style="35" customWidth="1"/>
    <col min="19" max="19" width="6.00390625" style="35" customWidth="1"/>
    <col min="20" max="20" width="8.875" style="35" customWidth="1"/>
    <col min="21" max="21" width="6.375" style="35" customWidth="1"/>
    <col min="22" max="22" width="7.375" style="35" customWidth="1"/>
    <col min="23" max="23" width="6.25390625" style="35" customWidth="1"/>
    <col min="24" max="24" width="7.375" style="35" customWidth="1"/>
    <col min="25" max="25" width="1.625" style="35" customWidth="1"/>
    <col min="26" max="16384" width="9.00390625" style="35" customWidth="1"/>
  </cols>
  <sheetData>
    <row r="1" spans="10:13" s="20" customFormat="1" ht="18" customHeight="1">
      <c r="J1" s="19" t="s">
        <v>64</v>
      </c>
      <c r="K1" s="19"/>
      <c r="L1" s="19"/>
      <c r="M1" s="18" t="s">
        <v>62</v>
      </c>
    </row>
    <row r="2" spans="2:9" s="1" customFormat="1" ht="15.75" customHeight="1" thickBot="1">
      <c r="B2" s="1" t="s">
        <v>0</v>
      </c>
      <c r="I2" s="28"/>
    </row>
    <row r="3" spans="2:24" s="21" customFormat="1" ht="18" customHeight="1" thickTop="1">
      <c r="B3" s="149" t="s">
        <v>1</v>
      </c>
      <c r="C3" s="150"/>
      <c r="D3" s="177" t="s">
        <v>47</v>
      </c>
      <c r="E3" s="178"/>
      <c r="F3" s="178"/>
      <c r="G3" s="178"/>
      <c r="H3" s="178"/>
      <c r="I3" s="178"/>
      <c r="J3" s="223"/>
      <c r="K3" s="29"/>
      <c r="L3" s="29"/>
      <c r="M3" s="149" t="s">
        <v>41</v>
      </c>
      <c r="N3" s="149"/>
      <c r="O3" s="149"/>
      <c r="P3" s="149"/>
      <c r="Q3" s="149"/>
      <c r="R3" s="150"/>
      <c r="S3" s="189" t="s">
        <v>32</v>
      </c>
      <c r="T3" s="149"/>
      <c r="U3" s="150"/>
      <c r="V3" s="189" t="s">
        <v>33</v>
      </c>
      <c r="W3" s="149"/>
      <c r="X3" s="149"/>
    </row>
    <row r="4" spans="2:24" s="21" customFormat="1" ht="18" customHeight="1">
      <c r="B4" s="135"/>
      <c r="C4" s="151"/>
      <c r="D4" s="229" t="s">
        <v>34</v>
      </c>
      <c r="E4" s="135"/>
      <c r="F4" s="151"/>
      <c r="G4" s="229" t="s">
        <v>35</v>
      </c>
      <c r="H4" s="151"/>
      <c r="I4" s="229" t="s">
        <v>36</v>
      </c>
      <c r="J4" s="151"/>
      <c r="K4" s="23"/>
      <c r="L4" s="23"/>
      <c r="M4" s="135"/>
      <c r="N4" s="135"/>
      <c r="O4" s="135"/>
      <c r="P4" s="135"/>
      <c r="Q4" s="135"/>
      <c r="R4" s="151"/>
      <c r="S4" s="190"/>
      <c r="T4" s="135"/>
      <c r="U4" s="151"/>
      <c r="V4" s="190"/>
      <c r="W4" s="135"/>
      <c r="X4" s="135"/>
    </row>
    <row r="5" spans="2:24" s="21" customFormat="1" ht="18" customHeight="1">
      <c r="B5" s="135"/>
      <c r="C5" s="151"/>
      <c r="D5" s="155"/>
      <c r="E5" s="132"/>
      <c r="F5" s="152"/>
      <c r="G5" s="155"/>
      <c r="H5" s="152"/>
      <c r="I5" s="155"/>
      <c r="J5" s="152"/>
      <c r="K5" s="23"/>
      <c r="L5" s="23"/>
      <c r="M5" s="132"/>
      <c r="N5" s="132"/>
      <c r="O5" s="132"/>
      <c r="P5" s="132"/>
      <c r="Q5" s="132"/>
      <c r="R5" s="152"/>
      <c r="S5" s="155"/>
      <c r="T5" s="132"/>
      <c r="U5" s="152"/>
      <c r="V5" s="155"/>
      <c r="W5" s="132"/>
      <c r="X5" s="132"/>
    </row>
    <row r="6" spans="2:24" s="21" customFormat="1" ht="18" customHeight="1">
      <c r="B6" s="132"/>
      <c r="C6" s="152"/>
      <c r="D6" s="9" t="s">
        <v>2</v>
      </c>
      <c r="E6" s="181" t="s">
        <v>10</v>
      </c>
      <c r="F6" s="180"/>
      <c r="G6" s="9" t="s">
        <v>2</v>
      </c>
      <c r="H6" s="30" t="s">
        <v>37</v>
      </c>
      <c r="I6" s="10" t="s">
        <v>2</v>
      </c>
      <c r="J6" s="10" t="s">
        <v>10</v>
      </c>
      <c r="K6" s="23"/>
      <c r="L6" s="23"/>
      <c r="M6" s="179" t="s">
        <v>2</v>
      </c>
      <c r="N6" s="180"/>
      <c r="O6" s="181" t="s">
        <v>10</v>
      </c>
      <c r="P6" s="180"/>
      <c r="Q6" s="225" t="s">
        <v>37</v>
      </c>
      <c r="R6" s="226"/>
      <c r="S6" s="10" t="s">
        <v>2</v>
      </c>
      <c r="T6" s="224" t="s">
        <v>38</v>
      </c>
      <c r="U6" s="224"/>
      <c r="V6" s="10" t="s">
        <v>39</v>
      </c>
      <c r="W6" s="224" t="s">
        <v>38</v>
      </c>
      <c r="X6" s="181"/>
    </row>
    <row r="7" spans="2:24" s="21" customFormat="1" ht="16.5" customHeight="1">
      <c r="B7" s="131" t="s">
        <v>54</v>
      </c>
      <c r="C7" s="219" t="s">
        <v>48</v>
      </c>
      <c r="D7" s="31">
        <v>32039</v>
      </c>
      <c r="E7" s="138">
        <v>296293</v>
      </c>
      <c r="F7" s="138"/>
      <c r="G7" s="39">
        <v>722</v>
      </c>
      <c r="H7" s="3">
        <v>2084</v>
      </c>
      <c r="I7" s="40" t="s">
        <v>21</v>
      </c>
      <c r="J7" s="40" t="s">
        <v>21</v>
      </c>
      <c r="K7" s="23"/>
      <c r="L7" s="23"/>
      <c r="M7" s="210">
        <v>32039</v>
      </c>
      <c r="N7" s="210"/>
      <c r="O7" s="210">
        <v>296293</v>
      </c>
      <c r="P7" s="210"/>
      <c r="Q7" s="210">
        <v>219784</v>
      </c>
      <c r="R7" s="210"/>
      <c r="S7" s="40">
        <v>382</v>
      </c>
      <c r="T7" s="232">
        <v>159900</v>
      </c>
      <c r="U7" s="232"/>
      <c r="V7" s="40">
        <v>545</v>
      </c>
      <c r="W7" s="232">
        <v>16350</v>
      </c>
      <c r="X7" s="232"/>
    </row>
    <row r="8" spans="2:24" s="21" customFormat="1" ht="16.5" customHeight="1">
      <c r="B8" s="142"/>
      <c r="C8" s="146"/>
      <c r="D8" s="31">
        <v>2182</v>
      </c>
      <c r="E8" s="138">
        <v>21650</v>
      </c>
      <c r="F8" s="138"/>
      <c r="G8" s="39">
        <v>39</v>
      </c>
      <c r="H8" s="3">
        <v>86</v>
      </c>
      <c r="I8" s="40" t="s">
        <v>21</v>
      </c>
      <c r="J8" s="53" t="s">
        <v>21</v>
      </c>
      <c r="K8" s="53"/>
      <c r="L8" s="23"/>
      <c r="M8" s="210">
        <v>2182</v>
      </c>
      <c r="N8" s="210"/>
      <c r="O8" s="210">
        <v>21650</v>
      </c>
      <c r="P8" s="210"/>
      <c r="Q8" s="210">
        <v>15250</v>
      </c>
      <c r="R8" s="210"/>
      <c r="S8" s="40" t="s">
        <v>21</v>
      </c>
      <c r="T8" s="232" t="s">
        <v>21</v>
      </c>
      <c r="U8" s="232"/>
      <c r="V8" s="40" t="s">
        <v>21</v>
      </c>
      <c r="W8" s="232" t="s">
        <v>21</v>
      </c>
      <c r="X8" s="232"/>
    </row>
    <row r="9" spans="2:24" s="21" customFormat="1" ht="16.5" customHeight="1">
      <c r="B9" s="239">
        <v>23</v>
      </c>
      <c r="C9" s="219" t="s">
        <v>49</v>
      </c>
      <c r="D9" s="31">
        <v>34254</v>
      </c>
      <c r="E9" s="138">
        <v>306634</v>
      </c>
      <c r="F9" s="138"/>
      <c r="G9" s="68">
        <v>753</v>
      </c>
      <c r="H9" s="69">
        <v>2344</v>
      </c>
      <c r="I9" s="40" t="s">
        <v>21</v>
      </c>
      <c r="J9" s="40" t="s">
        <v>21</v>
      </c>
      <c r="K9" s="23"/>
      <c r="L9" s="23"/>
      <c r="M9" s="210">
        <v>34254</v>
      </c>
      <c r="N9" s="210"/>
      <c r="O9" s="210">
        <v>306634</v>
      </c>
      <c r="P9" s="210"/>
      <c r="Q9" s="210">
        <v>227722</v>
      </c>
      <c r="R9" s="210"/>
      <c r="S9" s="40">
        <v>377</v>
      </c>
      <c r="T9" s="232">
        <v>157320</v>
      </c>
      <c r="U9" s="232"/>
      <c r="V9" s="40">
        <v>488</v>
      </c>
      <c r="W9" s="232">
        <v>14640</v>
      </c>
      <c r="X9" s="232"/>
    </row>
    <row r="10" spans="1:25" s="21" customFormat="1" ht="16.5" customHeight="1">
      <c r="A10" s="23"/>
      <c r="B10" s="240"/>
      <c r="C10" s="220"/>
      <c r="D10" s="31">
        <v>1943</v>
      </c>
      <c r="E10" s="138">
        <v>20898</v>
      </c>
      <c r="F10" s="138"/>
      <c r="G10" s="72">
        <v>49</v>
      </c>
      <c r="H10" s="73">
        <v>107</v>
      </c>
      <c r="I10" s="40" t="s">
        <v>21</v>
      </c>
      <c r="J10" s="40" t="s">
        <v>21</v>
      </c>
      <c r="K10" s="23"/>
      <c r="L10" s="23"/>
      <c r="M10" s="210">
        <v>1943</v>
      </c>
      <c r="N10" s="210"/>
      <c r="O10" s="210">
        <v>20898</v>
      </c>
      <c r="P10" s="210"/>
      <c r="Q10" s="210">
        <v>14735</v>
      </c>
      <c r="R10" s="210"/>
      <c r="S10" s="40" t="s">
        <v>21</v>
      </c>
      <c r="T10" s="232" t="s">
        <v>21</v>
      </c>
      <c r="U10" s="232"/>
      <c r="V10" s="40" t="s">
        <v>21</v>
      </c>
      <c r="W10" s="232" t="s">
        <v>21</v>
      </c>
      <c r="X10" s="232"/>
      <c r="Y10" s="23"/>
    </row>
    <row r="11" spans="2:24" s="23" customFormat="1" ht="16.5" customHeight="1">
      <c r="B11" s="239">
        <v>24</v>
      </c>
      <c r="C11" s="217" t="s">
        <v>50</v>
      </c>
      <c r="D11" s="67">
        <v>34747</v>
      </c>
      <c r="E11" s="221">
        <v>297901</v>
      </c>
      <c r="F11" s="222"/>
      <c r="G11" s="68">
        <v>595</v>
      </c>
      <c r="H11" s="69">
        <v>1749</v>
      </c>
      <c r="I11" s="53">
        <v>2</v>
      </c>
      <c r="J11" s="70">
        <v>563</v>
      </c>
      <c r="M11" s="210">
        <v>34749</v>
      </c>
      <c r="N11" s="212"/>
      <c r="O11" s="211">
        <v>298464</v>
      </c>
      <c r="P11" s="212"/>
      <c r="Q11" s="211">
        <v>221521</v>
      </c>
      <c r="R11" s="212"/>
      <c r="S11" s="61">
        <v>347</v>
      </c>
      <c r="T11" s="233">
        <v>144540</v>
      </c>
      <c r="U11" s="234"/>
      <c r="V11" s="61">
        <v>531</v>
      </c>
      <c r="W11" s="232">
        <v>15930</v>
      </c>
      <c r="X11" s="232"/>
    </row>
    <row r="12" spans="1:25" s="23" customFormat="1" ht="16.5" customHeight="1">
      <c r="A12" s="25"/>
      <c r="B12" s="240"/>
      <c r="C12" s="218"/>
      <c r="D12" s="71">
        <v>2267</v>
      </c>
      <c r="E12" s="136">
        <v>21879</v>
      </c>
      <c r="F12" s="137"/>
      <c r="G12" s="94">
        <v>33</v>
      </c>
      <c r="H12" s="95">
        <v>79</v>
      </c>
      <c r="I12" s="61" t="s">
        <v>21</v>
      </c>
      <c r="J12" s="40" t="s">
        <v>21</v>
      </c>
      <c r="M12" s="210">
        <v>2267</v>
      </c>
      <c r="N12" s="212"/>
      <c r="O12" s="211">
        <v>21879</v>
      </c>
      <c r="P12" s="212"/>
      <c r="Q12" s="211">
        <v>15395</v>
      </c>
      <c r="R12" s="212"/>
      <c r="S12" s="61" t="s">
        <v>21</v>
      </c>
      <c r="T12" s="233" t="s">
        <v>21</v>
      </c>
      <c r="U12" s="234"/>
      <c r="V12" s="61" t="s">
        <v>21</v>
      </c>
      <c r="W12" s="232" t="s">
        <v>21</v>
      </c>
      <c r="X12" s="232"/>
      <c r="Y12" s="25"/>
    </row>
    <row r="13" spans="2:24" s="25" customFormat="1" ht="16.5" customHeight="1">
      <c r="B13" s="239">
        <v>25</v>
      </c>
      <c r="C13" s="217" t="s">
        <v>51</v>
      </c>
      <c r="D13" s="67">
        <v>33563</v>
      </c>
      <c r="E13" s="136">
        <v>293292</v>
      </c>
      <c r="F13" s="137"/>
      <c r="G13" s="72">
        <v>531</v>
      </c>
      <c r="H13" s="73">
        <v>1388</v>
      </c>
      <c r="I13" s="53" t="s">
        <v>21</v>
      </c>
      <c r="J13" s="53" t="s">
        <v>21</v>
      </c>
      <c r="K13" s="23"/>
      <c r="L13" s="23"/>
      <c r="M13" s="210">
        <v>33563</v>
      </c>
      <c r="N13" s="212"/>
      <c r="O13" s="211">
        <v>293292</v>
      </c>
      <c r="P13" s="212"/>
      <c r="Q13" s="211">
        <v>219428</v>
      </c>
      <c r="R13" s="212"/>
      <c r="S13" s="53">
        <v>347</v>
      </c>
      <c r="T13" s="233">
        <v>144960</v>
      </c>
      <c r="U13" s="234"/>
      <c r="V13" s="53">
        <v>536</v>
      </c>
      <c r="W13" s="235">
        <v>16080</v>
      </c>
      <c r="X13" s="236"/>
    </row>
    <row r="14" spans="1:25" s="25" customFormat="1" ht="16.5" customHeight="1">
      <c r="A14" s="21"/>
      <c r="B14" s="240"/>
      <c r="C14" s="218"/>
      <c r="D14" s="93">
        <v>1985</v>
      </c>
      <c r="E14" s="136">
        <v>20001</v>
      </c>
      <c r="F14" s="138"/>
      <c r="G14" s="39">
        <v>30</v>
      </c>
      <c r="H14" s="3">
        <v>72</v>
      </c>
      <c r="I14" s="103" t="s">
        <v>21</v>
      </c>
      <c r="J14" s="86" t="s">
        <v>21</v>
      </c>
      <c r="K14" s="96"/>
      <c r="L14" s="96"/>
      <c r="M14" s="211">
        <v>1985</v>
      </c>
      <c r="N14" s="212"/>
      <c r="O14" s="211">
        <v>20001</v>
      </c>
      <c r="P14" s="212"/>
      <c r="Q14" s="211">
        <v>14072</v>
      </c>
      <c r="R14" s="212"/>
      <c r="S14" s="86" t="s">
        <v>21</v>
      </c>
      <c r="T14" s="233" t="s">
        <v>21</v>
      </c>
      <c r="U14" s="234"/>
      <c r="V14" s="86" t="s">
        <v>21</v>
      </c>
      <c r="W14" s="237" t="s">
        <v>21</v>
      </c>
      <c r="X14" s="238"/>
      <c r="Y14" s="21"/>
    </row>
    <row r="15" spans="2:24" s="21" customFormat="1" ht="16.5" customHeight="1">
      <c r="B15" s="239">
        <v>26</v>
      </c>
      <c r="C15" s="217" t="s">
        <v>52</v>
      </c>
      <c r="D15" s="31">
        <v>32265</v>
      </c>
      <c r="E15" s="136">
        <v>277350</v>
      </c>
      <c r="F15" s="137"/>
      <c r="G15" s="68">
        <v>315</v>
      </c>
      <c r="H15" s="69">
        <v>841</v>
      </c>
      <c r="I15" s="53" t="s">
        <v>21</v>
      </c>
      <c r="J15" s="53" t="s">
        <v>21</v>
      </c>
      <c r="K15" s="23"/>
      <c r="L15" s="23"/>
      <c r="M15" s="210">
        <v>32265</v>
      </c>
      <c r="N15" s="212"/>
      <c r="O15" s="211">
        <v>277350</v>
      </c>
      <c r="P15" s="212"/>
      <c r="Q15" s="211">
        <v>205412</v>
      </c>
      <c r="R15" s="212"/>
      <c r="S15" s="53">
        <v>330</v>
      </c>
      <c r="T15" s="233">
        <v>137728</v>
      </c>
      <c r="U15" s="234"/>
      <c r="V15" s="53">
        <v>494</v>
      </c>
      <c r="W15" s="235">
        <v>14820</v>
      </c>
      <c r="X15" s="236"/>
    </row>
    <row r="16" spans="2:24" s="21" customFormat="1" ht="16.5" customHeight="1">
      <c r="B16" s="240"/>
      <c r="C16" s="218"/>
      <c r="D16" s="31">
        <v>1571</v>
      </c>
      <c r="E16" s="136">
        <v>14945</v>
      </c>
      <c r="F16" s="137"/>
      <c r="G16" s="94">
        <v>19</v>
      </c>
      <c r="H16" s="95">
        <v>41</v>
      </c>
      <c r="I16" s="86" t="s">
        <v>21</v>
      </c>
      <c r="J16" s="86" t="s">
        <v>21</v>
      </c>
      <c r="K16" s="23"/>
      <c r="L16" s="23"/>
      <c r="M16" s="210">
        <v>1571</v>
      </c>
      <c r="N16" s="210"/>
      <c r="O16" s="210">
        <v>14945</v>
      </c>
      <c r="P16" s="212"/>
      <c r="Q16" s="211">
        <v>10502</v>
      </c>
      <c r="R16" s="212"/>
      <c r="S16" s="86" t="s">
        <v>53</v>
      </c>
      <c r="T16" s="233" t="s">
        <v>53</v>
      </c>
      <c r="U16" s="234"/>
      <c r="V16" s="86" t="s">
        <v>53</v>
      </c>
      <c r="W16" s="237" t="s">
        <v>53</v>
      </c>
      <c r="X16" s="238"/>
    </row>
    <row r="17" spans="2:24" s="21" customFormat="1" ht="16.5" customHeight="1">
      <c r="B17" s="213">
        <v>27</v>
      </c>
      <c r="C17" s="215" t="s">
        <v>55</v>
      </c>
      <c r="D17" s="31">
        <v>30615</v>
      </c>
      <c r="E17" s="138">
        <v>261824</v>
      </c>
      <c r="F17" s="138"/>
      <c r="G17" s="39">
        <v>401</v>
      </c>
      <c r="H17" s="3">
        <v>1186</v>
      </c>
      <c r="I17" s="40" t="s">
        <v>21</v>
      </c>
      <c r="J17" s="40" t="s">
        <v>21</v>
      </c>
      <c r="K17" s="23"/>
      <c r="L17" s="23"/>
      <c r="M17" s="228">
        <f>SUM(D17)</f>
        <v>30615</v>
      </c>
      <c r="N17" s="228"/>
      <c r="O17" s="228">
        <f>SUM(E17)</f>
        <v>261824</v>
      </c>
      <c r="P17" s="228"/>
      <c r="Q17" s="210">
        <v>194145</v>
      </c>
      <c r="R17" s="210"/>
      <c r="S17" s="40">
        <v>275</v>
      </c>
      <c r="T17" s="232">
        <v>115136</v>
      </c>
      <c r="U17" s="232"/>
      <c r="V17" s="40">
        <v>513</v>
      </c>
      <c r="W17" s="232">
        <v>15390</v>
      </c>
      <c r="X17" s="232"/>
    </row>
    <row r="18" spans="2:24" s="21" customFormat="1" ht="16.5" customHeight="1">
      <c r="B18" s="214"/>
      <c r="C18" s="216"/>
      <c r="D18" s="114">
        <v>1154</v>
      </c>
      <c r="E18" s="186">
        <v>12478</v>
      </c>
      <c r="F18" s="186"/>
      <c r="G18" s="115">
        <v>16</v>
      </c>
      <c r="H18" s="116">
        <v>47</v>
      </c>
      <c r="I18" s="117" t="s">
        <v>21</v>
      </c>
      <c r="J18" s="117" t="s">
        <v>21</v>
      </c>
      <c r="K18" s="23"/>
      <c r="L18" s="23"/>
      <c r="M18" s="230">
        <f>SUM(D18)</f>
        <v>1154</v>
      </c>
      <c r="N18" s="230"/>
      <c r="O18" s="230">
        <f>SUM(E18)</f>
        <v>12478</v>
      </c>
      <c r="P18" s="230"/>
      <c r="Q18" s="227">
        <v>8765</v>
      </c>
      <c r="R18" s="227"/>
      <c r="S18" s="117" t="s">
        <v>56</v>
      </c>
      <c r="T18" s="231" t="s">
        <v>42</v>
      </c>
      <c r="U18" s="231"/>
      <c r="V18" s="117" t="s">
        <v>56</v>
      </c>
      <c r="W18" s="231" t="s">
        <v>56</v>
      </c>
      <c r="X18" s="231"/>
    </row>
    <row r="19" spans="1:24" s="25" customFormat="1" ht="16.5" customHeight="1">
      <c r="A19" s="21"/>
      <c r="B19" s="32" t="s">
        <v>61</v>
      </c>
      <c r="C19" s="33"/>
      <c r="D19" s="27"/>
      <c r="E19" s="1"/>
      <c r="F19" s="1"/>
      <c r="G19" s="1"/>
      <c r="H19" s="1"/>
      <c r="I19" s="1"/>
      <c r="J19" s="1"/>
      <c r="K19" s="77"/>
      <c r="L19" s="7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4" t="s">
        <v>40</v>
      </c>
    </row>
    <row r="20" spans="2:25" s="25" customFormat="1" ht="16.5" customHeight="1">
      <c r="B20" s="35"/>
      <c r="C20" s="35"/>
      <c r="D20" s="35"/>
      <c r="E20" s="35"/>
      <c r="F20" s="35"/>
      <c r="G20" s="35"/>
      <c r="H20" s="35"/>
      <c r="I20" s="35"/>
      <c r="J20" s="35"/>
      <c r="K20" s="6"/>
      <c r="L20" s="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1"/>
    </row>
    <row r="21" spans="1:25" s="1" customFormat="1" ht="16.5" customHeight="1">
      <c r="A21" s="2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ht="15" customHeight="1">
      <c r="A22" s="1"/>
    </row>
  </sheetData>
  <sheetProtection/>
  <mergeCells count="98">
    <mergeCell ref="B9:B10"/>
    <mergeCell ref="B13:B14"/>
    <mergeCell ref="C13:C14"/>
    <mergeCell ref="B11:B12"/>
    <mergeCell ref="T15:U15"/>
    <mergeCell ref="B15:B16"/>
    <mergeCell ref="C15:C16"/>
    <mergeCell ref="M15:N15"/>
    <mergeCell ref="O15:P15"/>
    <mergeCell ref="Q15:R15"/>
    <mergeCell ref="M16:N16"/>
    <mergeCell ref="O16:P16"/>
    <mergeCell ref="Q16:R16"/>
    <mergeCell ref="W13:X13"/>
    <mergeCell ref="T9:U9"/>
    <mergeCell ref="W12:X12"/>
    <mergeCell ref="W11:X11"/>
    <mergeCell ref="T11:U11"/>
    <mergeCell ref="T12:U12"/>
    <mergeCell ref="O9:P9"/>
    <mergeCell ref="E13:F13"/>
    <mergeCell ref="O13:P13"/>
    <mergeCell ref="Q13:R13"/>
    <mergeCell ref="M13:N13"/>
    <mergeCell ref="M9:N9"/>
    <mergeCell ref="E15:F15"/>
    <mergeCell ref="E9:F9"/>
    <mergeCell ref="M11:N11"/>
    <mergeCell ref="M12:N12"/>
    <mergeCell ref="Q11:R11"/>
    <mergeCell ref="E16:F16"/>
    <mergeCell ref="T10:U10"/>
    <mergeCell ref="W10:X10"/>
    <mergeCell ref="E14:F14"/>
    <mergeCell ref="O14:P14"/>
    <mergeCell ref="Q14:R14"/>
    <mergeCell ref="M14:N14"/>
    <mergeCell ref="T14:U14"/>
    <mergeCell ref="W14:X14"/>
    <mergeCell ref="E10:F10"/>
    <mergeCell ref="W17:X17"/>
    <mergeCell ref="T17:U17"/>
    <mergeCell ref="W18:X18"/>
    <mergeCell ref="W7:X7"/>
    <mergeCell ref="Q17:R17"/>
    <mergeCell ref="O17:P17"/>
    <mergeCell ref="W15:X15"/>
    <mergeCell ref="W16:X16"/>
    <mergeCell ref="W8:X8"/>
    <mergeCell ref="W9:X9"/>
    <mergeCell ref="E6:F6"/>
    <mergeCell ref="G4:H5"/>
    <mergeCell ref="O18:P18"/>
    <mergeCell ref="M18:N18"/>
    <mergeCell ref="T18:U18"/>
    <mergeCell ref="O8:P8"/>
    <mergeCell ref="T8:U8"/>
    <mergeCell ref="T7:U7"/>
    <mergeCell ref="T13:U13"/>
    <mergeCell ref="T16:U16"/>
    <mergeCell ref="D3:J3"/>
    <mergeCell ref="T6:U6"/>
    <mergeCell ref="Q6:R6"/>
    <mergeCell ref="W6:X6"/>
    <mergeCell ref="Q18:R18"/>
    <mergeCell ref="B3:C6"/>
    <mergeCell ref="M17:N17"/>
    <mergeCell ref="D4:F5"/>
    <mergeCell ref="E18:F18"/>
    <mergeCell ref="I4:J5"/>
    <mergeCell ref="C11:C12"/>
    <mergeCell ref="C9:C10"/>
    <mergeCell ref="C7:C8"/>
    <mergeCell ref="E11:F11"/>
    <mergeCell ref="E12:F12"/>
    <mergeCell ref="V3:X5"/>
    <mergeCell ref="M3:R5"/>
    <mergeCell ref="S3:U5"/>
    <mergeCell ref="M6:N6"/>
    <mergeCell ref="O6:P6"/>
    <mergeCell ref="E7:F7"/>
    <mergeCell ref="M8:N8"/>
    <mergeCell ref="O7:P7"/>
    <mergeCell ref="Q7:R7"/>
    <mergeCell ref="Q8:R8"/>
    <mergeCell ref="B17:B18"/>
    <mergeCell ref="C17:C18"/>
    <mergeCell ref="E17:F17"/>
    <mergeCell ref="B7:B8"/>
    <mergeCell ref="E8:F8"/>
    <mergeCell ref="Q9:R9"/>
    <mergeCell ref="O10:P10"/>
    <mergeCell ref="Q10:R10"/>
    <mergeCell ref="O12:P12"/>
    <mergeCell ref="Q12:R12"/>
    <mergeCell ref="M7:N7"/>
    <mergeCell ref="M10:N10"/>
    <mergeCell ref="O11:P11"/>
  </mergeCells>
  <printOptions horizontalCentered="1"/>
  <pageMargins left="0.2" right="0.2" top="0.5905511811023623" bottom="0.5905511811023623" header="0.5118110236220472" footer="0.5118110236220472"/>
  <pageSetup cellComments="asDisplayed" horizontalDpi="300" verticalDpi="300" orientation="portrait" paperSize="9" r:id="rId1"/>
  <colBreaks count="1" manualBreakCount="1">
    <brk id="11" max="22" man="1"/>
  </colBreaks>
  <ignoredErrors>
    <ignoredError sqref="C9:C17 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2015-10-05T06:11:14Z</cp:lastPrinted>
  <dcterms:created xsi:type="dcterms:W3CDTF">1999-04-01T07:38:22Z</dcterms:created>
  <dcterms:modified xsi:type="dcterms:W3CDTF">2017-02-17T01:47:17Z</dcterms:modified>
  <cp:category/>
  <cp:version/>
  <cp:contentType/>
  <cp:contentStatus/>
</cp:coreProperties>
</file>