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oka\Desktop\2023年度現況報告\"/>
    </mc:Choice>
  </mc:AlternateContent>
  <xr:revisionPtr revIDLastSave="0" documentId="13_ncr:1_{BE62BBF1-D350-48FB-9E9D-ECCE40A55557}"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<sst xmlns="http://schemas.openxmlformats.org/spreadsheetml/2006/main" count="3085" uniqueCount="2560">
  <si>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</si>
  <si>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</si>
  <si>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</si>
  <si>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</si>
  <si>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</si>
  <si>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</si>
  <si>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</si>
  <si>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</si>
  <si>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</si>
  <si>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</si>
  <si>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</si>
  <si>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</si>
  <si>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</si>
  <si>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</si>
  <si>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</si>
  <si>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</si>
  <si>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</si>
  <si>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</si>
  <si>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</si>
  <si>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</si>
  <si>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</si>
  <si>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</si>
  <si>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</si>
  <si>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</si>
  <si>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</si>
  <si>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</si>
  <si>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</si>
  <si>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</si>
  <si>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</si>
  <si>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</si>
  <si>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</si>
  <si>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</si>
  <si>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</si>
  <si>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</si>
  <si>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</si>
  <si>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</si>
  <si>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</si>
  <si>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</si>
  <si>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</si>
  <si>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</si>
  <si>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</si>
  <si>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</si>
  <si>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</si>
  <si>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</si>
  <si>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</si>
  <si>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</si>
  <si>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</si>
  <si>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</si>
  <si>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</si>
  <si>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</si>
  <si>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</si>
  <si>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</si>
  <si>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</si>
  <si>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</si>
  <si>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</si>
  <si>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</si>
  <si>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</si>
  <si>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</si>
  <si>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</si>
  <si>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</si>
  <si>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</si>
  <si>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</si>
  <si>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</si>
  <si>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</si>
  <si>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</si>
  <si>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</si>
  <si>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</si>
  <si>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</si>
  <si>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</si>
  <si>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</si>
  <si>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</si>
  <si>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</si>
  <si>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</si>
  <si>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</si>
  <si>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</si>
  <si>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</si>
  <si>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</si>
  <si>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</si>
  <si>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</si>
  <si>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</si>
  <si>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</si>
  <si>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</si>
  <si>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</si>
  <si>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</si>
  <si>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</si>
  <si>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</si>
  <si>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</si>
  <si>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</si>
  <si>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</si>
  <si>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</si>
  <si>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</si>
  <si>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</si>
  <si>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</si>
  <si>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</si>
  <si>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</si>
  <si>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</si>
  <si>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</si>
  <si>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</si>
  <si>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</si>
  <si>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</si>
  <si>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</si>
  <si>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</si>
  <si>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</si>
  <si>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</si>
  <si>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</si>
  <si>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</si>
  <si>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</si>
  <si>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</si>
  <si>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</si>
  <si>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</si>
  <si>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</si>
  <si>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</si>
  <si>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</si>
  <si>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</si>
  <si>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</si>
  <si>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</si>
  <si>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</si>
  <si>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</si>
  <si>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</si>
  <si>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</si>
  <si>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</si>
  <si>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</si>
  <si>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</si>
  <si>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</si>
  <si>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</si>
  <si>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</si>
  <si>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</si>
  <si>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</si>
  <si>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</si>
  <si>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</si>
  <si>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</si>
  <si>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</si>
  <si>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</si>
  <si>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</si>
  <si>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</si>
  <si>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</si>
  <si>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</si>
  <si>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</si>
  <si>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</si>
  <si>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</si>
  <si>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</si>
  <si>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</si>
  <si>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</si>
  <si>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</si>
  <si>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</si>
  <si>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</si>
  <si>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</si>
  <si>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</si>
  <si>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</si>
  <si>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</si>
  <si>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</si>
  <si>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</si>
  <si>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</si>
  <si>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</si>
  <si>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</si>
  <si>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</si>
  <si>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</si>
  <si>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</si>
  <si>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</si>
  <si>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</si>
  <si>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</si>
  <si>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</si>
  <si>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</si>
  <si>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</si>
  <si>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</si>
  <si>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</si>
  <si>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</si>
  <si>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</si>
  <si>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</si>
  <si>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</si>
  <si>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</si>
  <si>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</si>
  <si>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</si>
  <si>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</si>
  <si>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</si>
  <si>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</si>
  <si>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</si>
  <si>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</si>
  <si>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</si>
  <si>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</si>
  <si>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</si>
  <si>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</si>
  <si>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</si>
  <si>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</si>
  <si>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</si>
  <si>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</si>
  <si>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</si>
  <si>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</si>
  <si>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</si>
  <si>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</si>
  <si>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</si>
  <si>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</si>
  <si>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</si>
  <si>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</si>
  <si>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</si>
  <si>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</si>
  <si>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</si>
  <si>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</si>
  <si>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</si>
  <si>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</si>
  <si>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</si>
  <si>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</si>
  <si>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</si>
  <si>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</si>
  <si>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</si>
  <si>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</si>
  <si>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</si>
  <si>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</si>
  <si>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</si>
  <si>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</si>
  <si>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</si>
  <si>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</si>
  <si>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</si>
  <si>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</si>
  <si>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</si>
  <si>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</si>
  <si>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</si>
  <si>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</si>
  <si>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</si>
  <si>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</si>
  <si>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</si>
  <si>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</si>
  <si>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</si>
  <si>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</si>
  <si>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</si>
  <si>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</si>
  <si>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</si>
  <si>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</si>
  <si>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</si>
  <si>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</si>
  <si>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</si>
  <si>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</si>
  <si>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</si>
  <si>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</si>
  <si>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</si>
  <si>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</si>
  <si>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</si>
  <si>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</si>
  <si>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</si>
  <si>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</si>
  <si>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</si>
  <si>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</si>
  <si>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</si>
  <si>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</si>
  <si>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</si>
  <si>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</si>
  <si>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</si>
  <si>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</si>
  <si>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</si>
  <si>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</si>
  <si>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</si>
  <si>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</si>
  <si>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</si>
  <si>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</si>
  <si>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</si>
  <si>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</si>
  <si>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</si>
  <si>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</si>
  <si>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</si>
  <si>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</si>
  <si>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</si>
  <si>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</si>
  <si>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</si>
  <si>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</si>
  <si>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</si>
  <si>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</si>
  <si>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</si>
  <si>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</si>
  <si>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</si>
  <si>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</si>
  <si>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</si>
  <si>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</si>
  <si>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</si>
  <si>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</si>
  <si>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</si>
  <si>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</si>
  <si>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</si>
  <si>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</si>
  <si>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</si>
  <si>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</si>
  <si>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</si>
  <si>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</si>
  <si>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</si>
  <si>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</si>
  <si>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</si>
  <si>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</si>
  <si>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</si>
  <si>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</si>
  <si>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</si>
  <si>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</si>
  <si>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</si>
  <si>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</si>
  <si>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</si>
  <si>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</si>
  <si>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</si>
  <si>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</si>
  <si>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</si>
  <si>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</si>
  <si>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</si>
  <si>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</si>
  <si>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</si>
  <si>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</si>
  <si>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</si>
  <si>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</si>
  <si>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</si>
  <si>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</si>
  <si>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</si>
  <si>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</si>
  <si>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</si>
  <si>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</si>
  <si>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</si>
  <si>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</si>
  <si>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</si>
  <si>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</si>
  <si>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</si>
  <si>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</si>
  <si>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</si>
  <si>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</si>
  <si>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</si>
  <si>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</si>
  <si>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</si>
  <si>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</si>
  <si>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</si>
  <si>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</si>
  <si>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</si>
  <si>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</si>
  <si>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</si>
  <si>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</si>
  <si>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</si>
  <si>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</si>
  <si>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</si>
  <si>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</si>
  <si>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</si>
  <si>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</si>
  <si>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</si>
  <si>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</si>
  <si>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</si>
  <si>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</si>
  <si>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</si>
  <si>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</si>
  <si>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</si>
  <si>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</si>
  <si>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</si>
  <si>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</si>
  <si>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</si>
  <si>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</si>
  <si>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</si>
  <si>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</si>
  <si>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</si>
  <si>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</si>
  <si>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</si>
  <si>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</si>
  <si>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</si>
  <si>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</si>
  <si>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</si>
  <si>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</si>
  <si>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</si>
  <si>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</si>
  <si>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</si>
  <si>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</si>
  <si>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</si>
  <si>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</si>
  <si>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</si>
  <si>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</si>
  <si>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</si>
  <si>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</si>
  <si>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</si>
  <si>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</si>
  <si>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</si>
  <si>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</si>
  <si>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</si>
  <si>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</si>
  <si>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</si>
  <si>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</si>
  <si>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</si>
  <si>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</si>
  <si>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</si>
  <si>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</si>
  <si>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</si>
  <si>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</si>
  <si>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</si>
  <si>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</si>
  <si>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</si>
  <si>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</si>
  <si>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</si>
  <si>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</si>
  <si>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</si>
  <si>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</si>
  <si>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</si>
  <si>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</si>
  <si>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</si>
  <si>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</si>
  <si>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</si>
  <si>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</si>
  <si>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</si>
  <si>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</si>
  <si>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</si>
  <si>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</si>
  <si>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</si>
  <si>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</si>
  <si>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</si>
  <si>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</si>
  <si>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</si>
  <si>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</si>
  <si>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</si>
  <si>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</si>
  <si>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</si>
  <si>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</si>
  <si>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</si>
  <si>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</si>
  <si>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</si>
  <si>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</si>
  <si>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</si>
  <si>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</si>
  <si>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</si>
  <si>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</si>
  <si>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</si>
  <si>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</si>
  <si>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</si>
  <si>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</si>
  <si>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</si>
  <si>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</si>
  <si>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</si>
  <si>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</si>
  <si>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</si>
  <si>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</si>
  <si>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</si>
  <si>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</si>
  <si>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</si>
  <si>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</si>
  <si>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</si>
  <si>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</si>
  <si>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</si>
  <si>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</si>
  <si>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</si>
  <si>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</si>
  <si>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</si>
  <si>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</si>
  <si>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</si>
  <si>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</si>
  <si>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</si>
  <si>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</si>
  <si>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</si>
  <si>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</si>
  <si>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</si>
  <si>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</si>
  <si>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</si>
  <si>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</si>
  <si>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</si>
  <si>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</si>
  <si>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</si>
  <si>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</si>
  <si>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</si>
  <si>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</si>
  <si>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</si>
  <si>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</si>
  <si>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</si>
  <si>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</si>
  <si>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</si>
  <si>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</si>
  <si>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</si>
  <si>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</si>
  <si>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</si>
  <si>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</si>
  <si>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</si>
  <si>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</si>
  <si>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</si>
  <si>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</si>
  <si>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</si>
  <si>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</si>
  <si>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</si>
  <si>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</si>
  <si>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</si>
  <si>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</si>
  <si>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</si>
  <si>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</si>
  <si>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</si>
  <si>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</si>
  <si>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</si>
  <si>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</si>
  <si>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</si>
  <si>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</si>
  <si>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</si>
  <si>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</si>
  <si>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</si>
  <si>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</si>
  <si>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</si>
  <si>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</si>
  <si>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</si>
  <si>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</si>
  <si>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</si>
  <si>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</si>
  <si>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</si>
  <si>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</si>
  <si>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</si>
  <si>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</si>
  <si>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</si>
  <si>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</si>
  <si>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</si>
  <si>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</si>
  <si>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</si>
  <si>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</si>
  <si>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</si>
  <si>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</si>
  <si>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</si>
  <si>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</si>
  <si>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</si>
  <si>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</si>
  <si>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</si>
  <si>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</si>
  <si>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</si>
  <si>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</si>
  <si>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</si>
  <si>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</si>
  <si>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</si>
  <si>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</si>
  <si>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</si>
  <si>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</si>
  <si>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</si>
  <si>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</si>
  <si>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</si>
  <si>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</si>
  <si>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</si>
  <si>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</si>
  <si>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</si>
  <si>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</si>
  <si>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</si>
  <si>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</si>
  <si>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</si>
  <si>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</si>
  <si>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</si>
  <si>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</si>
  <si>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</si>
  <si>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</si>
  <si>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</si>
  <si>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</si>
  <si>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</si>
  <si>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</si>
  <si>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</si>
  <si>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</si>
  <si>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</si>
  <si>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</si>
  <si>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</si>
  <si>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</si>
  <si>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</si>
  <si>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</si>
  <si>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</si>
  <si>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</si>
  <si>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</si>
  <si>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</si>
  <si>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</si>
  <si>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</si>
  <si>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</si>
  <si>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</si>
  <si>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</si>
  <si>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</si>
  <si>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</si>
  <si>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</si>
  <si>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</si>
  <si>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</si>
  <si>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</si>
  <si>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</si>
  <si>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</si>
  <si>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</si>
  <si>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</si>
  <si>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</si>
  <si>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</si>
  <si>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</si>
  <si>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</si>
  <si>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</si>
  <si>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</si>
  <si>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</si>
  <si>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</si>
  <si>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</si>
  <si>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</si>
  <si>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</si>
  <si>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</si>
  <si>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</si>
  <si>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</si>
  <si>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</si>
  <si>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</si>
  <si>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</si>
  <si>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</si>
  <si>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</si>
  <si>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</si>
  <si>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</si>
  <si>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</si>
  <si>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</si>
  <si>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</si>
  <si>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</si>
  <si>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</si>
  <si>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</si>
  <si>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</si>
  <si>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</si>
  <si>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</si>
  <si>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</si>
  <si>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</si>
  <si>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</si>
  <si>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</si>
  <si>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</si>
  <si>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</si>
  <si>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</si>
  <si>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</si>
  <si>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</si>
  <si>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</si>
  <si>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</si>
  <si>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</si>
  <si>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</si>
  <si>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</si>
  <si>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</si>
  <si>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</si>
  <si>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</si>
  <si>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</si>
  <si>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</si>
  <si>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</si>
  <si>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</si>
  <si>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</si>
  <si>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</si>
  <si>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</si>
  <si>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</si>
  <si>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</si>
  <si>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</si>
  <si>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</si>
  <si>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</si>
  <si>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</si>
  <si>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</si>
  <si>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</si>
  <si>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</si>
  <si>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</si>
  <si>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</si>
  <si>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</si>
  <si>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</si>
  <si>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</si>
  <si>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</si>
  <si>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</si>
  <si>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</si>
  <si>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</si>
  <si>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</si>
  <si>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</si>
  <si>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</si>
  <si>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</si>
  <si>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</si>
  <si>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</si>
  <si>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</si>
  <si>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</si>
  <si>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</si>
  <si>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</si>
  <si>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</si>
  <si>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</si>
  <si>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</si>
  <si>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</si>
  <si>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</si>
  <si>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</si>
  <si>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</si>
  <si>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</si>
  <si>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</si>
  <si>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</si>
  <si>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</si>
  <si>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</si>
  <si>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</si>
  <si>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</si>
  <si>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</si>
  <si>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</si>
  <si>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</si>
  <si>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</si>
  <si>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</si>
  <si>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</si>
  <si>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</si>
  <si>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</si>
  <si>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</si>
  <si>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</si>
  <si>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</si>
  <si>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</si>
  <si>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</si>
  <si>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</si>
  <si>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</si>
  <si>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</si>
  <si>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</si>
  <si>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</si>
  <si>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</si>
  <si>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</si>
  <si>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</si>
  <si>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</si>
  <si>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</si>
  <si>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</si>
  <si>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</si>
  <si>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</si>
  <si>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</si>
  <si>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</si>
  <si>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</si>
  <si>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</si>
  <si>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</si>
  <si>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</si>
  <si>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</si>
  <si>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</si>
  <si>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</si>
  <si>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</si>
  <si>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</si>
  <si>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</si>
  <si>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</si>
  <si>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</si>
  <si>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</si>
  <si>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</si>
  <si>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</si>
  <si>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</si>
  <si>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</si>
  <si>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</si>
  <si>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</si>
  <si>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</si>
  <si>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</si>
  <si>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</si>
  <si>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</si>
  <si>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</si>
  <si>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</si>
  <si>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</si>
  <si>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</si>
  <si>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</si>
  <si>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</si>
  <si>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</si>
  <si>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</si>
  <si>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</si>
  <si>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</si>
  <si>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</si>
  <si>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</si>
  <si>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</si>
  <si>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</si>
  <si>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</si>
  <si>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</si>
  <si>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</si>
  <si>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</si>
  <si>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</si>
  <si>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</si>
  <si>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</si>
  <si>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</si>
  <si>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</si>
  <si>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</si>
  <si>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</si>
  <si>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</si>
  <si>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</si>
  <si>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</si>
  <si>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</si>
  <si>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</si>
  <si>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</si>
  <si>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</si>
  <si>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</si>
  <si>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</si>
  <si>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</si>
  <si>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</si>
  <si>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</si>
  <si>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</si>
  <si>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</si>
  <si>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</si>
  <si>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</si>
  <si>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</si>
  <si>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</si>
  <si>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</si>
  <si>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</si>
  <si>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</si>
  <si>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</si>
  <si>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</si>
  <si>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</si>
  <si>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</si>
  <si>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</si>
  <si>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</si>
  <si>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</si>
  <si>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</si>
  <si>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</si>
  <si>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</si>
  <si>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</si>
  <si>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</si>
  <si>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</si>
  <si>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</si>
  <si>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</si>
  <si>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</si>
  <si>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</si>
  <si>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</si>
  <si>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</si>
  <si>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</si>
  <si>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</si>
  <si>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</si>
  <si>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</si>
  <si>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</si>
  <si>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</si>
  <si>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</si>
  <si>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</si>
  <si>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</si>
  <si>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</si>
  <si>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</si>
  <si>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</si>
  <si>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</si>
  <si>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</si>
  <si>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</si>
  <si>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</si>
  <si>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</si>
  <si>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</si>
  <si>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</si>
  <si>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</si>
  <si>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</si>
  <si>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</si>
  <si>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</si>
  <si>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</si>
  <si>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</si>
  <si>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</si>
  <si>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</si>
  <si>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</si>
  <si>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</si>
  <si>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</si>
  <si>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</si>
  <si>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</si>
  <si>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</si>
  <si>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</si>
  <si>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</si>
  <si>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</si>
  <si>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</si>
  <si>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</si>
  <si>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</si>
  <si>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</si>
  <si>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</si>
  <si>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</si>
  <si>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</si>
  <si>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</si>
  <si>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</si>
  <si>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</si>
  <si>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</si>
  <si>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</si>
  <si>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</si>
  <si>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</si>
  <si>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</si>
  <si>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</si>
  <si>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</si>
  <si>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</si>
  <si>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</si>
  <si>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</si>
  <si>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</si>
  <si>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</si>
  <si>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</si>
  <si>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</si>
  <si>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</si>
  <si>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</si>
  <si>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</si>
  <si>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</si>
  <si>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</si>
  <si>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</si>
  <si>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</si>
  <si>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</si>
  <si>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</si>
  <si>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</si>
  <si>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</si>
  <si>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</si>
  <si>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</si>
  <si>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</si>
  <si>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</si>
  <si>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</si>
  <si>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</si>
  <si>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</si>
  <si>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</si>
  <si>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</si>
  <si>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</si>
  <si>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</si>
  <si>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</si>
  <si>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</si>
  <si>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</si>
  <si>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</si>
  <si>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</si>
  <si>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</si>
  <si>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</si>
  <si>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</si>
  <si>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</si>
  <si>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</si>
  <si>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</si>
  <si>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</si>
  <si>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</si>
  <si>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</si>
  <si>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</si>
  <si>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</si>
  <si>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</si>
  <si>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</si>
  <si>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</si>
  <si>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</si>
  <si>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</si>
  <si>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</si>
  <si>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</si>
  <si>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</si>
  <si>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</si>
  <si>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</si>
  <si>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</si>
  <si>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</si>
  <si>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</si>
  <si>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</si>
  <si>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</si>
  <si>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</si>
  <si>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</si>
  <si>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</si>
  <si>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</si>
  <si>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</si>
  <si>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</si>
  <si>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</si>
  <si>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</si>
  <si>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</si>
  <si>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</si>
  <si>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</si>
  <si>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</si>
  <si>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</si>
  <si>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</si>
  <si>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</si>
  <si>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</si>
  <si>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</si>
  <si>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</si>
  <si>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</si>
  <si>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</si>
  <si>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</si>
  <si>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</si>
  <si>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</si>
  <si>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</si>
  <si>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</si>
  <si>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</si>
  <si>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</si>
  <si>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</si>
  <si>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</si>
  <si>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</si>
  <si>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</si>
  <si>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</si>
  <si>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</si>
  <si>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</si>
  <si>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</si>
  <si>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</si>
  <si>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</si>
  <si>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</si>
  <si>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</si>
  <si>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</si>
  <si>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</si>
  <si>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</si>
  <si>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</si>
  <si>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</si>
  <si>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</si>
  <si>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</si>
  <si>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</si>
  <si>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</si>
  <si>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</si>
  <si>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</si>
  <si>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</si>
  <si>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</si>
  <si>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</si>
  <si>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</si>
  <si>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</si>
  <si>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</si>
  <si>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</si>
  <si>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</si>
  <si>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</si>
  <si>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</si>
  <si>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</si>
  <si>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</si>
  <si>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</si>
  <si>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</si>
  <si>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</si>
  <si>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</si>
  <si>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</si>
  <si>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</si>
  <si>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</si>
  <si>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</si>
  <si>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</si>
  <si>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</si>
  <si>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</si>
  <si>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</si>
  <si>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</si>
  <si>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</si>
  <si>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</si>
  <si>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</si>
  <si>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</si>
  <si>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</si>
  <si>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</si>
  <si>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</si>
  <si>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</si>
  <si>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</si>
  <si>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</si>
  <si>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</si>
  <si>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</si>
  <si>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</si>
  <si>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</si>
  <si>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</si>
  <si>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</si>
  <si>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</si>
  <si>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</si>
  <si>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</si>
  <si>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</si>
  <si>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</si>
  <si>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</si>
  <si>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</si>
  <si>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</si>
  <si>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</si>
  <si>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</si>
  <si>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</si>
  <si>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</si>
  <si>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</si>
  <si>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</si>
  <si>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</si>
  <si>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</si>
  <si>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</si>
  <si>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</si>
  <si>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</si>
  <si>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</si>
  <si>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</si>
  <si>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</si>
  <si>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</si>
  <si>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</si>
  <si>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</si>
  <si>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</si>
  <si>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</si>
  <si>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</si>
  <si>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</si>
  <si>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</si>
  <si>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</si>
  <si>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</si>
  <si>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</si>
  <si>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</si>
  <si>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</si>
  <si>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</si>
  <si>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</si>
  <si>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</si>
  <si>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</si>
  <si>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</si>
  <si>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</si>
  <si>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</si>
  <si>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</si>
  <si>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</si>
  <si>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</si>
  <si>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</si>
  <si>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</si>
  <si>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</si>
  <si>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</si>
  <si>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</si>
  <si>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</si>
  <si>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</si>
  <si>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</si>
  <si>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</si>
  <si>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</si>
  <si>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</si>
  <si>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</si>
  <si>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</si>
  <si>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</si>
  <si>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</si>
  <si>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</si>
  <si>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</si>
  <si>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</si>
  <si>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</si>
  <si>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</si>
  <si>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</si>
  <si>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</si>
  <si>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</si>
  <si>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</si>
  <si>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</si>
  <si>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</si>
  <si>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</si>
  <si>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</si>
  <si>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</si>
  <si>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</si>
  <si>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</si>
  <si>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</si>
  <si>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</si>
  <si>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</si>
  <si>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</si>
  <si>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</si>
  <si>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</si>
  <si>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</si>
  <si>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</si>
  <si>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</si>
  <si>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</si>
  <si>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</si>
  <si>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</si>
  <si>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</si>
  <si>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</si>
  <si>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</si>
  <si>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</si>
  <si>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</si>
  <si>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</si>
  <si>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</si>
  <si>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</si>
  <si>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</si>
  <si>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</si>
  <si>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</si>
  <si>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</si>
  <si>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</si>
  <si>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</si>
  <si>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</si>
  <si>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</si>
  <si>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</si>
  <si>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</si>
  <si>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</si>
  <si>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</si>
  <si>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</si>
  <si>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</si>
  <si>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</si>
  <si>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</si>
  <si>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</si>
  <si>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</si>
  <si>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</si>
  <si>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</si>
  <si>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</si>
  <si>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</si>
  <si>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</si>
  <si>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</si>
  <si>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</si>
  <si>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</si>
  <si>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</si>
  <si>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</si>
  <si>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</si>
  <si>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</si>
  <si>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</si>
  <si>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</si>
  <si>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</si>
  <si>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</si>
  <si>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</si>
  <si>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</si>
  <si>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</si>
  <si>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</si>
  <si>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</si>
  <si>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</si>
  <si>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</si>
  <si>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</si>
  <si>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</si>
  <si>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</si>
  <si>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</si>
  <si>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</si>
  <si>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</si>
  <si>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</si>
  <si>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</si>
  <si>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</si>
  <si>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</si>
  <si>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</si>
  <si>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</si>
  <si>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</si>
  <si>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</si>
  <si>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</si>
  <si>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</si>
  <si>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</si>
  <si>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</si>
  <si>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</si>
  <si>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</si>
  <si>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</si>
  <si>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</si>
  <si>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</si>
  <si>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</si>
  <si>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</si>
  <si>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</si>
  <si>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</si>
  <si>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</si>
  <si>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</si>
  <si>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</si>
  <si>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</si>
  <si>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</si>
  <si>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</si>
  <si>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</si>
  <si>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</si>
  <si>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</si>
  <si>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</si>
  <si>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</si>
  <si>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</si>
  <si>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</si>
  <si>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</si>
  <si>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</si>
  <si>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</si>
  <si>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</si>
  <si>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</si>
  <si>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</si>
  <si>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</si>
  <si>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</si>
  <si>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</si>
  <si>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</si>
  <si>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</si>
  <si>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</si>
  <si>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</si>
  <si>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</si>
  <si>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</si>
  <si>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</si>
  <si>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</si>
  <si>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</si>
  <si>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</si>
  <si>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</si>
  <si>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</si>
  <si>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</si>
  <si>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</si>
  <si>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</si>
  <si>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</si>
  <si>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</si>
  <si>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</si>
  <si>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</si>
  <si>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</si>
  <si>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</si>
  <si>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</si>
  <si>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</si>
  <si>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</si>
  <si>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</si>
  <si>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</si>
  <si>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</si>
  <si>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</si>
  <si>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</si>
  <si>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</si>
  <si>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</si>
  <si>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</si>
  <si>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</si>
  <si>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</si>
  <si>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</si>
  <si>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</si>
  <si>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</si>
  <si>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</si>
  <si>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</si>
  <si>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</si>
  <si>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</si>
  <si>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</si>
  <si>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</si>
  <si>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</si>
  <si>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</si>
  <si>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</si>
  <si>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</si>
  <si>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</si>
  <si>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</si>
  <si>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</si>
  <si>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</si>
  <si>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</si>
  <si>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</si>
  <si>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</si>
  <si>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</si>
  <si>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</si>
  <si>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</si>
  <si>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</si>
  <si>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</si>
  <si>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</si>
  <si>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</si>
  <si>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</si>
  <si>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</si>
  <si>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</si>
  <si>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</si>
  <si>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</si>
  <si>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</si>
  <si>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</si>
  <si>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</si>
  <si>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</si>
  <si>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</si>
  <si>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</si>
  <si>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</si>
  <si>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</si>
  <si>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</si>
  <si>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</si>
  <si>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</si>
  <si>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</si>
  <si>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</si>
  <si>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</si>
  <si>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</si>
  <si>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</si>
  <si>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</si>
  <si>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</si>
  <si>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</si>
  <si>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</si>
  <si>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</si>
  <si>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</si>
  <si>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</si>
  <si>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</si>
  <si>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</si>
  <si>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</si>
  <si>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</si>
  <si>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</si>
  <si>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</si>
  <si>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</si>
  <si>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</si>
  <si>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</si>
  <si>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</si>
  <si>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</si>
  <si>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</si>
  <si>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</si>
  <si>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</si>
  <si>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</si>
  <si>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</si>
  <si>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</si>
  <si>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</si>
  <si>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</si>
  <si>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</si>
  <si>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</si>
  <si>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</si>
  <si>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</si>
  <si>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</si>
  <si>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</si>
  <si>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</si>
  <si>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</si>
  <si>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</si>
  <si>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</si>
  <si>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</si>
  <si>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</si>
  <si>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</si>
  <si>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</si>
  <si>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</si>
  <si>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</si>
  <si>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</si>
  <si>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</si>
  <si>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</si>
  <si>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</si>
  <si>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</si>
  <si>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</si>
  <si>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</si>
  <si>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</si>
  <si>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</si>
  <si>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</si>
  <si>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</si>
  <si>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</si>
  <si>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</si>
  <si>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</si>
  <si>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</si>
  <si>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</si>
  <si>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</si>
  <si>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</si>
  <si>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</si>
  <si>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</si>
  <si>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</si>
  <si>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</si>
  <si>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</si>
  <si>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</si>
  <si>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</si>
  <si>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</si>
  <si>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</si>
  <si>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</si>
  <si>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</si>
  <si>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</si>
  <si>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</si>
  <si>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</si>
  <si>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</si>
  <si>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</si>
  <si>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</si>
  <si>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</si>
  <si>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</si>
  <si>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</si>
  <si>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</si>
  <si>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</si>
  <si>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</si>
  <si>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</si>
  <si>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</si>
  <si>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</si>
  <si>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</si>
  <si>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</si>
  <si>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</si>
  <si>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</si>
  <si>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</si>
  <si>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</si>
  <si>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</si>
  <si>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</si>
  <si>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</si>
  <si>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</si>
  <si>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</si>
  <si>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</si>
  <si>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</si>
  <si>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</si>
  <si>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</si>
  <si>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</si>
  <si>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</si>
  <si>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</si>
  <si>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</si>
  <si>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</si>
  <si>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</si>
  <si>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</si>
  <si>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</si>
  <si>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</si>
  <si>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</si>
  <si>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</si>
  <si>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</si>
  <si>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</si>
  <si>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</si>
  <si>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</si>
  <si>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</si>
  <si>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</si>
  <si>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</si>
  <si>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</si>
  <si>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</si>
  <si>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</si>
  <si>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</si>
  <si>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</si>
  <si>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</si>
  <si>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</si>
  <si>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</si>
  <si>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</si>
  <si>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</si>
  <si>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</si>
  <si>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</si>
  <si>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</si>
  <si>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</si>
  <si>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</si>
  <si>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</si>
  <si>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</si>
  <si>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</si>
  <si>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</si>
  <si>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</si>
  <si>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</si>
  <si>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</si>
  <si>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</si>
  <si>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</si>
  <si>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</si>
  <si>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</si>
  <si>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</si>
  <si>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</si>
  <si>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</si>
  <si>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</si>
  <si>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</si>
  <si>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</si>
  <si>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</si>
  <si>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</si>
  <si>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</si>
  <si>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</si>
  <si>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</si>
  <si>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</si>
  <si>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</si>
  <si>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</si>
  <si>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</si>
  <si>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</si>
  <si>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</si>
  <si>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</si>
  <si>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</si>
  <si>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</si>
  <si>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</si>
  <si>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</si>
  <si>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</si>
  <si>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</si>
  <si>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</si>
  <si>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</si>
  <si>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</si>
  <si>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</si>
  <si>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</si>
  <si>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</si>
  <si>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</si>
  <si>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</si>
  <si>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</si>
  <si>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</si>
  <si>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</si>
  <si>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</si>
  <si>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</si>
  <si>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</si>
  <si>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</si>
  <si>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</si>
  <si>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</si>
  <si>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</si>
  <si>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</si>
  <si>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</si>
  <si>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</si>
  <si>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</si>
  <si>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</si>
  <si>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</si>
  <si>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</si>
  <si>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</si>
  <si>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</si>
  <si>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</si>
  <si>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</si>
  <si>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</si>
  <si>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</si>
  <si>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</si>
  <si>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</si>
  <si>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</si>
  <si>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</si>
  <si>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</si>
  <si>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</si>
  <si>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</si>
  <si>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</si>
  <si>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</si>
  <si>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</si>
  <si>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</si>
  <si>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</si>
  <si>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</si>
  <si>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</si>
  <si>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</si>
  <si>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</si>
  <si>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</si>
  <si>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</si>
  <si>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</si>
  <si>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</si>
  <si>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</si>
  <si>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</si>
  <si>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</si>
  <si>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</si>
  <si>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</si>
  <si>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</si>
  <si>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</si>
  <si>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</si>
  <si>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</si>
  <si>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</si>
  <si>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</si>
  <si>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</si>
  <si>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</si>
  <si>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</si>
  <si>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</si>
  <si>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</si>
  <si>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</si>
  <si>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</si>
  <si>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</si>
  <si>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</si>
  <si>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</si>
  <si>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</si>
  <si>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</si>
  <si>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</si>
  <si>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</si>
  <si>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</si>
  <si>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</si>
  <si>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</si>
  <si>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</si>
  <si>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</si>
  <si>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</si>
  <si>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</si>
  <si>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</si>
  <si>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</si>
  <si>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</si>
  <si>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</si>
  <si>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</si>
  <si>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</si>
  <si>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</si>
  <si>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</si>
  <si>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</si>
  <si>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</si>
  <si>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</si>
  <si>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</si>
  <si>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</si>
  <si>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</si>
  <si>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</si>
  <si>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</si>
  <si>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</si>
  <si>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</si>
  <si>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</si>
  <si>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</si>
  <si>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</si>
  <si>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</si>
  <si>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</si>
  <si>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</si>
  <si>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</si>
  <si>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</si>
  <si>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</si>
  <si>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</si>
  <si>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</si>
  <si>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</si>
  <si>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</si>
  <si>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</si>
  <si>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</si>
  <si>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</si>
  <si>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</si>
  <si>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</si>
  <si>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</si>
  <si>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</si>
  <si>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</si>
  <si>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</si>
  <si>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</si>
  <si>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</si>
  <si>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</si>
  <si>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</si>
  <si>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</si>
  <si>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</si>
  <si>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</si>
  <si>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</si>
  <si>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</si>
  <si>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</si>
  <si>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</si>
  <si>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</si>
  <si>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</si>
  <si>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</si>
  <si>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</si>
  <si>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</si>
  <si>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</si>
  <si>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</si>
  <si>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</si>
  <si>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</si>
  <si>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</si>
  <si>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</si>
  <si>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</si>
  <si>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</si>
  <si>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</si>
  <si>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</si>
  <si>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</si>
  <si>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</si>
  <si>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</si>
  <si>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</si>
  <si>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</si>
  <si>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</si>
  <si>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</si>
  <si>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</si>
  <si>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</si>
  <si>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</si>
  <si>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</si>
  <si>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</si>
  <si>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</si>
  <si>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</si>
  <si>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</si>
  <si>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</si>
  <si>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</si>
  <si>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</si>
  <si>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</si>
  <si>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</si>
  <si>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</si>
  <si>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</si>
  <si>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</si>
  <si>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</si>
  <si>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</si>
  <si>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</si>
  <si>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</si>
  <si>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</si>
  <si>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</si>
  <si>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</si>
  <si>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</si>
  <si>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</si>
  <si>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</si>
  <si>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</si>
  <si>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</si>
  <si>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</si>
  <si>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</si>
  <si>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</si>
  <si>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</si>
  <si>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</si>
  <si>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</si>
  <si>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</si>
  <si>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</si>
  <si>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</si>
  <si>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</si>
  <si>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</si>
  <si>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</si>
  <si>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</si>
  <si>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</si>
  <si>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</si>
  <si>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</si>
  <si>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</si>
  <si>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</si>
  <si>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</si>
  <si>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</si>
  <si>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</si>
  <si>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</si>
  <si>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</si>
  <si>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</si>
  <si>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</si>
  <si>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</si>
  <si>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</si>
  <si>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</si>
  <si>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</si>
  <si>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</si>
  <si>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</si>
  <si>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</si>
  <si>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</si>
  <si>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</si>
  <si>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</si>
  <si>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</si>
  <si>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</si>
  <si>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</si>
  <si>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</si>
  <si>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</si>
  <si>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</si>
  <si>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</si>
  <si>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</si>
  <si>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</si>
  <si>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</si>
  <si>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</si>
  <si>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</si>
  <si>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</si>
  <si>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</si>
  <si>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</si>
  <si>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</si>
  <si>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</si>
  <si>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</si>
  <si>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</si>
  <si>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</si>
  <si>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</si>
  <si>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</si>
  <si>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</si>
  <si>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</si>
  <si>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</si>
  <si>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</si>
  <si>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</si>
  <si>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</si>
  <si>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</si>
  <si>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</si>
  <si>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</si>
  <si>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</si>
  <si>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</si>
  <si>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</si>
  <si>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</si>
  <si>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</si>
  <si>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</si>
  <si>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</si>
  <si>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</si>
  <si>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</si>
  <si>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</si>
  <si>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</si>
  <si>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</si>
  <si>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</si>
  <si>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</si>
  <si>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</si>
  <si>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</si>
  <si>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</si>
  <si>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</si>
  <si>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</si>
  <si>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</si>
  <si>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</si>
  <si>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</si>
  <si>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</si>
  <si>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</si>
  <si>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</si>
  <si>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</si>
  <si>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</si>
  <si>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</si>
  <si>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</si>
  <si>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</si>
  <si>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</si>
  <si>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</si>
  <si>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</si>
  <si>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</si>
  <si>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</si>
  <si>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</si>
  <si>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</si>
  <si>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</si>
  <si>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</si>
  <si>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</si>
  <si>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</si>
  <si>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</si>
  <si>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</si>
  <si>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</si>
  <si>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</si>
  <si>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</si>
  <si>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</si>
  <si>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</si>
  <si>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</si>
  <si>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</si>
  <si>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</si>
  <si>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</si>
  <si>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</si>
  <si>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</si>
  <si>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</si>
  <si>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</si>
  <si>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</si>
  <si>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</si>
  <si>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</si>
  <si>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</si>
  <si>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</si>
  <si>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</si>
  <si>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</si>
  <si>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</si>
  <si>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</si>
  <si>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</si>
  <si>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</si>
  <si>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</si>
  <si>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</si>
  <si>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</si>
  <si>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</si>
  <si>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</si>
  <si>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</si>
  <si>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</si>
  <si>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</si>
  <si>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</si>
  <si>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</si>
  <si>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</si>
  <si>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</si>
  <si>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</si>
  <si>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</si>
  <si>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</si>
  <si>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</si>
  <si>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</si>
  <si>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</si>
  <si>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</si>
  <si>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</si>
  <si>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</si>
  <si>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</si>
  <si>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</si>
  <si>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</si>
  <si>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</si>
  <si>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</si>
  <si>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</si>
  <si>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</si>
  <si>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</si>
  <si>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</si>
  <si>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</si>
  <si>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</si>
  <si>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</si>
  <si>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</si>
  <si>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</si>
  <si>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</si>
  <si>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</si>
  <si>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</si>
  <si>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</si>
  <si>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</si>
  <si>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</si>
  <si>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</si>
  <si>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</si>
  <si>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</si>
  <si>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</si>
  <si>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</si>
  <si>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</si>
  <si>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</si>
  <si>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</si>
  <si>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</si>
  <si>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</si>
  <si>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</si>
  <si>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</si>
  <si>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</si>
  <si>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</si>
  <si>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</si>
  <si>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</si>
  <si>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</si>
  <si>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</si>
  <si>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</si>
  <si>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</si>
  <si>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</si>
  <si>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</si>
  <si>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</si>
  <si>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</si>
  <si>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</si>
  <si>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</si>
  <si>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</si>
  <si>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</si>
  <si>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</si>
  <si>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</si>
  <si>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</si>
  <si>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</si>
  <si>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</si>
  <si>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</si>
  <si>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</si>
  <si>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</si>
  <si>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</si>
  <si>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</si>
  <si>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</si>
  <si>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</si>
  <si>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</si>
  <si>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</si>
  <si>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</si>
  <si>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</si>
  <si>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</si>
  <si>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</si>
  <si>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</si>
  <si>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</si>
  <si>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</si>
  <si>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</si>
  <si>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</si>
  <si>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</si>
  <si>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</si>
  <si>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</si>
  <si>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</si>
  <si>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</si>
  <si>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</si>
  <si>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</si>
  <si>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</si>
  <si>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</si>
  <si>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</si>
  <si>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</si>
  <si>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</si>
  <si>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</si>
  <si>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</si>
  <si>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</si>
  <si>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</si>
  <si>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</si>
  <si>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</si>
  <si>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</si>
  <si>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</si>
  <si>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</si>
  <si>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</si>
  <si>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</si>
  <si>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</si>
  <si>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</si>
  <si>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</si>
  <si>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</si>
  <si>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</si>
  <si>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</si>
  <si>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</si>
  <si>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</si>
  <si>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</si>
  <si>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</si>
  <si>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</si>
  <si>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</si>
  <si>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</si>
  <si>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</si>
  <si>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</si>
  <si>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</si>
  <si>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</si>
  <si>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</si>
  <si>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</si>
  <si>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</si>
  <si>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</si>
  <si>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</si>
  <si>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</si>
  <si>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</si>
  <si>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</si>
  <si>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</si>
  <si>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</si>
  <si>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</si>
  <si>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</si>
  <si>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</si>
  <si>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</si>
  <si>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</si>
  <si>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</si>
  <si>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</si>
  <si>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</si>
  <si>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</si>
  <si>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</si>
  <si>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</si>
  <si>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</si>
  <si>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</si>
  <si>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</si>
  <si>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</si>
  <si>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</si>
  <si>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</si>
  <si>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</si>
  <si>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</si>
  <si>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</si>
  <si>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</si>
  <si>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</si>
  <si>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</si>
  <si>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</si>
  <si>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</si>
  <si>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</si>
  <si>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</si>
  <si>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</si>
  <si>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</si>
  <si>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</si>
  <si>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</si>
  <si>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</si>
  <si>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</si>
  <si>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</si>
  <si>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</si>
  <si>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</si>
  <si>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</si>
  <si>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</si>
  <si>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</si>
  <si>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</si>
  <si>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</si>
  <si>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</si>
  <si>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</si>
  <si>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</si>
  <si>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</si>
  <si>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</si>
  <si>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</si>
  <si>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</si>
  <si>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</si>
  <si>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</si>
  <si>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</si>
  <si>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</si>
  <si>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</si>
  <si>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</si>
  <si>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</si>
  <si>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</si>
  <si>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</si>
  <si>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</si>
  <si>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</si>
  <si>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</si>
  <si>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</si>
  <si>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</si>
  <si>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</si>
  <si>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</si>
  <si>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</si>
  <si>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</si>
  <si>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</si>
  <si>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</si>
  <si>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</si>
  <si>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</si>
  <si>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</si>
  <si>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</si>
  <si>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</si>
  <si>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</si>
  <si>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</si>
  <si>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</si>
  <si>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</si>
  <si>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</si>
  <si>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</si>
  <si>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</si>
  <si>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</si>
  <si>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</si>
  <si>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</si>
  <si>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</si>
  <si>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</si>
  <si>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</si>
  <si>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</si>
  <si>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</si>
  <si>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</si>
  <si>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</si>
  <si>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</si>
  <si>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</si>
  <si>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</si>
  <si>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</si>
  <si>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</si>
  <si>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</si>
  <si>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</si>
  <si>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</si>
  <si>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</si>
  <si>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</si>
  <si>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</si>
  <si>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</si>
  <si>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</si>
  <si>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</si>
  <si>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</si>
  <si>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</si>
  <si>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</si>
  <si>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</si>
  <si>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</si>
  <si>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</si>
  <si>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</si>
  <si>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</si>
  <si>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</si>
  <si>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</si>
  <si>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</si>
  <si>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</si>
  <si>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</si>
  <si>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</si>
  <si>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</si>
  <si>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</si>
  <si>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</si>
  <si>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</si>
  <si>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</si>
  <si>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</si>
  <si>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</si>
  <si>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</si>
  <si>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</si>
  <si>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</si>
  <si>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</si>
  <si>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</si>
  <si>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</si>
  <si>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</si>
  <si>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</si>
  <si>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</si>
  <si>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</si>
  <si>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</si>
  <si>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</si>
  <si>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</si>
  <si>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</si>
  <si>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</si>
  <si>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</si>
  <si>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</si>
  <si>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</si>
  <si>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</si>
  <si>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</si>
  <si>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</si>
  <si>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</si>
  <si>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</si>
  <si>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</si>
  <si>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</si>
  <si>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</si>
  <si>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</si>
  <si>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</si>
  <si>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</si>
  <si>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</si>
  <si>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</si>
  <si>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</si>
  <si>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</si>
  <si>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</si>
  <si>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</si>
  <si>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</si>
  <si>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</si>
  <si>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</si>
  <si>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</si>
  <si>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</si>
  <si>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</si>
  <si>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</si>
  <si>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</si>
  <si>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</si>
  <si>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</si>
  <si>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</si>
  <si>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</si>
  <si>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</si>
  <si>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</si>
  <si>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</si>
  <si>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</si>
  <si>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</si>
  <si>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</si>
  <si>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</si>
  <si>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</si>
  <si>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</si>
  <si>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</si>
  <si>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</si>
  <si>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</si>
  <si>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</si>
  <si>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</si>
  <si>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</si>
  <si>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</si>
  <si>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</si>
  <si>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</si>
  <si>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</si>
  <si>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</si>
  <si>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</si>
  <si>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</si>
  <si>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</si>
  <si>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</si>
  <si>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</si>
  <si>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</si>
  <si>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</si>
  <si>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</si>
  <si>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</si>
  <si>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</si>
  <si>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</si>
  <si>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</si>
  <si>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</si>
  <si>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</si>
  <si>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</si>
  <si>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</si>
  <si>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</si>
  <si>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</si>
  <si>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</si>
  <si>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</si>
  <si>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</si>
  <si>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</si>
  <si>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</si>
  <si>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</si>
  <si>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</si>
  <si>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</si>
  <si>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</si>
  <si>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</si>
  <si>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</si>
  <si>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</si>
  <si>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</si>
  <si>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</si>
  <si>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</si>
  <si>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</si>
  <si>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</si>
  <si>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</si>
  <si>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</si>
  <si>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</si>
  <si>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</si>
  <si>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</si>
  <si>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</si>
  <si>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</si>
  <si>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</si>
  <si>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</si>
  <si>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</si>
  <si>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</si>
  <si>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</si>
  <si>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</si>
  <si>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</si>
  <si>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</si>
  <si>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</si>
  <si>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</si>
  <si>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</si>
  <si>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</si>
  <si>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</si>
  <si>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</si>
  <si>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</si>
  <si>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</si>
  <si>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</si>
  <si>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</si>
  <si>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</si>
  <si>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</si>
  <si>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</si>
  <si>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</si>
  <si>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</si>
  <si>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</si>
  <si>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</si>
  <si>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</si>
  <si>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</si>
  <si>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</si>
  <si>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</si>
  <si>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</si>
  <si>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</si>
  <si>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</si>
  <si>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</si>
  <si>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</si>
  <si>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</si>
  <si>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</si>
  <si>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</si>
  <si>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</si>
  <si>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</si>
  <si>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</si>
  <si>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</si>
  <si>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</si>
  <si>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</si>
  <si>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</si>
  <si>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</si>
  <si>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</si>
  <si>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</si>
  <si>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</si>
  <si>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</si>
  <si>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</si>
  <si>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</si>
  <si>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</si>
  <si>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</si>
  <si>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</si>
  <si>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</si>
  <si>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</si>
  <si>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</si>
  <si>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</si>
  <si>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</si>
  <si>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</si>
  <si>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</si>
  <si>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</si>
  <si>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</si>
  <si>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</si>
  <si>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</si>
  <si>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</si>
  <si>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</si>
  <si>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</si>
  <si>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</si>
  <si>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</si>
  <si>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</si>
  <si>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</si>
  <si>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</si>
  <si>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</si>
  <si>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</si>
  <si>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</si>
  <si>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</si>
  <si>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</si>
  <si>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</si>
  <si>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</si>
  <si>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</si>
  <si>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</si>
  <si>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</si>
  <si>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</si>
  <si>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</si>
  <si>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</si>
  <si>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</si>
  <si>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</si>
  <si>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</si>
  <si>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</si>
  <si>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</si>
  <si>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</si>
  <si>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</si>
  <si>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</si>
  <si>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</si>
  <si>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</si>
  <si>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</si>
  <si>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</si>
  <si>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</si>
  <si>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</si>
  <si>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</si>
  <si>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</si>
  <si>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</si>
  <si>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</si>
  <si>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</si>
  <si>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</si>
  <si>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</si>
  <si>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</si>
  <si>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</si>
  <si>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</si>
  <si>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</si>
  <si>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</si>
  <si>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</si>
  <si>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</si>
  <si>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</si>
  <si>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</si>
  <si>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</si>
  <si>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</si>
  <si>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</si>
  <si>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</si>
  <si>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</si>
  <si>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</si>
  <si>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</si>
  <si>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</si>
  <si>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</si>
  <si>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</si>
  <si>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</si>
  <si>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</si>
  <si>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</si>
  <si>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</si>
  <si>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</si>
  <si>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</si>
  <si>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</si>
  <si>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</si>
  <si>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</si>
  <si>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</si>
  <si>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</si>
  <si>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</si>
  <si>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</si>
  <si>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</si>
  <si>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</si>
  <si>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</si>
  <si>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</si>
  <si>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</si>
  <si>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</si>
  <si>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</si>
  <si>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</si>
  <si>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</si>
  <si>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</si>
  <si>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</si>
  <si>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</si>
  <si>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</si>
  <si>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</si>
  <si>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</si>
  <si>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</si>
  <si>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</si>
  <si>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</si>
  <si>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</si>
  <si>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</si>
  <si>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</si>
  <si>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</si>
  <si>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</si>
  <si>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</si>
  <si>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</si>
  <si>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</si>
  <si>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</si>
  <si>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</si>
  <si>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</si>
  <si>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</si>
  <si>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</si>
  <si>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</si>
  <si>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</si>
  <si>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</si>
  <si>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</si>
  <si>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</si>
  <si>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</si>
  <si>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</si>
  <si>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</si>
  <si>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</si>
  <si>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</si>
  <si>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</si>
  <si>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</si>
  <si>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</si>
  <si>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</si>
  <si>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</si>
  <si>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</si>
  <si>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</si>
  <si>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</si>
  <si>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</si>
  <si>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</si>
  <si>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</si>
  <si>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</si>
  <si>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</si>
  <si>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</si>
  <si>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</si>
  <si>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</si>
  <si>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</si>
  <si>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</si>
  <si>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</si>
  <si>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</si>
  <si>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</si>
  <si>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</si>
  <si>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</si>
  <si>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</si>
  <si>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</si>
  <si>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</si>
  <si>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</si>
  <si>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</si>
  <si>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</si>
  <si>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</si>
  <si>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</si>
  <si>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</si>
  <si>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</si>
  <si>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</si>
  <si>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</si>
  <si>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</si>
  <si>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</si>
  <si>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</si>
  <si>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</si>
  <si>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</si>
  <si>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</si>
  <si>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</si>
  <si>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</si>
  <si>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</si>
  <si>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</si>
  <si>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</si>
  <si>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</si>
  <si>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</si>
  <si>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</si>
  <si>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</si>
  <si>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</si>
  <si>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</si>
  <si>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</si>
  <si>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</si>
  <si>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</si>
  <si>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</si>
  <si>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</si>
  <si>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</si>
  <si>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</si>
  <si>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</si>
  <si>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</si>
  <si>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</si>
  <si>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</si>
  <si>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</si>
  <si>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</si>
  <si>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</si>
  <si>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</si>
  <si>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</si>
  <si>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</si>
  <si>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</si>
  <si>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</si>
  <si>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</si>
  <si>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</si>
  <si>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</si>
  <si>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</si>
  <si>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</si>
  <si>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</si>
  <si>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</si>
  <si>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</si>
  <si>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</si>
  <si>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</si>
  <si>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</si>
  <si>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</si>
  <si>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</si>
  <si>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</si>
  <si>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</si>
  <si>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</si>
  <si>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</si>
  <si>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</si>
  <si>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</si>
  <si>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</si>
  <si>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</si>
  <si>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</si>
  <si>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</si>
  <si>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</si>
  <si>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</si>
  <si>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</si>
  <si>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</si>
  <si>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</si>
  <si>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</si>
  <si>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</si>
  <si>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</si>
  <si>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</si>
  <si>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</si>
  <si>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</si>
  <si>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</si>
  <si>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</si>
  <si>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</si>
  <si>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</si>
  <si>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</si>
  <si>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</si>
  <si>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</si>
  <si>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</si>
  <si>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</si>
  <si>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</si>
  <si>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</si>
  <si>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</si>
  <si>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</si>
  <si>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</si>
  <si>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</si>
  <si>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</si>
  <si>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</si>
  <si>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</si>
  <si>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</si>
  <si>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</si>
  <si>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</si>
  <si>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</si>
  <si>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</si>
  <si>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</si>
  <si>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</si>
  <si>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</si>
  <si>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</si>
  <si>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</si>
  <si>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</si>
  <si>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</si>
  <si>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</si>
  <si>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</si>
  <si>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</si>
  <si>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</si>
  <si>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</si>
  <si>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</si>
  <si>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</si>
  <si>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</si>
  <si>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</si>
  <si>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</si>
  <si>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</si>
  <si>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</si>
  <si>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</si>
  <si>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</si>
  <si>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</si>
  <si>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</si>
  <si>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</si>
  <si>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</si>
  <si>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</si>
  <si>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</si>
  <si>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</si>
  <si>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</si>
  <si>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</si>
  <si>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</si>
  <si>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</si>
  <si>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</si>
  <si>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</si>
  <si>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</si>
  <si>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</si>
  <si>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</si>
  <si>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</si>
  <si>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</si>
  <si>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</si>
  <si>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</si>
  <si>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</si>
  <si>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</si>
  <si>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</si>
  <si>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</si>
  <si>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</si>
  <si>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</si>
  <si>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</si>
  <si>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</si>
  <si>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</si>
  <si>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</si>
  <si>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</si>
  <si>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</si>
  <si>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</si>
  <si>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</si>
  <si>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</si>
  <si>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</si>
  <si>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</si>
  <si>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</si>
  <si>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栁本　朱美</t>
    <rPh sb="0" eb="2">
      <t>ヤナギモト</t>
    </rPh>
    <rPh sb="3" eb="5">
      <t>アケミ</t>
    </rPh>
    <phoneticPr fontId="1"/>
  </si>
  <si>
    <t>施設長</t>
    <rPh sb="0" eb="3">
      <t>シセツチョウ</t>
    </rPh>
    <phoneticPr fontId="1"/>
  </si>
  <si>
    <t>１　個人</t>
  </si>
  <si>
    <t>ピュアハウス(株)</t>
    <rPh sb="6" eb="9">
      <t>カブシキガイシャ</t>
    </rPh>
    <phoneticPr fontId="1"/>
  </si>
  <si>
    <t>ピュアハウスカブシキガイシャ</t>
    <phoneticPr fontId="1"/>
  </si>
  <si>
    <t>旭川市高砂台6丁目228番地11号</t>
    <rPh sb="0" eb="3">
      <t>アサヒカワシ</t>
    </rPh>
    <rPh sb="3" eb="6">
      <t>タカサゴダイ</t>
    </rPh>
    <rPh sb="7" eb="9">
      <t>チョウメ</t>
    </rPh>
    <rPh sb="12" eb="13">
      <t>バン</t>
    </rPh>
    <rPh sb="13" eb="14">
      <t>チ</t>
    </rPh>
    <rPh sb="16" eb="17">
      <t>ゴウ</t>
    </rPh>
    <phoneticPr fontId="1"/>
  </si>
  <si>
    <t>0166</t>
    <phoneticPr fontId="1"/>
  </si>
  <si>
    <t>62</t>
    <phoneticPr fontId="1"/>
  </si>
  <si>
    <t>3338</t>
    <phoneticPr fontId="1"/>
  </si>
  <si>
    <t>7117</t>
    <phoneticPr fontId="1"/>
  </si>
  <si>
    <t>okanoakariya</t>
    <phoneticPr fontId="1"/>
  </si>
  <si>
    <t>yahoo.co.jp</t>
    <phoneticPr fontId="1"/>
  </si>
  <si>
    <t>青木　嘉宏</t>
    <rPh sb="0" eb="2">
      <t>アオキ</t>
    </rPh>
    <rPh sb="3" eb="5">
      <t>ヨシヒロ</t>
    </rPh>
    <phoneticPr fontId="1"/>
  </si>
  <si>
    <t>代表取締役</t>
    <rPh sb="0" eb="5">
      <t>ダイヒョウトリシマリヤク</t>
    </rPh>
    <phoneticPr fontId="1"/>
  </si>
  <si>
    <t>住宅型有料老人ホーム　丘の灯り家</t>
    <rPh sb="0" eb="3">
      <t>ジュウタクガタ</t>
    </rPh>
    <rPh sb="3" eb="7">
      <t>ユウリョウロウジン</t>
    </rPh>
    <rPh sb="11" eb="12">
      <t>オカ</t>
    </rPh>
    <rPh sb="13" eb="14">
      <t>アカ</t>
    </rPh>
    <rPh sb="15" eb="16">
      <t>ヤ</t>
    </rPh>
    <phoneticPr fontId="1"/>
  </si>
  <si>
    <t>じゅうたくがたゆうりょうろうじんほーむ　おかのあかりや</t>
    <phoneticPr fontId="1"/>
  </si>
  <si>
    <t>旭川駅</t>
    <rPh sb="0" eb="2">
      <t>アサヒカワ</t>
    </rPh>
    <rPh sb="2" eb="3">
      <t>エキ</t>
    </rPh>
    <phoneticPr fontId="1"/>
  </si>
  <si>
    <t>1条8丁目バス停から高砂台行きのバスに乗車し高砂台8丁目のバス停(25分程)で下車。その後徒歩で５分ほど。</t>
    <rPh sb="1" eb="2">
      <t>ジョウ</t>
    </rPh>
    <rPh sb="3" eb="5">
      <t>チョウメ</t>
    </rPh>
    <rPh sb="7" eb="8">
      <t>テイ</t>
    </rPh>
    <rPh sb="10" eb="13">
      <t>タカサゴダイ</t>
    </rPh>
    <rPh sb="13" eb="14">
      <t>イ</t>
    </rPh>
    <rPh sb="19" eb="21">
      <t>ジョウシャ</t>
    </rPh>
    <rPh sb="22" eb="25">
      <t>タカサゴダイ</t>
    </rPh>
    <rPh sb="26" eb="28">
      <t>チョウメ</t>
    </rPh>
    <rPh sb="31" eb="32">
      <t>テイ</t>
    </rPh>
    <rPh sb="35" eb="36">
      <t>フン</t>
    </rPh>
    <rPh sb="36" eb="37">
      <t>ホド</t>
    </rPh>
    <rPh sb="39" eb="41">
      <t>ゲシャ</t>
    </rPh>
    <rPh sb="44" eb="45">
      <t>ゴ</t>
    </rPh>
    <rPh sb="45" eb="47">
      <t>トホ</t>
    </rPh>
    <rPh sb="49" eb="50">
      <t>フン</t>
    </rPh>
    <phoneticPr fontId="1"/>
  </si>
  <si>
    <t>栁本　朱美</t>
    <rPh sb="0" eb="2">
      <t>ヤナギモト</t>
    </rPh>
    <rPh sb="3" eb="5">
      <t>アケミ</t>
    </rPh>
    <phoneticPr fontId="1"/>
  </si>
  <si>
    <t>管理者</t>
    <rPh sb="0" eb="3">
      <t>カンリシャ</t>
    </rPh>
    <phoneticPr fontId="1"/>
  </si>
  <si>
    <t>３　住宅型</t>
  </si>
  <si>
    <t>1.587.04</t>
    <phoneticPr fontId="1"/>
  </si>
  <si>
    <t>２　なし</t>
  </si>
  <si>
    <t>３　木造</t>
  </si>
  <si>
    <t>２　準耐火建築物</t>
  </si>
  <si>
    <t>１　事業者が自ら所有する建物</t>
  </si>
  <si>
    <t>１　全室個室（縁故者個室含む）</t>
  </si>
  <si>
    <t>１　あり</t>
  </si>
  <si>
    <t>４　なし</t>
  </si>
  <si>
    <t>１　全ての居室あり</t>
  </si>
  <si>
    <t>１　全ての便所あり</t>
  </si>
  <si>
    <t>１　全ての浴室あり</t>
  </si>
  <si>
    <t>１　自ら実施</t>
  </si>
  <si>
    <t>○</t>
  </si>
  <si>
    <t>医療法人社団慶友会　吉田病院</t>
    <rPh sb="0" eb="2">
      <t>イリョウ</t>
    </rPh>
    <rPh sb="2" eb="4">
      <t>ホウジン</t>
    </rPh>
    <rPh sb="4" eb="6">
      <t>シャダン</t>
    </rPh>
    <rPh sb="6" eb="9">
      <t>ケイユウカイ</t>
    </rPh>
    <rPh sb="10" eb="12">
      <t>ヨシダ</t>
    </rPh>
    <rPh sb="12" eb="14">
      <t>ビョウイン</t>
    </rPh>
    <phoneticPr fontId="1"/>
  </si>
  <si>
    <t>旭川市4条西４丁目1-2</t>
    <rPh sb="0" eb="3">
      <t>アサヒカワシ</t>
    </rPh>
    <rPh sb="4" eb="5">
      <t>ジョウ</t>
    </rPh>
    <rPh sb="5" eb="6">
      <t>ニシ</t>
    </rPh>
    <rPh sb="7" eb="9">
      <t>チョウメ</t>
    </rPh>
    <phoneticPr fontId="1"/>
  </si>
  <si>
    <t>内科</t>
    <rPh sb="0" eb="2">
      <t>ナイカ</t>
    </rPh>
    <phoneticPr fontId="1"/>
  </si>
  <si>
    <t>一般内科・消化器内科・呼吸器内科・循環器内科・腎臓内科・緩和ケア内科・外科・整形外科・泌尿器科・内分泌内科・放射線科</t>
    <rPh sb="0" eb="4">
      <t>イッパンナイカ</t>
    </rPh>
    <rPh sb="5" eb="10">
      <t>ショウカキナイカ</t>
    </rPh>
    <rPh sb="11" eb="14">
      <t>コキュウキ</t>
    </rPh>
    <rPh sb="14" eb="16">
      <t>ナイカ</t>
    </rPh>
    <rPh sb="17" eb="22">
      <t>ジュンカンキナイカ</t>
    </rPh>
    <rPh sb="23" eb="25">
      <t>ジンゾウ</t>
    </rPh>
    <rPh sb="25" eb="27">
      <t>ナイカ</t>
    </rPh>
    <rPh sb="28" eb="30">
      <t>カンワ</t>
    </rPh>
    <rPh sb="32" eb="34">
      <t>ナイカ</t>
    </rPh>
    <rPh sb="35" eb="37">
      <t>ゲカ</t>
    </rPh>
    <rPh sb="38" eb="42">
      <t>セイケイゲカ</t>
    </rPh>
    <rPh sb="43" eb="47">
      <t>ヒニョウキカ</t>
    </rPh>
    <rPh sb="48" eb="53">
      <t>ナイブンピツナイカ</t>
    </rPh>
    <rPh sb="54" eb="58">
      <t>ホウシャセンカ</t>
    </rPh>
    <phoneticPr fontId="1"/>
  </si>
  <si>
    <t>夜間・休日等の特変時の診察。入院患者の受け入れ</t>
    <rPh sb="0" eb="2">
      <t>ヤカン</t>
    </rPh>
    <rPh sb="3" eb="5">
      <t>キュウジツ</t>
    </rPh>
    <rPh sb="5" eb="6">
      <t>ナド</t>
    </rPh>
    <rPh sb="7" eb="10">
      <t>トクヘンジ</t>
    </rPh>
    <rPh sb="11" eb="13">
      <t>シンサツ</t>
    </rPh>
    <rPh sb="14" eb="16">
      <t>ニュウイン</t>
    </rPh>
    <rPh sb="16" eb="18">
      <t>カンジャ</t>
    </rPh>
    <rPh sb="19" eb="20">
      <t>ウ</t>
    </rPh>
    <rPh sb="21" eb="22">
      <t>イ</t>
    </rPh>
    <phoneticPr fontId="1"/>
  </si>
  <si>
    <t>フロンティアデンタルクリニック</t>
    <phoneticPr fontId="1"/>
  </si>
  <si>
    <t>旭川市4条通り14丁目911番地</t>
    <rPh sb="0" eb="3">
      <t>アサヒカワシ</t>
    </rPh>
    <rPh sb="4" eb="6">
      <t>ジョウドオ</t>
    </rPh>
    <rPh sb="9" eb="11">
      <t>チョウメ</t>
    </rPh>
    <rPh sb="14" eb="16">
      <t>バンチ</t>
    </rPh>
    <phoneticPr fontId="1"/>
  </si>
  <si>
    <t>歯科往診</t>
    <rPh sb="0" eb="4">
      <t>シカオウシン</t>
    </rPh>
    <phoneticPr fontId="1"/>
  </si>
  <si>
    <t>当事業では、全ての医療行為を行うことができません。看護師を配置している時間帯のみ対応可能な方、医療行為をご自身で行えるもしくは、ご家族が医療行為のお手伝いをできる方が入居可能です。</t>
    <rPh sb="0" eb="1">
      <t>トウ</t>
    </rPh>
    <rPh sb="1" eb="3">
      <t>ジギョウ</t>
    </rPh>
    <rPh sb="6" eb="7">
      <t>スベ</t>
    </rPh>
    <rPh sb="9" eb="11">
      <t>イリョウ</t>
    </rPh>
    <rPh sb="11" eb="13">
      <t>コウイ</t>
    </rPh>
    <rPh sb="14" eb="15">
      <t>オコナ</t>
    </rPh>
    <rPh sb="25" eb="28">
      <t>カンゴシ</t>
    </rPh>
    <rPh sb="29" eb="31">
      <t>ハイチ</t>
    </rPh>
    <rPh sb="35" eb="38">
      <t>ジカンタイ</t>
    </rPh>
    <rPh sb="40" eb="42">
      <t>タイオウ</t>
    </rPh>
    <rPh sb="42" eb="44">
      <t>カノウ</t>
    </rPh>
    <rPh sb="45" eb="46">
      <t>カタ</t>
    </rPh>
    <rPh sb="47" eb="49">
      <t>イリョウ</t>
    </rPh>
    <rPh sb="49" eb="51">
      <t>コウイ</t>
    </rPh>
    <rPh sb="53" eb="55">
      <t>ジシン</t>
    </rPh>
    <rPh sb="56" eb="57">
      <t>オコナ</t>
    </rPh>
    <rPh sb="65" eb="67">
      <t>カゾク</t>
    </rPh>
    <rPh sb="68" eb="70">
      <t>イリョウ</t>
    </rPh>
    <rPh sb="70" eb="72">
      <t>コウイ</t>
    </rPh>
    <rPh sb="74" eb="76">
      <t>テツダ</t>
    </rPh>
    <rPh sb="81" eb="82">
      <t>ホウ</t>
    </rPh>
    <rPh sb="83" eb="85">
      <t>ニュウキョ</t>
    </rPh>
    <rPh sb="85" eb="87">
      <t>カノウ</t>
    </rPh>
    <phoneticPr fontId="1"/>
  </si>
  <si>
    <t>契約書、第8条、第9条参照</t>
    <rPh sb="0" eb="3">
      <t>ケイヤクショ</t>
    </rPh>
    <rPh sb="4" eb="5">
      <t>ダイ</t>
    </rPh>
    <rPh sb="6" eb="7">
      <t>ジョウ</t>
    </rPh>
    <rPh sb="8" eb="9">
      <t>ダイ</t>
    </rPh>
    <rPh sb="10" eb="11">
      <t>ジョウ</t>
    </rPh>
    <rPh sb="11" eb="13">
      <t>サンショウ</t>
    </rPh>
    <phoneticPr fontId="1"/>
  </si>
  <si>
    <t>介護福祉士</t>
    <rPh sb="0" eb="5">
      <t>カイゴフクシシ</t>
    </rPh>
    <phoneticPr fontId="1"/>
  </si>
  <si>
    <t>３　不在期間が○日以上の場合に限り、日割り計算で減額</t>
  </si>
  <si>
    <t>案内文章を発送後、同意書に記名・捺印をいただきます。</t>
    <rPh sb="0" eb="4">
      <t>アンナイブンショウ</t>
    </rPh>
    <rPh sb="5" eb="8">
      <t>ハッソウゴ</t>
    </rPh>
    <rPh sb="9" eb="12">
      <t>ドウイショ</t>
    </rPh>
    <rPh sb="13" eb="15">
      <t>キメイ</t>
    </rPh>
    <rPh sb="16" eb="18">
      <t>ナツイン</t>
    </rPh>
    <phoneticPr fontId="1"/>
  </si>
  <si>
    <t>公共料金の著しい値上げ等により光熱費の値上がりがあります。</t>
    <rPh sb="0" eb="4">
      <t>コウキョウリョウキン</t>
    </rPh>
    <rPh sb="5" eb="6">
      <t>イチジル</t>
    </rPh>
    <rPh sb="8" eb="10">
      <t>ネア</t>
    </rPh>
    <rPh sb="11" eb="12">
      <t>ナド</t>
    </rPh>
    <rPh sb="15" eb="18">
      <t>コウネツヒ</t>
    </rPh>
    <rPh sb="19" eb="21">
      <t>ネア</t>
    </rPh>
    <phoneticPr fontId="1"/>
  </si>
  <si>
    <t>介護２</t>
    <rPh sb="0" eb="2">
      <t>カイゴ</t>
    </rPh>
    <phoneticPr fontId="1"/>
  </si>
  <si>
    <t>介護５</t>
    <rPh sb="0" eb="2">
      <t>カイゴ</t>
    </rPh>
    <phoneticPr fontId="1"/>
  </si>
  <si>
    <t>居室の賃貸費用に充当する。</t>
    <rPh sb="0" eb="2">
      <t>キョシツ</t>
    </rPh>
    <rPh sb="3" eb="5">
      <t>チンタイ</t>
    </rPh>
    <rPh sb="5" eb="7">
      <t>ヒヨウ</t>
    </rPh>
    <rPh sb="8" eb="10">
      <t>ジュウトウ</t>
    </rPh>
    <phoneticPr fontId="1"/>
  </si>
  <si>
    <t>食費・人件費に充当する。</t>
    <rPh sb="0" eb="2">
      <t>ショクヒ</t>
    </rPh>
    <rPh sb="3" eb="6">
      <t>ジンケンヒ</t>
    </rPh>
    <rPh sb="7" eb="9">
      <t>ジュウトウ</t>
    </rPh>
    <phoneticPr fontId="1"/>
  </si>
  <si>
    <t>なし</t>
    <phoneticPr fontId="1"/>
  </si>
  <si>
    <t>居室・共用部分の水道光熱費に充当する。</t>
    <rPh sb="0" eb="2">
      <t>キョシツ</t>
    </rPh>
    <rPh sb="3" eb="7">
      <t>キョウヨウブブン</t>
    </rPh>
    <rPh sb="8" eb="10">
      <t>スイドウ</t>
    </rPh>
    <rPh sb="10" eb="13">
      <t>コウネツヒ</t>
    </rPh>
    <rPh sb="14" eb="16">
      <t>ジュウトウ</t>
    </rPh>
    <phoneticPr fontId="1"/>
  </si>
  <si>
    <t>住宅型有料老人ホーム　丘の灯り家　担当　栁本　朱美</t>
    <rPh sb="0" eb="3">
      <t>ジュウタクガタ</t>
    </rPh>
    <rPh sb="3" eb="7">
      <t>ユウリョウロウジン</t>
    </rPh>
    <rPh sb="11" eb="12">
      <t>オカ</t>
    </rPh>
    <rPh sb="13" eb="14">
      <t>アカ</t>
    </rPh>
    <rPh sb="15" eb="16">
      <t>ヤ</t>
    </rPh>
    <rPh sb="17" eb="19">
      <t>タントウ</t>
    </rPh>
    <rPh sb="20" eb="22">
      <t>ヤナギモト</t>
    </rPh>
    <rPh sb="23" eb="25">
      <t>アケミ</t>
    </rPh>
    <phoneticPr fontId="1"/>
  </si>
  <si>
    <t>0166</t>
    <phoneticPr fontId="1"/>
  </si>
  <si>
    <t>62</t>
    <phoneticPr fontId="1"/>
  </si>
  <si>
    <t>3338</t>
    <phoneticPr fontId="1"/>
  </si>
  <si>
    <t>土曜・日曜・祝日</t>
    <rPh sb="0" eb="2">
      <t>ドヨウ</t>
    </rPh>
    <rPh sb="3" eb="5">
      <t>ニチヨウ</t>
    </rPh>
    <rPh sb="6" eb="8">
      <t>シュクジツ</t>
    </rPh>
    <phoneticPr fontId="1"/>
  </si>
  <si>
    <t>旭川市福祉保険部　介護高齢課・指導監査課</t>
    <rPh sb="0" eb="3">
      <t>アサヒカワシ</t>
    </rPh>
    <rPh sb="3" eb="8">
      <t>フクシホケンブ</t>
    </rPh>
    <rPh sb="9" eb="11">
      <t>カイゴ</t>
    </rPh>
    <rPh sb="11" eb="13">
      <t>コウレイ</t>
    </rPh>
    <rPh sb="13" eb="14">
      <t>カ</t>
    </rPh>
    <rPh sb="15" eb="17">
      <t>シドウ</t>
    </rPh>
    <rPh sb="17" eb="19">
      <t>カンサ</t>
    </rPh>
    <rPh sb="19" eb="20">
      <t>カ</t>
    </rPh>
    <phoneticPr fontId="1"/>
  </si>
  <si>
    <t>26</t>
    <phoneticPr fontId="1"/>
  </si>
  <si>
    <t>1111</t>
    <phoneticPr fontId="1"/>
  </si>
  <si>
    <t>開設時に加入</t>
    <rPh sb="0" eb="3">
      <t>カイセツジ</t>
    </rPh>
    <rPh sb="4" eb="6">
      <t>カニュウ</t>
    </rPh>
    <phoneticPr fontId="1"/>
  </si>
  <si>
    <t>３　公開していない</t>
  </si>
  <si>
    <t>無し</t>
    <rPh sb="0" eb="1">
      <t>ナ</t>
    </rPh>
    <phoneticPr fontId="1"/>
  </si>
  <si>
    <t>２　一部前払い・一部月払い方式</t>
  </si>
  <si>
    <t>１　事業者が自ら所有する土地</t>
  </si>
  <si>
    <t>入居者ひとりひとりの個性を尊重し、各人のニーズに応え、ホームが文字通り各人の家としての機能を保ちつつ、地域社会と積極的に交流をする機会を設ける事により、開かれたホームの運営を目指します。</t>
    <rPh sb="0" eb="3">
      <t>ニュウキョシャ</t>
    </rPh>
    <rPh sb="10" eb="12">
      <t>コセイ</t>
    </rPh>
    <rPh sb="13" eb="15">
      <t>ソンチョウ</t>
    </rPh>
    <rPh sb="17" eb="19">
      <t>カクジン</t>
    </rPh>
    <rPh sb="24" eb="25">
      <t>コタ</t>
    </rPh>
    <rPh sb="31" eb="33">
      <t>モジ</t>
    </rPh>
    <rPh sb="33" eb="34">
      <t>ドオ</t>
    </rPh>
    <rPh sb="35" eb="37">
      <t>カクジン</t>
    </rPh>
    <rPh sb="38" eb="39">
      <t>イエ</t>
    </rPh>
    <rPh sb="43" eb="45">
      <t>キノウ</t>
    </rPh>
    <rPh sb="46" eb="47">
      <t>タモ</t>
    </rPh>
    <rPh sb="51" eb="53">
      <t>チイキ</t>
    </rPh>
    <rPh sb="53" eb="55">
      <t>シャカイ</t>
    </rPh>
    <rPh sb="56" eb="58">
      <t>セッキョク</t>
    </rPh>
    <rPh sb="58" eb="59">
      <t>テキ</t>
    </rPh>
    <rPh sb="60" eb="62">
      <t>コウリュウ</t>
    </rPh>
    <rPh sb="65" eb="67">
      <t>キカイ</t>
    </rPh>
    <rPh sb="68" eb="69">
      <t>モウ</t>
    </rPh>
    <rPh sb="71" eb="72">
      <t>コト</t>
    </rPh>
    <rPh sb="76" eb="77">
      <t>ヒラ</t>
    </rPh>
    <rPh sb="84" eb="86">
      <t>ウンエイ</t>
    </rPh>
    <rPh sb="87" eb="89">
      <t>メザ</t>
    </rPh>
    <phoneticPr fontId="1"/>
  </si>
  <si>
    <t>各人のニーズに合ったサービスを提供することにより、残存機能の低下を抑えより安心した生活が送れるよう支援いたします。</t>
    <rPh sb="0" eb="2">
      <t>カクヒト</t>
    </rPh>
    <rPh sb="7" eb="8">
      <t>ア</t>
    </rPh>
    <rPh sb="15" eb="17">
      <t>テイキョウ</t>
    </rPh>
    <rPh sb="25" eb="29">
      <t>ザンゾンキノウ</t>
    </rPh>
    <rPh sb="30" eb="32">
      <t>テイカ</t>
    </rPh>
    <rPh sb="33" eb="34">
      <t>オサ</t>
    </rPh>
    <rPh sb="37" eb="39">
      <t>アンシン</t>
    </rPh>
    <rPh sb="41" eb="43">
      <t>セイカツ</t>
    </rPh>
    <rPh sb="44" eb="45">
      <t>オク</t>
    </rPh>
    <rPh sb="49" eb="51">
      <t>シエン</t>
    </rPh>
    <phoneticPr fontId="1"/>
  </si>
  <si>
    <t>介護度が上がったことにより事務所から近い場所への移動等。</t>
    <rPh sb="0" eb="3">
      <t>カイゴド</t>
    </rPh>
    <rPh sb="4" eb="5">
      <t>ア</t>
    </rPh>
    <rPh sb="13" eb="16">
      <t>ジムショ</t>
    </rPh>
    <rPh sb="18" eb="19">
      <t>チカ</t>
    </rPh>
    <rPh sb="20" eb="22">
      <t>バショ</t>
    </rPh>
    <rPh sb="24" eb="26">
      <t>イドウ</t>
    </rPh>
    <rPh sb="26" eb="27">
      <t>ナド</t>
    </rPh>
    <phoneticPr fontId="1"/>
  </si>
  <si>
    <t>事前にご本人・及びご家族に許可をいただく。</t>
    <rPh sb="0" eb="2">
      <t>ジゼン</t>
    </rPh>
    <rPh sb="4" eb="6">
      <t>ホンニン</t>
    </rPh>
    <rPh sb="7" eb="8">
      <t>オヨ</t>
    </rPh>
    <rPh sb="10" eb="12">
      <t>カゾク</t>
    </rPh>
    <rPh sb="13" eb="15">
      <t>キョカ</t>
    </rPh>
    <phoneticPr fontId="1"/>
  </si>
  <si>
    <t>職員や他入居者に対する著しい暴言や暴力。</t>
    <rPh sb="0" eb="2">
      <t>ショクイン</t>
    </rPh>
    <rPh sb="3" eb="6">
      <t>ホカニュウキョ</t>
    </rPh>
    <rPh sb="6" eb="7">
      <t>シャ</t>
    </rPh>
    <rPh sb="8" eb="9">
      <t>タイ</t>
    </rPh>
    <rPh sb="11" eb="12">
      <t>イチジル</t>
    </rPh>
    <rPh sb="14" eb="16">
      <t>ボウゲン</t>
    </rPh>
    <rPh sb="17" eb="19">
      <t>ボウリョク</t>
    </rPh>
    <phoneticPr fontId="1"/>
  </si>
  <si>
    <t>一日3000円(部屋代・食事代・リネン代)</t>
    <rPh sb="0" eb="2">
      <t>イチニチ</t>
    </rPh>
    <rPh sb="6" eb="7">
      <t>エン</t>
    </rPh>
    <rPh sb="8" eb="11">
      <t>ヘヤダイ</t>
    </rPh>
    <rPh sb="12" eb="15">
      <t>ショクジダイ</t>
    </rPh>
    <rPh sb="19" eb="20">
      <t>ダイ</t>
    </rPh>
    <phoneticPr fontId="1"/>
  </si>
  <si>
    <t>２　建物賃貸借方式</t>
  </si>
  <si>
    <t>グループホーム　あらた・あすか</t>
    <phoneticPr fontId="1"/>
  </si>
  <si>
    <t>旭川市高砂台6丁目228番地11号</t>
    <rPh sb="0" eb="3">
      <t>アサヒカワシ</t>
    </rPh>
    <rPh sb="3" eb="6">
      <t>タカサゴダイ</t>
    </rPh>
    <rPh sb="7" eb="9">
      <t>チョウメ</t>
    </rPh>
    <rPh sb="12" eb="14">
      <t>バンチ</t>
    </rPh>
    <rPh sb="16" eb="17">
      <t>ゴウ</t>
    </rPh>
    <phoneticPr fontId="1"/>
  </si>
  <si>
    <t>訪問介護事業所　ピュアハウス</t>
    <rPh sb="0" eb="7">
      <t>ホウモンカイゴジギョウショ</t>
    </rPh>
    <phoneticPr fontId="1"/>
  </si>
  <si>
    <t>居宅介護支援事業所　ピュアハウス</t>
    <rPh sb="0" eb="9">
      <t>キョタクカイゴシエンジギョウショ</t>
    </rPh>
    <phoneticPr fontId="1"/>
  </si>
  <si>
    <t>1500円</t>
    <rPh sb="4" eb="5">
      <t>エン</t>
    </rPh>
    <phoneticPr fontId="1"/>
  </si>
  <si>
    <t>2回目までは無料。3回目からは時間に関係なく1介助1500円</t>
    <rPh sb="1" eb="3">
      <t>カイメ</t>
    </rPh>
    <rPh sb="6" eb="8">
      <t>ムリョウ</t>
    </rPh>
    <rPh sb="10" eb="12">
      <t>カイメ</t>
    </rPh>
    <rPh sb="15" eb="17">
      <t>ジカン</t>
    </rPh>
    <rPh sb="18" eb="20">
      <t>カンケイ</t>
    </rPh>
    <rPh sb="23" eb="25">
      <t>カイジョ</t>
    </rPh>
    <rPh sb="29" eb="30">
      <t>エン</t>
    </rPh>
    <phoneticPr fontId="1"/>
  </si>
  <si>
    <t>月に一回無料で買い物に行く日は設けていますが、それ以外の日に買い物の依頼があれば買い物の場所や量に関係なく1回1500円</t>
    <rPh sb="0" eb="1">
      <t>ツキ</t>
    </rPh>
    <rPh sb="2" eb="4">
      <t>イッカイ</t>
    </rPh>
    <rPh sb="4" eb="6">
      <t>ムリョウ</t>
    </rPh>
    <rPh sb="7" eb="8">
      <t>カ</t>
    </rPh>
    <rPh sb="9" eb="10">
      <t>モノ</t>
    </rPh>
    <rPh sb="11" eb="12">
      <t>イ</t>
    </rPh>
    <rPh sb="13" eb="14">
      <t>ヒ</t>
    </rPh>
    <rPh sb="15" eb="16">
      <t>モウ</t>
    </rPh>
    <rPh sb="25" eb="27">
      <t>イガイ</t>
    </rPh>
    <rPh sb="28" eb="29">
      <t>ヒ</t>
    </rPh>
    <rPh sb="30" eb="31">
      <t>カ</t>
    </rPh>
    <rPh sb="32" eb="33">
      <t>モノ</t>
    </rPh>
    <rPh sb="34" eb="36">
      <t>イライ</t>
    </rPh>
    <rPh sb="40" eb="41">
      <t>カ</t>
    </rPh>
    <rPh sb="42" eb="43">
      <t>モノ</t>
    </rPh>
    <rPh sb="44" eb="46">
      <t>バショ</t>
    </rPh>
    <rPh sb="47" eb="48">
      <t>リョウ</t>
    </rPh>
    <rPh sb="49" eb="51">
      <t>カンケイ</t>
    </rPh>
    <rPh sb="54" eb="55">
      <t>カイ</t>
    </rPh>
    <rPh sb="59" eb="60">
      <t>エン</t>
    </rPh>
    <phoneticPr fontId="1"/>
  </si>
  <si>
    <t>ご家族が遠方に住んでいる方のみ対象。</t>
    <rPh sb="1" eb="3">
      <t>カゾク</t>
    </rPh>
    <rPh sb="4" eb="6">
      <t>エンポウ</t>
    </rPh>
    <rPh sb="7" eb="8">
      <t>ス</t>
    </rPh>
    <rPh sb="12" eb="13">
      <t>カタ</t>
    </rPh>
    <rPh sb="15" eb="17">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</si>
</sst>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A534" zoomScaleNormal="100" zoomScaleSheetLayoutView="100" workbookViewId="0">
      <selection activeCell="F505" sqref="F505:P50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8</v>
      </c>
      <c r="J4" s="458"/>
      <c r="K4" s="33" t="s">
        <v>2473</v>
      </c>
      <c r="L4" s="458">
        <v>18</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c r="K15" s="93"/>
      <c r="L15" s="93"/>
      <c r="M15" s="93"/>
      <c r="N15" s="93"/>
      <c r="O15" s="93"/>
      <c r="P15" s="139"/>
    </row>
    <row r="16" spans="1:20" ht="19.899999999999999" customHeight="1">
      <c r="B16" s="296"/>
      <c r="C16" s="171"/>
      <c r="D16" s="171"/>
      <c r="E16" s="242"/>
      <c r="F16" s="166" t="s">
        <v>518</v>
      </c>
      <c r="G16" s="166"/>
      <c r="H16" s="166"/>
      <c r="I16" s="166"/>
      <c r="J16" s="89"/>
      <c r="K16" s="90"/>
      <c r="L16" s="90"/>
      <c r="M16" s="90"/>
      <c r="N16" s="90"/>
      <c r="O16" s="90"/>
      <c r="P16" s="91"/>
    </row>
    <row r="17" spans="1:20" ht="20.100000000000001" customHeight="1">
      <c r="B17" s="315" t="s">
        <v>6</v>
      </c>
      <c r="C17" s="218"/>
      <c r="D17" s="218"/>
      <c r="E17" s="236"/>
      <c r="F17" s="34" t="s">
        <v>13</v>
      </c>
      <c r="G17" s="31">
        <v>70</v>
      </c>
      <c r="H17" s="35" t="s">
        <v>487</v>
      </c>
      <c r="I17" s="32">
        <v>8061</v>
      </c>
      <c r="J17" s="287"/>
      <c r="K17" s="288"/>
      <c r="L17" s="288"/>
      <c r="M17" s="288"/>
      <c r="N17" s="288"/>
      <c r="O17" s="288"/>
      <c r="P17" s="289"/>
      <c r="S17" s="15" t="str">
        <f>IF(OR(G17="",I17=""),"未記入","")</f>
        <v/>
      </c>
    </row>
    <row r="18" spans="1:20" ht="57.75" customHeight="1">
      <c r="B18" s="280"/>
      <c r="C18" s="298"/>
      <c r="D18" s="298"/>
      <c r="E18" s="281"/>
      <c r="F18" s="104" t="s">
        <v>2483</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2484</v>
      </c>
      <c r="K19" s="35" t="s">
        <v>487</v>
      </c>
      <c r="L19" s="63" t="s">
        <v>2485</v>
      </c>
      <c r="M19" s="35" t="s">
        <v>487</v>
      </c>
      <c r="N19" s="63" t="s">
        <v>2486</v>
      </c>
      <c r="O19" s="288"/>
      <c r="P19" s="289"/>
      <c r="Q19" s="12"/>
    </row>
    <row r="20" spans="1:20" ht="20.100000000000001" customHeight="1">
      <c r="B20" s="343"/>
      <c r="C20" s="344"/>
      <c r="D20" s="344"/>
      <c r="E20" s="345"/>
      <c r="F20" s="166" t="s">
        <v>15</v>
      </c>
      <c r="G20" s="166"/>
      <c r="H20" s="166"/>
      <c r="I20" s="166"/>
      <c r="J20" s="64" t="s">
        <v>2484</v>
      </c>
      <c r="K20" s="35" t="s">
        <v>487</v>
      </c>
      <c r="L20" s="63" t="s">
        <v>2485</v>
      </c>
      <c r="M20" s="35" t="s">
        <v>487</v>
      </c>
      <c r="N20" s="63" t="s">
        <v>2487</v>
      </c>
      <c r="O20" s="288"/>
      <c r="P20" s="289"/>
      <c r="Q20" s="12"/>
    </row>
    <row r="21" spans="1:20" ht="20.100000000000001" customHeight="1">
      <c r="B21" s="343"/>
      <c r="C21" s="344"/>
      <c r="D21" s="344"/>
      <c r="E21" s="345"/>
      <c r="F21" s="396" t="s">
        <v>423</v>
      </c>
      <c r="G21" s="425"/>
      <c r="H21" s="425"/>
      <c r="I21" s="397"/>
      <c r="J21" s="138" t="s">
        <v>2488</v>
      </c>
      <c r="K21" s="93"/>
      <c r="L21" s="93"/>
      <c r="M21" s="35" t="s">
        <v>483</v>
      </c>
      <c r="N21" s="93" t="s">
        <v>2489</v>
      </c>
      <c r="O21" s="93"/>
      <c r="P21" s="139"/>
    </row>
    <row r="22" spans="1:20" ht="20.100000000000001" customHeight="1">
      <c r="B22" s="343"/>
      <c r="C22" s="344"/>
      <c r="D22" s="344"/>
      <c r="E22" s="345"/>
      <c r="F22" s="166" t="s">
        <v>432</v>
      </c>
      <c r="G22" s="166"/>
      <c r="H22" s="166"/>
      <c r="I22" s="166"/>
      <c r="J22" s="138" t="s">
        <v>2385</v>
      </c>
      <c r="K22" s="93"/>
      <c r="L22" s="93"/>
      <c r="M22" s="93"/>
      <c r="N22" s="93"/>
      <c r="O22" s="93"/>
      <c r="P22" s="139"/>
    </row>
    <row r="23" spans="1:20" ht="39.75" customHeight="1">
      <c r="B23" s="280"/>
      <c r="C23" s="298"/>
      <c r="D23" s="298"/>
      <c r="E23" s="281"/>
      <c r="F23" s="166" t="s">
        <v>16</v>
      </c>
      <c r="G23" s="166"/>
      <c r="H23" s="166"/>
      <c r="I23" s="166"/>
      <c r="J23" s="138"/>
      <c r="K23" s="415"/>
      <c r="L23" s="92"/>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2">
        <v>2011</v>
      </c>
      <c r="G26" s="433"/>
      <c r="H26" s="35" t="s">
        <v>484</v>
      </c>
      <c r="I26" s="433">
        <v>8</v>
      </c>
      <c r="J26" s="433"/>
      <c r="K26" s="35" t="s">
        <v>485</v>
      </c>
      <c r="L26" s="433">
        <v>3</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2493</v>
      </c>
      <c r="I31" s="450"/>
      <c r="J31" s="450"/>
      <c r="K31" s="450"/>
      <c r="L31" s="450"/>
      <c r="M31" s="450"/>
      <c r="N31" s="450"/>
      <c r="O31" s="450"/>
      <c r="P31" s="451"/>
      <c r="S31" s="15" t="str">
        <f>IF(H31="","未記入","")</f>
        <v/>
      </c>
    </row>
    <row r="32" spans="1:20" ht="39" customHeight="1">
      <c r="B32" s="280"/>
      <c r="C32" s="298"/>
      <c r="D32" s="298"/>
      <c r="E32" s="281"/>
      <c r="F32" s="201" t="s">
        <v>2492</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70</v>
      </c>
      <c r="H33" s="35" t="s">
        <v>487</v>
      </c>
      <c r="I33" s="32">
        <v>8061</v>
      </c>
      <c r="J33" s="439"/>
      <c r="K33" s="439"/>
      <c r="L33" s="439"/>
      <c r="M33" s="439"/>
      <c r="N33" s="439"/>
      <c r="O33" s="439"/>
      <c r="P33" s="440"/>
      <c r="S33" s="15" t="str">
        <f>IF(OR(G33="",I33=""),"未記入","")</f>
        <v/>
      </c>
    </row>
    <row r="34" spans="2:20" ht="58.5" customHeight="1">
      <c r="B34" s="280"/>
      <c r="C34" s="298"/>
      <c r="D34" s="298"/>
      <c r="E34" s="281"/>
      <c r="F34" s="104" t="s">
        <v>2483</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576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2494</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2495</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2484</v>
      </c>
      <c r="K43" s="35" t="s">
        <v>487</v>
      </c>
      <c r="L43" s="11" t="s">
        <v>2485</v>
      </c>
      <c r="M43" s="35" t="s">
        <v>487</v>
      </c>
      <c r="N43" s="11" t="s">
        <v>2486</v>
      </c>
      <c r="O43" s="288"/>
      <c r="P43" s="289"/>
      <c r="S43" s="15" t="str">
        <f>IF(OR(J43="",L43="",N43=""),"未記入","")</f>
        <v/>
      </c>
    </row>
    <row r="44" spans="2:20" ht="20.100000000000001" customHeight="1">
      <c r="B44" s="167"/>
      <c r="C44" s="166"/>
      <c r="D44" s="166"/>
      <c r="E44" s="166"/>
      <c r="F44" s="166" t="s">
        <v>15</v>
      </c>
      <c r="G44" s="166"/>
      <c r="H44" s="166"/>
      <c r="I44" s="166"/>
      <c r="J44" s="64" t="s">
        <v>2484</v>
      </c>
      <c r="K44" s="35" t="s">
        <v>487</v>
      </c>
      <c r="L44" s="63" t="s">
        <v>2485</v>
      </c>
      <c r="M44" s="35" t="s">
        <v>487</v>
      </c>
      <c r="N44" s="63" t="s">
        <v>2487</v>
      </c>
      <c r="O44" s="288"/>
      <c r="P44" s="289"/>
    </row>
    <row r="45" spans="2:20" ht="20.100000000000001" customHeight="1">
      <c r="B45" s="167"/>
      <c r="C45" s="166"/>
      <c r="D45" s="166"/>
      <c r="E45" s="166"/>
      <c r="F45" s="396" t="s">
        <v>423</v>
      </c>
      <c r="G45" s="425"/>
      <c r="H45" s="425"/>
      <c r="I45" s="397"/>
      <c r="J45" s="138" t="s">
        <v>2488</v>
      </c>
      <c r="K45" s="93"/>
      <c r="L45" s="93"/>
      <c r="M45" s="35" t="s">
        <v>483</v>
      </c>
      <c r="N45" s="93" t="s">
        <v>2489</v>
      </c>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5"/>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2496</v>
      </c>
      <c r="K48" s="178"/>
      <c r="L48" s="178"/>
      <c r="M48" s="178"/>
      <c r="N48" s="178"/>
      <c r="O48" s="138"/>
      <c r="P48" s="179"/>
    </row>
    <row r="49" spans="1:20" ht="20.100000000000001" customHeight="1">
      <c r="B49" s="167"/>
      <c r="C49" s="166"/>
      <c r="D49" s="166"/>
      <c r="E49" s="166"/>
      <c r="F49" s="166" t="s">
        <v>18</v>
      </c>
      <c r="G49" s="166"/>
      <c r="H49" s="166"/>
      <c r="I49" s="166"/>
      <c r="J49" s="178" t="s">
        <v>2497</v>
      </c>
      <c r="K49" s="178"/>
      <c r="L49" s="178"/>
      <c r="M49" s="178"/>
      <c r="N49" s="178"/>
      <c r="O49" s="138"/>
      <c r="P49" s="179"/>
    </row>
    <row r="50" spans="1:20" ht="20.100000000000001" customHeight="1">
      <c r="B50" s="108" t="s">
        <v>28</v>
      </c>
      <c r="C50" s="217"/>
      <c r="D50" s="217"/>
      <c r="E50" s="217"/>
      <c r="F50" s="217"/>
      <c r="G50" s="217"/>
      <c r="H50" s="217"/>
      <c r="I50" s="217"/>
      <c r="J50" s="432">
        <v>2011</v>
      </c>
      <c r="K50" s="433"/>
      <c r="L50" s="35" t="s">
        <v>484</v>
      </c>
      <c r="M50" s="61">
        <v>12</v>
      </c>
      <c r="N50" s="35" t="s">
        <v>485</v>
      </c>
      <c r="O50" s="61">
        <v>3</v>
      </c>
      <c r="P50" s="37" t="s">
        <v>486</v>
      </c>
      <c r="S50" s="15" t="str">
        <f>IF(OR(J50="",M50="",O50=""),"未記入","")</f>
        <v/>
      </c>
    </row>
    <row r="51" spans="1:20" ht="20.100000000000001" customHeight="1" thickBot="1">
      <c r="B51" s="109" t="s">
        <v>29</v>
      </c>
      <c r="C51" s="434"/>
      <c r="D51" s="434"/>
      <c r="E51" s="434"/>
      <c r="F51" s="434"/>
      <c r="G51" s="434"/>
      <c r="H51" s="434"/>
      <c r="I51" s="434"/>
      <c r="J51" s="423">
        <v>2012</v>
      </c>
      <c r="K51" s="424"/>
      <c r="L51" s="36" t="s">
        <v>484</v>
      </c>
      <c r="M51" s="62">
        <v>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2498</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t="s">
        <v>2499</v>
      </c>
      <c r="H61" s="193"/>
      <c r="I61" s="193"/>
      <c r="J61" s="193"/>
      <c r="K61" s="431"/>
      <c r="L61" s="370" t="s">
        <v>516</v>
      </c>
      <c r="M61" s="359"/>
      <c r="N61" s="359"/>
      <c r="O61" s="359"/>
      <c r="P61" s="384"/>
    </row>
    <row r="62" spans="1:20" ht="20.100000000000001" customHeight="1">
      <c r="B62" s="167"/>
      <c r="C62" s="166"/>
      <c r="D62" s="207" t="s">
        <v>39</v>
      </c>
      <c r="E62" s="218"/>
      <c r="F62" s="236"/>
      <c r="G62" s="178" t="s">
        <v>2544</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494.11</v>
      </c>
      <c r="L72" s="93"/>
      <c r="M72" s="93"/>
      <c r="N72" s="171" t="s">
        <v>490</v>
      </c>
      <c r="O72" s="171"/>
      <c r="P72" s="197"/>
    </row>
    <row r="73" spans="2:16" ht="20.100000000000001" customHeight="1">
      <c r="B73" s="70"/>
      <c r="C73" s="71"/>
      <c r="D73" s="297"/>
      <c r="E73" s="298"/>
      <c r="F73" s="281"/>
      <c r="G73" s="217" t="s">
        <v>42</v>
      </c>
      <c r="H73" s="217"/>
      <c r="I73" s="217"/>
      <c r="J73" s="217"/>
      <c r="K73" s="138">
        <v>494.11</v>
      </c>
      <c r="L73" s="93"/>
      <c r="M73" s="93"/>
      <c r="N73" s="171" t="s">
        <v>490</v>
      </c>
      <c r="O73" s="171"/>
      <c r="P73" s="197"/>
    </row>
    <row r="74" spans="2:16" ht="20.100000000000001" customHeight="1">
      <c r="B74" s="70"/>
      <c r="C74" s="71"/>
      <c r="D74" s="166" t="s">
        <v>43</v>
      </c>
      <c r="E74" s="166"/>
      <c r="F74" s="166"/>
      <c r="G74" s="178" t="s">
        <v>2502</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2501</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2503</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c r="L86" s="39" t="s">
        <v>484</v>
      </c>
      <c r="M86" s="61"/>
      <c r="N86" s="39" t="s">
        <v>485</v>
      </c>
      <c r="O86" s="61"/>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2504</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13.38</v>
      </c>
      <c r="K95" s="50" t="s">
        <v>490</v>
      </c>
      <c r="L95" s="138">
        <v>16</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20.25</v>
      </c>
      <c r="K96" s="50" t="s">
        <v>490</v>
      </c>
      <c r="L96" s="138">
        <v>1</v>
      </c>
      <c r="M96" s="415"/>
      <c r="N96" s="416" t="s">
        <v>2423</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2</v>
      </c>
      <c r="H105" s="242" t="s">
        <v>492</v>
      </c>
      <c r="I105" s="366" t="s">
        <v>66</v>
      </c>
      <c r="J105" s="366"/>
      <c r="K105" s="366"/>
      <c r="L105" s="366"/>
      <c r="M105" s="366"/>
      <c r="N105" s="138">
        <v>2</v>
      </c>
      <c r="O105" s="93"/>
      <c r="P105" s="37" t="s">
        <v>492</v>
      </c>
    </row>
    <row r="106" spans="2:19" ht="20.100000000000001" customHeight="1">
      <c r="B106" s="419"/>
      <c r="C106" s="420"/>
      <c r="D106" s="110"/>
      <c r="E106" s="102"/>
      <c r="F106" s="103"/>
      <c r="G106" s="138"/>
      <c r="H106" s="242"/>
      <c r="I106" s="414" t="s">
        <v>67</v>
      </c>
      <c r="J106" s="414"/>
      <c r="K106" s="414"/>
      <c r="L106" s="414"/>
      <c r="M106" s="414"/>
      <c r="N106" s="138">
        <v>2</v>
      </c>
      <c r="O106" s="93"/>
      <c r="P106" s="37" t="s">
        <v>492</v>
      </c>
    </row>
    <row r="107" spans="2:19" ht="20.100000000000001" customHeight="1">
      <c r="B107" s="419"/>
      <c r="C107" s="420"/>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v>0</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2505</v>
      </c>
      <c r="H113" s="178"/>
      <c r="I113" s="178"/>
      <c r="J113" s="178"/>
      <c r="K113" s="178"/>
      <c r="L113" s="178"/>
      <c r="M113" s="178"/>
      <c r="N113" s="178"/>
      <c r="O113" s="138"/>
      <c r="P113" s="179"/>
    </row>
    <row r="114" spans="2:16" ht="20.100000000000001" customHeight="1">
      <c r="B114" s="419"/>
      <c r="C114" s="420"/>
      <c r="D114" s="117" t="s">
        <v>79</v>
      </c>
      <c r="E114" s="118"/>
      <c r="F114" s="133"/>
      <c r="G114" s="123" t="s">
        <v>2500</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2506</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2505</v>
      </c>
      <c r="H117" s="178"/>
      <c r="I117" s="178"/>
      <c r="J117" s="178"/>
      <c r="K117" s="178"/>
      <c r="L117" s="178"/>
      <c r="M117" s="178"/>
      <c r="N117" s="178"/>
      <c r="O117" s="138"/>
      <c r="P117" s="179"/>
    </row>
    <row r="118" spans="2:16" ht="20.100000000000001" customHeight="1">
      <c r="B118" s="134"/>
      <c r="C118" s="135"/>
      <c r="D118" s="110" t="s">
        <v>73</v>
      </c>
      <c r="E118" s="102"/>
      <c r="F118" s="103"/>
      <c r="G118" s="178" t="s">
        <v>2505</v>
      </c>
      <c r="H118" s="178"/>
      <c r="I118" s="178"/>
      <c r="J118" s="178"/>
      <c r="K118" s="178"/>
      <c r="L118" s="178"/>
      <c r="M118" s="178"/>
      <c r="N118" s="178"/>
      <c r="O118" s="138"/>
      <c r="P118" s="179"/>
    </row>
    <row r="119" spans="2:16" ht="20.100000000000001" customHeight="1">
      <c r="B119" s="134"/>
      <c r="C119" s="135"/>
      <c r="D119" s="234" t="s">
        <v>74</v>
      </c>
      <c r="E119" s="273"/>
      <c r="F119" s="235"/>
      <c r="G119" s="178" t="s">
        <v>2505</v>
      </c>
      <c r="H119" s="178"/>
      <c r="I119" s="178"/>
      <c r="J119" s="178"/>
      <c r="K119" s="178"/>
      <c r="L119" s="178"/>
      <c r="M119" s="178"/>
      <c r="N119" s="178"/>
      <c r="O119" s="138"/>
      <c r="P119" s="179"/>
    </row>
    <row r="120" spans="2:16" ht="20.100000000000001" customHeight="1">
      <c r="B120" s="134"/>
      <c r="C120" s="135"/>
      <c r="D120" s="169" t="s">
        <v>75</v>
      </c>
      <c r="E120" s="171"/>
      <c r="F120" s="242"/>
      <c r="G120" s="178" t="s">
        <v>2505</v>
      </c>
      <c r="H120" s="178"/>
      <c r="I120" s="178"/>
      <c r="J120" s="178"/>
      <c r="K120" s="178"/>
      <c r="L120" s="178"/>
      <c r="M120" s="178"/>
      <c r="N120" s="178"/>
      <c r="O120" s="138"/>
      <c r="P120" s="179"/>
    </row>
    <row r="121" spans="2:16" ht="20.100000000000001" customHeight="1">
      <c r="B121" s="134"/>
      <c r="C121" s="135"/>
      <c r="D121" s="169" t="s">
        <v>76</v>
      </c>
      <c r="E121" s="171"/>
      <c r="F121" s="242"/>
      <c r="G121" s="178" t="s">
        <v>2505</v>
      </c>
      <c r="H121" s="178"/>
      <c r="I121" s="178"/>
      <c r="J121" s="178"/>
      <c r="K121" s="178"/>
      <c r="L121" s="178"/>
      <c r="M121" s="178"/>
      <c r="N121" s="178"/>
      <c r="O121" s="138"/>
      <c r="P121" s="179"/>
    </row>
    <row r="122" spans="2:16" ht="20.100000000000001" customHeight="1">
      <c r="B122" s="136"/>
      <c r="C122" s="137"/>
      <c r="D122" s="169" t="s">
        <v>77</v>
      </c>
      <c r="E122" s="171"/>
      <c r="F122" s="242"/>
      <c r="G122" s="178" t="s">
        <v>2505</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2507</v>
      </c>
      <c r="H123" s="178"/>
      <c r="I123" s="178"/>
      <c r="J123" s="178"/>
      <c r="K123" s="178"/>
      <c r="L123" s="178"/>
      <c r="M123" s="178"/>
      <c r="N123" s="178"/>
      <c r="O123" s="138"/>
      <c r="P123" s="179"/>
    </row>
    <row r="124" spans="2:16" ht="20.100000000000001" customHeight="1">
      <c r="B124" s="134"/>
      <c r="C124" s="135"/>
      <c r="D124" s="110" t="s">
        <v>446</v>
      </c>
      <c r="E124" s="102"/>
      <c r="F124" s="103"/>
      <c r="G124" s="178" t="s">
        <v>2508</v>
      </c>
      <c r="H124" s="178"/>
      <c r="I124" s="178"/>
      <c r="J124" s="178"/>
      <c r="K124" s="178"/>
      <c r="L124" s="178"/>
      <c r="M124" s="178"/>
      <c r="N124" s="178"/>
      <c r="O124" s="138"/>
      <c r="P124" s="179"/>
    </row>
    <row r="125" spans="2:16" ht="20.100000000000001" customHeight="1">
      <c r="B125" s="134"/>
      <c r="C125" s="135"/>
      <c r="D125" s="234" t="s">
        <v>447</v>
      </c>
      <c r="E125" s="273"/>
      <c r="F125" s="235"/>
      <c r="G125" s="178" t="s">
        <v>2509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2545</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2546</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2510</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2510</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2510</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2510</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2500</v>
      </c>
      <c r="L144" s="232"/>
      <c r="M144" s="232"/>
      <c r="N144" s="232"/>
      <c r="O144" s="192"/>
      <c r="P144" s="233"/>
    </row>
    <row r="145" spans="1:16" ht="20.100000000000001" customHeight="1">
      <c r="B145" s="77"/>
      <c r="C145" s="78"/>
      <c r="D145" s="78"/>
      <c r="E145" s="79"/>
      <c r="F145" s="234" t="s">
        <v>408</v>
      </c>
      <c r="G145" s="273"/>
      <c r="H145" s="273"/>
      <c r="I145" s="273"/>
      <c r="J145" s="235"/>
      <c r="K145" s="178" t="s">
        <v>2500</v>
      </c>
      <c r="L145" s="178"/>
      <c r="M145" s="178"/>
      <c r="N145" s="178"/>
      <c r="O145" s="138"/>
      <c r="P145" s="179"/>
    </row>
    <row r="146" spans="1:16" ht="20.100000000000001" customHeight="1">
      <c r="B146" s="77"/>
      <c r="C146" s="78"/>
      <c r="D146" s="78"/>
      <c r="E146" s="79"/>
      <c r="F146" s="169" t="s">
        <v>94</v>
      </c>
      <c r="G146" s="171"/>
      <c r="H146" s="171"/>
      <c r="I146" s="171"/>
      <c r="J146" s="242"/>
      <c r="K146" s="178" t="s">
        <v>2500</v>
      </c>
      <c r="L146" s="178"/>
      <c r="M146" s="178"/>
      <c r="N146" s="178"/>
      <c r="O146" s="138"/>
      <c r="P146" s="179"/>
    </row>
    <row r="147" spans="1:16" ht="20.100000000000001" customHeight="1">
      <c r="B147" s="77"/>
      <c r="C147" s="78"/>
      <c r="D147" s="78"/>
      <c r="E147" s="79"/>
      <c r="F147" s="169" t="s">
        <v>95</v>
      </c>
      <c r="G147" s="171"/>
      <c r="H147" s="171"/>
      <c r="I147" s="171"/>
      <c r="J147" s="242"/>
      <c r="K147" s="178" t="s">
        <v>2500</v>
      </c>
      <c r="L147" s="178"/>
      <c r="M147" s="178"/>
      <c r="N147" s="178"/>
      <c r="O147" s="138"/>
      <c r="P147" s="179"/>
    </row>
    <row r="148" spans="1:16" ht="20.100000000000001" customHeight="1">
      <c r="B148" s="77"/>
      <c r="C148" s="78"/>
      <c r="D148" s="78"/>
      <c r="E148" s="79"/>
      <c r="F148" s="169" t="s">
        <v>409</v>
      </c>
      <c r="G148" s="171"/>
      <c r="H148" s="171"/>
      <c r="I148" s="171"/>
      <c r="J148" s="242"/>
      <c r="K148" s="178" t="s">
        <v>2500</v>
      </c>
      <c r="L148" s="178"/>
      <c r="M148" s="178"/>
      <c r="N148" s="178"/>
      <c r="O148" s="138"/>
      <c r="P148" s="179"/>
    </row>
    <row r="149" spans="1:16" ht="20.100000000000001" customHeight="1">
      <c r="A149" s="4"/>
      <c r="B149" s="77"/>
      <c r="C149" s="78"/>
      <c r="D149" s="78"/>
      <c r="E149" s="79"/>
      <c r="F149" s="169" t="s">
        <v>96</v>
      </c>
      <c r="G149" s="171"/>
      <c r="H149" s="171"/>
      <c r="I149" s="171"/>
      <c r="J149" s="242"/>
      <c r="K149" s="178" t="s">
        <v>2500</v>
      </c>
      <c r="L149" s="178"/>
      <c r="M149" s="178"/>
      <c r="N149" s="178"/>
      <c r="O149" s="138"/>
      <c r="P149" s="179"/>
    </row>
    <row r="150" spans="1:16" ht="20.100000000000001" customHeight="1">
      <c r="B150" s="77"/>
      <c r="C150" s="78"/>
      <c r="D150" s="78"/>
      <c r="E150" s="79"/>
      <c r="F150" s="169" t="s">
        <v>410</v>
      </c>
      <c r="G150" s="171"/>
      <c r="H150" s="171"/>
      <c r="I150" s="171"/>
      <c r="J150" s="242"/>
      <c r="K150" s="178" t="s">
        <v>2500</v>
      </c>
      <c r="L150" s="178"/>
      <c r="M150" s="178"/>
      <c r="N150" s="178"/>
      <c r="O150" s="138"/>
      <c r="P150" s="179"/>
    </row>
    <row r="151" spans="1:16" ht="20.100000000000001" customHeight="1">
      <c r="B151" s="77"/>
      <c r="C151" s="78"/>
      <c r="D151" s="78"/>
      <c r="E151" s="79"/>
      <c r="F151" s="169" t="s">
        <v>411</v>
      </c>
      <c r="G151" s="171"/>
      <c r="H151" s="171"/>
      <c r="I151" s="171"/>
      <c r="J151" s="242"/>
      <c r="K151" s="178" t="s">
        <v>2500</v>
      </c>
      <c r="L151" s="178"/>
      <c r="M151" s="178"/>
      <c r="N151" s="178"/>
      <c r="O151" s="138"/>
      <c r="P151" s="179"/>
    </row>
    <row r="152" spans="1:16" ht="20.100000000000001" customHeight="1">
      <c r="B152" s="77"/>
      <c r="C152" s="78"/>
      <c r="D152" s="78"/>
      <c r="E152" s="79"/>
      <c r="F152" s="169" t="s">
        <v>415</v>
      </c>
      <c r="G152" s="171"/>
      <c r="H152" s="171"/>
      <c r="I152" s="171"/>
      <c r="J152" s="242"/>
      <c r="K152" s="178" t="s">
        <v>2500</v>
      </c>
      <c r="L152" s="178"/>
      <c r="M152" s="178"/>
      <c r="N152" s="178"/>
      <c r="O152" s="138"/>
      <c r="P152" s="179"/>
    </row>
    <row r="153" spans="1:16" ht="20.100000000000001" customHeight="1">
      <c r="B153" s="77"/>
      <c r="C153" s="78"/>
      <c r="D153" s="78"/>
      <c r="E153" s="79"/>
      <c r="F153" s="169" t="s">
        <v>530</v>
      </c>
      <c r="G153" s="171"/>
      <c r="H153" s="171"/>
      <c r="I153" s="171"/>
      <c r="J153" s="242"/>
      <c r="K153" s="178" t="s">
        <v>2500</v>
      </c>
      <c r="L153" s="178"/>
      <c r="M153" s="178"/>
      <c r="N153" s="178"/>
      <c r="O153" s="138"/>
      <c r="P153" s="179"/>
    </row>
    <row r="154" spans="1:16" ht="20.100000000000001" customHeight="1">
      <c r="B154" s="77"/>
      <c r="C154" s="78"/>
      <c r="D154" s="78"/>
      <c r="E154" s="79"/>
      <c r="F154" s="405" t="s">
        <v>97</v>
      </c>
      <c r="G154" s="156"/>
      <c r="H154" s="157"/>
      <c r="I154" s="399" t="s">
        <v>99</v>
      </c>
      <c r="J154" s="400"/>
      <c r="K154" s="178" t="s">
        <v>2500</v>
      </c>
      <c r="L154" s="178"/>
      <c r="M154" s="178"/>
      <c r="N154" s="178"/>
      <c r="O154" s="138"/>
      <c r="P154" s="179"/>
    </row>
    <row r="155" spans="1:16" ht="20.100000000000001" customHeight="1">
      <c r="B155" s="77"/>
      <c r="C155" s="78"/>
      <c r="D155" s="78"/>
      <c r="E155" s="79"/>
      <c r="F155" s="398"/>
      <c r="G155" s="162"/>
      <c r="H155" s="163"/>
      <c r="I155" s="401" t="s">
        <v>100</v>
      </c>
      <c r="J155" s="400"/>
      <c r="K155" s="178" t="s">
        <v>2500</v>
      </c>
      <c r="L155" s="178"/>
      <c r="M155" s="178"/>
      <c r="N155" s="178"/>
      <c r="O155" s="138"/>
      <c r="P155" s="179"/>
    </row>
    <row r="156" spans="1:16" ht="20.100000000000001" customHeight="1">
      <c r="B156" s="77"/>
      <c r="C156" s="78"/>
      <c r="D156" s="78"/>
      <c r="E156" s="79"/>
      <c r="F156" s="406" t="s">
        <v>98</v>
      </c>
      <c r="G156" s="407"/>
      <c r="H156" s="408"/>
      <c r="I156" s="396" t="s">
        <v>532</v>
      </c>
      <c r="J156" s="397"/>
      <c r="K156" s="178" t="s">
        <v>2500</v>
      </c>
      <c r="L156" s="178"/>
      <c r="M156" s="178"/>
      <c r="N156" s="178"/>
      <c r="O156" s="138"/>
      <c r="P156" s="179"/>
    </row>
    <row r="157" spans="1:16" ht="20.100000000000001" customHeight="1">
      <c r="B157" s="77"/>
      <c r="C157" s="78"/>
      <c r="D157" s="78"/>
      <c r="E157" s="79"/>
      <c r="F157" s="406"/>
      <c r="G157" s="407"/>
      <c r="H157" s="408"/>
      <c r="I157" s="396" t="s">
        <v>533</v>
      </c>
      <c r="J157" s="397"/>
      <c r="K157" s="178" t="s">
        <v>2500</v>
      </c>
      <c r="L157" s="178"/>
      <c r="M157" s="178"/>
      <c r="N157" s="178"/>
      <c r="O157" s="138"/>
      <c r="P157" s="179"/>
    </row>
    <row r="158" spans="1:16" ht="20.100000000000001" customHeight="1">
      <c r="B158" s="77"/>
      <c r="C158" s="78"/>
      <c r="D158" s="78"/>
      <c r="E158" s="79"/>
      <c r="F158" s="406"/>
      <c r="G158" s="407"/>
      <c r="H158" s="408"/>
      <c r="I158" s="396" t="s">
        <v>100</v>
      </c>
      <c r="J158" s="397"/>
      <c r="K158" s="178" t="s">
        <v>2500</v>
      </c>
      <c r="L158" s="178"/>
      <c r="M158" s="178"/>
      <c r="N158" s="178"/>
      <c r="O158" s="138"/>
      <c r="P158" s="179"/>
    </row>
    <row r="159" spans="1:16" ht="20.100000000000001" customHeight="1">
      <c r="B159" s="77"/>
      <c r="C159" s="78"/>
      <c r="D159" s="78"/>
      <c r="E159" s="79"/>
      <c r="F159" s="406"/>
      <c r="G159" s="407"/>
      <c r="H159" s="408"/>
      <c r="I159" s="406" t="s">
        <v>101</v>
      </c>
      <c r="J159" s="408"/>
      <c r="K159" s="178" t="s">
        <v>2500</v>
      </c>
      <c r="L159" s="178"/>
      <c r="M159" s="178"/>
      <c r="N159" s="178"/>
      <c r="O159" s="138"/>
      <c r="P159" s="179"/>
    </row>
    <row r="160" spans="1:16" ht="20.100000000000001" customHeight="1">
      <c r="B160" s="77"/>
      <c r="C160" s="78"/>
      <c r="D160" s="78"/>
      <c r="E160" s="79"/>
      <c r="F160" s="406" t="s">
        <v>425</v>
      </c>
      <c r="G160" s="407"/>
      <c r="H160" s="408"/>
      <c r="I160" s="396" t="s">
        <v>99</v>
      </c>
      <c r="J160" s="397"/>
      <c r="K160" s="178" t="s">
        <v>2505</v>
      </c>
      <c r="L160" s="178"/>
      <c r="M160" s="178"/>
      <c r="N160" s="178"/>
      <c r="O160" s="138"/>
      <c r="P160" s="179"/>
    </row>
    <row r="161" spans="2:20" ht="20.100000000000001" customHeight="1">
      <c r="B161" s="77"/>
      <c r="C161" s="78"/>
      <c r="D161" s="78"/>
      <c r="E161" s="79"/>
      <c r="F161" s="406"/>
      <c r="G161" s="407"/>
      <c r="H161" s="408"/>
      <c r="I161" s="396" t="s">
        <v>100</v>
      </c>
      <c r="J161" s="397"/>
      <c r="K161" s="178" t="s">
        <v>2500</v>
      </c>
      <c r="L161" s="178"/>
      <c r="M161" s="178"/>
      <c r="N161" s="178"/>
      <c r="O161" s="138"/>
      <c r="P161" s="179"/>
    </row>
    <row r="162" spans="2:20" ht="20.100000000000001" customHeight="1">
      <c r="B162" s="77"/>
      <c r="C162" s="78"/>
      <c r="D162" s="78"/>
      <c r="E162" s="79"/>
      <c r="F162" s="406"/>
      <c r="G162" s="407"/>
      <c r="H162" s="408"/>
      <c r="I162" s="398" t="s">
        <v>101</v>
      </c>
      <c r="J162" s="163"/>
      <c r="K162" s="178" t="s">
        <v>2500</v>
      </c>
      <c r="L162" s="178"/>
      <c r="M162" s="178"/>
      <c r="N162" s="178"/>
      <c r="O162" s="138"/>
      <c r="P162" s="179"/>
    </row>
    <row r="163" spans="2:20" ht="20.100000000000001" customHeight="1">
      <c r="B163" s="77"/>
      <c r="C163" s="78"/>
      <c r="D163" s="78"/>
      <c r="E163" s="79"/>
      <c r="F163" s="406"/>
      <c r="G163" s="407"/>
      <c r="H163" s="408"/>
      <c r="I163" s="396" t="s">
        <v>426</v>
      </c>
      <c r="J163" s="397"/>
      <c r="K163" s="178" t="s">
        <v>2500</v>
      </c>
      <c r="L163" s="178"/>
      <c r="M163" s="178"/>
      <c r="N163" s="178"/>
      <c r="O163" s="138"/>
      <c r="P163" s="179"/>
    </row>
    <row r="164" spans="2:20" ht="20.100000000000001" customHeight="1">
      <c r="B164" s="77"/>
      <c r="C164" s="78"/>
      <c r="D164" s="78"/>
      <c r="E164" s="79"/>
      <c r="F164" s="406"/>
      <c r="G164" s="407"/>
      <c r="H164" s="408"/>
      <c r="I164" s="398" t="s">
        <v>427</v>
      </c>
      <c r="J164" s="163"/>
      <c r="K164" s="178" t="s">
        <v>2500</v>
      </c>
      <c r="L164" s="178"/>
      <c r="M164" s="178"/>
      <c r="N164" s="178"/>
      <c r="O164" s="138"/>
      <c r="P164" s="179"/>
    </row>
    <row r="165" spans="2:20" ht="20.100000000000001" customHeight="1">
      <c r="B165" s="77"/>
      <c r="C165" s="78"/>
      <c r="D165" s="78"/>
      <c r="E165" s="79"/>
      <c r="F165" s="405" t="s">
        <v>428</v>
      </c>
      <c r="G165" s="156"/>
      <c r="H165" s="157"/>
      <c r="I165" s="399" t="s">
        <v>99</v>
      </c>
      <c r="J165" s="400"/>
      <c r="K165" s="178" t="s">
        <v>2500</v>
      </c>
      <c r="L165" s="178"/>
      <c r="M165" s="178"/>
      <c r="N165" s="178"/>
      <c r="O165" s="138"/>
      <c r="P165" s="179"/>
    </row>
    <row r="166" spans="2:20" ht="20.100000000000001" customHeight="1">
      <c r="B166" s="80"/>
      <c r="C166" s="81"/>
      <c r="D166" s="81"/>
      <c r="E166" s="82"/>
      <c r="F166" s="398"/>
      <c r="G166" s="162"/>
      <c r="H166" s="163"/>
      <c r="I166" s="401" t="s">
        <v>100</v>
      </c>
      <c r="J166" s="400"/>
      <c r="K166" s="178" t="s">
        <v>2500</v>
      </c>
      <c r="L166" s="178"/>
      <c r="M166" s="178"/>
      <c r="N166" s="178"/>
      <c r="O166" s="138"/>
      <c r="P166" s="179"/>
    </row>
    <row r="167" spans="2:20" ht="20.100000000000001" customHeight="1">
      <c r="B167" s="132" t="s">
        <v>102</v>
      </c>
      <c r="C167" s="118"/>
      <c r="D167" s="118"/>
      <c r="E167" s="118"/>
      <c r="F167" s="133"/>
      <c r="G167" s="179" t="s">
        <v>2500</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2511</v>
      </c>
      <c r="G172" s="359" t="s">
        <v>474</v>
      </c>
      <c r="H172" s="359"/>
      <c r="I172" s="359"/>
      <c r="J172" s="359"/>
      <c r="K172" s="359"/>
      <c r="L172" s="359"/>
      <c r="M172" s="359"/>
      <c r="N172" s="359"/>
      <c r="O172" s="359"/>
      <c r="P172" s="384"/>
    </row>
    <row r="173" spans="2:20" ht="20.100000000000001" customHeight="1">
      <c r="B173" s="167"/>
      <c r="C173" s="166"/>
      <c r="D173" s="166"/>
      <c r="E173" s="166"/>
      <c r="F173" s="14" t="s">
        <v>2511</v>
      </c>
      <c r="G173" s="171" t="s">
        <v>475</v>
      </c>
      <c r="H173" s="171"/>
      <c r="I173" s="171"/>
      <c r="J173" s="171"/>
      <c r="K173" s="171"/>
      <c r="L173" s="171"/>
      <c r="M173" s="171"/>
      <c r="N173" s="171"/>
      <c r="O173" s="171"/>
      <c r="P173" s="197"/>
    </row>
    <row r="174" spans="2:20" ht="20.100000000000001" customHeight="1">
      <c r="B174" s="167"/>
      <c r="C174" s="166"/>
      <c r="D174" s="166"/>
      <c r="E174" s="166"/>
      <c r="F174" s="14" t="s">
        <v>2511</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2512</v>
      </c>
      <c r="J176" s="105"/>
      <c r="K176" s="105"/>
      <c r="L176" s="105"/>
      <c r="M176" s="105"/>
      <c r="N176" s="105"/>
      <c r="O176" s="106"/>
      <c r="P176" s="107"/>
    </row>
    <row r="177" spans="2:16" ht="39.950000000000003" customHeight="1">
      <c r="B177" s="85"/>
      <c r="C177" s="86"/>
      <c r="D177" s="287"/>
      <c r="E177" s="363"/>
      <c r="F177" s="166" t="s">
        <v>108</v>
      </c>
      <c r="G177" s="166"/>
      <c r="H177" s="166"/>
      <c r="I177" s="104" t="s">
        <v>2513</v>
      </c>
      <c r="J177" s="105"/>
      <c r="K177" s="105"/>
      <c r="L177" s="105"/>
      <c r="M177" s="105"/>
      <c r="N177" s="105"/>
      <c r="O177" s="106"/>
      <c r="P177" s="107"/>
    </row>
    <row r="178" spans="2:16" ht="39.950000000000003" customHeight="1">
      <c r="B178" s="85"/>
      <c r="C178" s="86"/>
      <c r="D178" s="287"/>
      <c r="E178" s="363"/>
      <c r="F178" s="166" t="s">
        <v>109</v>
      </c>
      <c r="G178" s="166"/>
      <c r="H178" s="166"/>
      <c r="I178" s="104" t="s">
        <v>2515</v>
      </c>
      <c r="J178" s="105"/>
      <c r="K178" s="105"/>
      <c r="L178" s="105"/>
      <c r="M178" s="105"/>
      <c r="N178" s="105"/>
      <c r="O178" s="106"/>
      <c r="P178" s="107"/>
    </row>
    <row r="179" spans="2:16" ht="39.950000000000003" customHeight="1">
      <c r="B179" s="85"/>
      <c r="C179" s="86"/>
      <c r="D179" s="287"/>
      <c r="E179" s="363"/>
      <c r="F179" s="166" t="s">
        <v>429</v>
      </c>
      <c r="G179" s="166"/>
      <c r="H179" s="166"/>
      <c r="I179" s="104" t="s">
        <v>2514</v>
      </c>
      <c r="J179" s="105"/>
      <c r="K179" s="105"/>
      <c r="L179" s="105"/>
      <c r="M179" s="105"/>
      <c r="N179" s="105"/>
      <c r="O179" s="106"/>
      <c r="P179" s="107"/>
    </row>
    <row r="180" spans="2:16" ht="39.950000000000003" customHeight="1">
      <c r="B180" s="85"/>
      <c r="C180" s="86"/>
      <c r="D180" s="287"/>
      <c r="E180" s="363"/>
      <c r="F180" s="166" t="s">
        <v>110</v>
      </c>
      <c r="G180" s="166"/>
      <c r="H180" s="166"/>
      <c r="I180" s="104" t="s">
        <v>2516</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2517</v>
      </c>
      <c r="J191" s="105"/>
      <c r="K191" s="105"/>
      <c r="L191" s="105"/>
      <c r="M191" s="105"/>
      <c r="N191" s="105"/>
      <c r="O191" s="106"/>
      <c r="P191" s="107"/>
    </row>
    <row r="192" spans="2:16" ht="39.950000000000003" customHeight="1">
      <c r="B192" s="85"/>
      <c r="C192" s="86"/>
      <c r="D192" s="388"/>
      <c r="E192" s="389"/>
      <c r="F192" s="166" t="s">
        <v>108</v>
      </c>
      <c r="G192" s="166"/>
      <c r="H192" s="166"/>
      <c r="I192" s="104" t="s">
        <v>2518</v>
      </c>
      <c r="J192" s="105"/>
      <c r="K192" s="105"/>
      <c r="L192" s="105"/>
      <c r="M192" s="105"/>
      <c r="N192" s="105"/>
      <c r="O192" s="106"/>
      <c r="P192" s="107"/>
    </row>
    <row r="193" spans="2:16" ht="39.950000000000003" customHeight="1">
      <c r="B193" s="85"/>
      <c r="C193" s="86"/>
      <c r="D193" s="388"/>
      <c r="E193" s="389"/>
      <c r="F193" s="168" t="s">
        <v>110</v>
      </c>
      <c r="G193" s="168"/>
      <c r="H193" s="168"/>
      <c r="I193" s="104" t="s">
        <v>2519</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t="s">
        <v>2511</v>
      </c>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t="s">
        <v>2547</v>
      </c>
      <c r="G202" s="104"/>
      <c r="H202" s="104"/>
      <c r="I202" s="104"/>
      <c r="J202" s="104"/>
      <c r="K202" s="104"/>
      <c r="L202" s="104"/>
      <c r="M202" s="104"/>
      <c r="N202" s="104"/>
      <c r="O202" s="172"/>
      <c r="P202" s="385"/>
    </row>
    <row r="203" spans="2:16" ht="60" customHeight="1">
      <c r="B203" s="167" t="s">
        <v>115</v>
      </c>
      <c r="C203" s="166"/>
      <c r="D203" s="166"/>
      <c r="E203" s="166"/>
      <c r="F203" s="104" t="s">
        <v>2548</v>
      </c>
      <c r="G203" s="105"/>
      <c r="H203" s="105"/>
      <c r="I203" s="105"/>
      <c r="J203" s="105"/>
      <c r="K203" s="105"/>
      <c r="L203" s="105"/>
      <c r="M203" s="105"/>
      <c r="N203" s="105"/>
      <c r="O203" s="106"/>
      <c r="P203" s="107"/>
    </row>
    <row r="204" spans="2:16" ht="20.100000000000001" customHeight="1">
      <c r="B204" s="167" t="s">
        <v>116</v>
      </c>
      <c r="C204" s="166"/>
      <c r="D204" s="166"/>
      <c r="E204" s="166"/>
      <c r="F204" s="178" t="s">
        <v>2500</v>
      </c>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t="s">
        <v>2500</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2500</v>
      </c>
      <c r="G207" s="178"/>
      <c r="H207" s="178"/>
      <c r="I207" s="178"/>
      <c r="J207" s="178"/>
      <c r="K207" s="178"/>
      <c r="L207" s="178"/>
      <c r="M207" s="178"/>
      <c r="N207" s="178"/>
      <c r="O207" s="138"/>
      <c r="P207" s="179"/>
    </row>
    <row r="208" spans="2:16" ht="20.100000000000001" customHeight="1">
      <c r="B208" s="165"/>
      <c r="C208" s="269"/>
      <c r="D208" s="231" t="s">
        <v>122</v>
      </c>
      <c r="E208" s="231"/>
      <c r="F208" s="178" t="s">
        <v>2500</v>
      </c>
      <c r="G208" s="178"/>
      <c r="H208" s="178"/>
      <c r="I208" s="178"/>
      <c r="J208" s="178"/>
      <c r="K208" s="178"/>
      <c r="L208" s="178"/>
      <c r="M208" s="178"/>
      <c r="N208" s="178"/>
      <c r="O208" s="138"/>
      <c r="P208" s="179"/>
    </row>
    <row r="209" spans="2:20" ht="20.100000000000001" customHeight="1">
      <c r="B209" s="165"/>
      <c r="C209" s="269"/>
      <c r="D209" s="231" t="s">
        <v>123</v>
      </c>
      <c r="E209" s="231"/>
      <c r="F209" s="178" t="s">
        <v>2500</v>
      </c>
      <c r="G209" s="178"/>
      <c r="H209" s="178"/>
      <c r="I209" s="178"/>
      <c r="J209" s="178"/>
      <c r="K209" s="178"/>
      <c r="L209" s="178"/>
      <c r="M209" s="178"/>
      <c r="N209" s="178"/>
      <c r="O209" s="138"/>
      <c r="P209" s="179"/>
    </row>
    <row r="210" spans="2:20" ht="20.100000000000001" customHeight="1">
      <c r="B210" s="165"/>
      <c r="C210" s="269"/>
      <c r="D210" s="231" t="s">
        <v>124</v>
      </c>
      <c r="E210" s="231"/>
      <c r="F210" s="178" t="s">
        <v>2500</v>
      </c>
      <c r="G210" s="178"/>
      <c r="H210" s="178"/>
      <c r="I210" s="178"/>
      <c r="J210" s="178"/>
      <c r="K210" s="178"/>
      <c r="L210" s="178"/>
      <c r="M210" s="178"/>
      <c r="N210" s="178"/>
      <c r="O210" s="138"/>
      <c r="P210" s="179"/>
    </row>
    <row r="211" spans="2:20" ht="20.100000000000001" customHeight="1">
      <c r="B211" s="165"/>
      <c r="C211" s="269"/>
      <c r="D211" s="231" t="s">
        <v>125</v>
      </c>
      <c r="E211" s="231"/>
      <c r="F211" s="178" t="s">
        <v>2500</v>
      </c>
      <c r="G211" s="178"/>
      <c r="H211" s="178"/>
      <c r="I211" s="178"/>
      <c r="J211" s="178"/>
      <c r="K211" s="178"/>
      <c r="L211" s="178"/>
      <c r="M211" s="178"/>
      <c r="N211" s="178"/>
      <c r="O211" s="138"/>
      <c r="P211" s="179"/>
    </row>
    <row r="212" spans="2:20" ht="20.100000000000001" customHeight="1">
      <c r="B212" s="165"/>
      <c r="C212" s="269"/>
      <c r="D212" s="269" t="s">
        <v>126</v>
      </c>
      <c r="E212" s="269"/>
      <c r="F212" s="178" t="s">
        <v>2500</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2500</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2505</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2505</v>
      </c>
      <c r="K219" s="178"/>
      <c r="L219" s="178"/>
      <c r="M219" s="178"/>
      <c r="N219" s="178"/>
      <c r="O219" s="138"/>
      <c r="P219" s="179"/>
      <c r="S219" s="15" t="str">
        <f>IF(J219="","未記入","")</f>
        <v/>
      </c>
    </row>
    <row r="220" spans="2:20" ht="60" customHeight="1">
      <c r="B220" s="167" t="s">
        <v>128</v>
      </c>
      <c r="C220" s="166"/>
      <c r="D220" s="166"/>
      <c r="E220" s="166"/>
      <c r="F220" s="104" t="s">
        <v>2520</v>
      </c>
      <c r="G220" s="105"/>
      <c r="H220" s="105"/>
      <c r="I220" s="105"/>
      <c r="J220" s="105"/>
      <c r="K220" s="105"/>
      <c r="L220" s="105"/>
      <c r="M220" s="105"/>
      <c r="N220" s="105"/>
      <c r="O220" s="106"/>
      <c r="P220" s="107"/>
    </row>
    <row r="221" spans="2:20" ht="60" customHeight="1">
      <c r="B221" s="167" t="s">
        <v>493</v>
      </c>
      <c r="C221" s="166"/>
      <c r="D221" s="166"/>
      <c r="E221" s="166"/>
      <c r="F221" s="104" t="s">
        <v>2521</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2549</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2505</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2550</v>
      </c>
      <c r="K227" s="173"/>
      <c r="L227" s="173"/>
      <c r="M227" s="173"/>
      <c r="N227" s="173"/>
      <c r="O227" s="173"/>
      <c r="P227" s="174"/>
    </row>
    <row r="228" spans="1:20" ht="20.100000000000001" customHeight="1">
      <c r="B228" s="167" t="s">
        <v>132</v>
      </c>
      <c r="C228" s="166"/>
      <c r="D228" s="166"/>
      <c r="E228" s="166"/>
      <c r="F228" s="138">
        <v>18</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v>0</v>
      </c>
      <c r="L238" s="178"/>
      <c r="M238" s="178"/>
      <c r="N238" s="178">
        <v>0.5</v>
      </c>
      <c r="O238" s="138"/>
      <c r="P238" s="179"/>
    </row>
    <row r="239" spans="1:20" ht="20.100000000000001" customHeight="1">
      <c r="B239" s="167" t="s">
        <v>141</v>
      </c>
      <c r="C239" s="166"/>
      <c r="D239" s="166"/>
      <c r="E239" s="366">
        <f>IF(OR($H$239&lt;&gt;"",$K$239&lt;&gt;""),SUM($H$239,$K$239),"")</f>
        <v>0</v>
      </c>
      <c r="F239" s="366"/>
      <c r="G239" s="366"/>
      <c r="H239" s="178">
        <v>0</v>
      </c>
      <c r="I239" s="178"/>
      <c r="J239" s="178"/>
      <c r="K239" s="178">
        <v>0</v>
      </c>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8</v>
      </c>
      <c r="F241" s="366"/>
      <c r="G241" s="366"/>
      <c r="H241" s="178">
        <v>7</v>
      </c>
      <c r="I241" s="178"/>
      <c r="J241" s="178"/>
      <c r="K241" s="178">
        <v>1</v>
      </c>
      <c r="L241" s="178"/>
      <c r="M241" s="178"/>
      <c r="N241" s="178">
        <v>4</v>
      </c>
      <c r="O241" s="138"/>
      <c r="P241" s="179"/>
    </row>
    <row r="242" spans="2:20" ht="20.100000000000001" customHeight="1">
      <c r="B242" s="45"/>
      <c r="C242" s="166" t="s">
        <v>144</v>
      </c>
      <c r="D242" s="166"/>
      <c r="E242" s="366">
        <f>IF(OR($H$242&lt;&gt;"",$K$242&lt;&gt;""),SUM($H$242,$K$242),"")</f>
        <v>0</v>
      </c>
      <c r="F242" s="366"/>
      <c r="G242" s="366"/>
      <c r="H242" s="178">
        <v>0</v>
      </c>
      <c r="I242" s="178"/>
      <c r="J242" s="178"/>
      <c r="K242" s="178">
        <v>0</v>
      </c>
      <c r="L242" s="178"/>
      <c r="M242" s="178"/>
      <c r="N242" s="178"/>
      <c r="O242" s="138"/>
      <c r="P242" s="179"/>
    </row>
    <row r="243" spans="2:20" ht="20.100000000000001" customHeight="1">
      <c r="B243" s="167" t="s">
        <v>145</v>
      </c>
      <c r="C243" s="166"/>
      <c r="D243" s="166"/>
      <c r="E243" s="366">
        <f>IF(OR($H$243&lt;&gt;"",$K$243&lt;&gt;""),SUM($H$243,$K$243),"")</f>
        <v>0</v>
      </c>
      <c r="F243" s="366"/>
      <c r="G243" s="366"/>
      <c r="H243" s="178">
        <v>0</v>
      </c>
      <c r="I243" s="178"/>
      <c r="J243" s="178"/>
      <c r="K243" s="178">
        <v>0</v>
      </c>
      <c r="L243" s="178"/>
      <c r="M243" s="178"/>
      <c r="N243" s="178"/>
      <c r="O243" s="138"/>
      <c r="P243" s="179"/>
    </row>
    <row r="244" spans="2:20" ht="20.100000000000001" customHeight="1">
      <c r="B244" s="167" t="s">
        <v>146</v>
      </c>
      <c r="C244" s="166"/>
      <c r="D244" s="166"/>
      <c r="E244" s="366">
        <f>IF(OR($H$244&lt;&gt;"",$K$244&lt;&gt;""),SUM($H$244,$K$244),"")</f>
        <v>0</v>
      </c>
      <c r="F244" s="366"/>
      <c r="G244" s="366"/>
      <c r="H244" s="178">
        <v>0</v>
      </c>
      <c r="I244" s="178"/>
      <c r="J244" s="178"/>
      <c r="K244" s="178">
        <v>0</v>
      </c>
      <c r="L244" s="178"/>
      <c r="M244" s="178"/>
      <c r="N244" s="178"/>
      <c r="O244" s="138"/>
      <c r="P244" s="179"/>
    </row>
    <row r="245" spans="2:20" ht="20.100000000000001" customHeight="1">
      <c r="B245" s="167" t="s">
        <v>147</v>
      </c>
      <c r="C245" s="166"/>
      <c r="D245" s="166"/>
      <c r="E245" s="366">
        <f>IF(OR($H$245&lt;&gt;"",$K$245&lt;&gt;""),SUM($H$245,$K$245),"")</f>
        <v>0</v>
      </c>
      <c r="F245" s="366"/>
      <c r="G245" s="366"/>
      <c r="H245" s="178">
        <v>0</v>
      </c>
      <c r="I245" s="178"/>
      <c r="J245" s="178"/>
      <c r="K245" s="178">
        <v>0</v>
      </c>
      <c r="L245" s="178"/>
      <c r="M245" s="178"/>
      <c r="N245" s="178"/>
      <c r="O245" s="138"/>
      <c r="P245" s="179"/>
    </row>
    <row r="246" spans="2:20" ht="20.100000000000001" customHeight="1">
      <c r="B246" s="167" t="s">
        <v>148</v>
      </c>
      <c r="C246" s="166"/>
      <c r="D246" s="166"/>
      <c r="E246" s="366">
        <f>IF(OR($H$246&lt;&gt;"",$K$246&lt;&gt;""),SUM($H$246,$K$246),"")</f>
        <v>0</v>
      </c>
      <c r="F246" s="366"/>
      <c r="G246" s="366"/>
      <c r="H246" s="178">
        <v>0</v>
      </c>
      <c r="I246" s="178"/>
      <c r="J246" s="178"/>
      <c r="K246" s="178">
        <v>0</v>
      </c>
      <c r="L246" s="178"/>
      <c r="M246" s="178"/>
      <c r="N246" s="178"/>
      <c r="O246" s="138"/>
      <c r="P246" s="179"/>
    </row>
    <row r="247" spans="2:20" ht="20.100000000000001" customHeight="1">
      <c r="B247" s="167" t="s">
        <v>149</v>
      </c>
      <c r="C247" s="166"/>
      <c r="D247" s="166"/>
      <c r="E247" s="366">
        <f>IF(OR($H$247&lt;&gt;"",$K$247&lt;&gt;""),SUM($H$247,$K$247),"")</f>
        <v>1</v>
      </c>
      <c r="F247" s="366"/>
      <c r="G247" s="366"/>
      <c r="H247" s="178">
        <v>1</v>
      </c>
      <c r="I247" s="178"/>
      <c r="J247" s="178"/>
      <c r="K247" s="178">
        <v>0</v>
      </c>
      <c r="L247" s="178"/>
      <c r="M247" s="178"/>
      <c r="N247" s="178">
        <v>1</v>
      </c>
      <c r="O247" s="138"/>
      <c r="P247" s="179"/>
    </row>
    <row r="248" spans="2:20" ht="20.100000000000001" customHeight="1">
      <c r="B248" s="167" t="s">
        <v>150</v>
      </c>
      <c r="C248" s="166"/>
      <c r="D248" s="166"/>
      <c r="E248" s="366">
        <f>IF(OR($H$248&lt;&gt;"",$K$248&lt;&gt;""),SUM($H$248,$K$248),"")</f>
        <v>0</v>
      </c>
      <c r="F248" s="366"/>
      <c r="G248" s="366"/>
      <c r="H248" s="178">
        <v>0</v>
      </c>
      <c r="I248" s="178"/>
      <c r="J248" s="178"/>
      <c r="K248" s="178">
        <v>0</v>
      </c>
      <c r="L248" s="178"/>
      <c r="M248" s="178"/>
      <c r="N248" s="178">
        <v>0</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3</v>
      </c>
      <c r="H259" s="366"/>
      <c r="I259" s="366"/>
      <c r="J259" s="178">
        <v>3</v>
      </c>
      <c r="K259" s="178"/>
      <c r="L259" s="178"/>
      <c r="M259" s="178">
        <v>0</v>
      </c>
      <c r="N259" s="178"/>
      <c r="O259" s="138"/>
      <c r="P259" s="179"/>
    </row>
    <row r="260" spans="2:20" ht="20.100000000000001" customHeight="1">
      <c r="B260" s="167" t="s">
        <v>163</v>
      </c>
      <c r="C260" s="166"/>
      <c r="D260" s="166"/>
      <c r="E260" s="166"/>
      <c r="F260" s="166"/>
      <c r="G260" s="366">
        <f>IF(OR($J$260&lt;&gt;"",$M$260&lt;&gt;""),SUM($J$260,$M$260),"")</f>
        <v>0</v>
      </c>
      <c r="H260" s="366"/>
      <c r="I260" s="366"/>
      <c r="J260" s="178">
        <v>0</v>
      </c>
      <c r="K260" s="178"/>
      <c r="L260" s="178"/>
      <c r="M260" s="178">
        <v>0</v>
      </c>
      <c r="N260" s="178"/>
      <c r="O260" s="138"/>
      <c r="P260" s="179"/>
    </row>
    <row r="261" spans="2:20" ht="20.100000000000001" customHeight="1">
      <c r="B261" s="167" t="s">
        <v>399</v>
      </c>
      <c r="C261" s="166"/>
      <c r="D261" s="166"/>
      <c r="E261" s="166"/>
      <c r="F261" s="166"/>
      <c r="G261" s="366">
        <f>IF(OR($J$261&lt;&gt;"",$M$261&lt;&gt;""),SUM($J$261,$M$261),"")</f>
        <v>6</v>
      </c>
      <c r="H261" s="366"/>
      <c r="I261" s="366"/>
      <c r="J261" s="178">
        <v>6</v>
      </c>
      <c r="K261" s="178"/>
      <c r="L261" s="178"/>
      <c r="M261" s="178">
        <v>0</v>
      </c>
      <c r="N261" s="178"/>
      <c r="O261" s="138"/>
      <c r="P261" s="179"/>
    </row>
    <row r="262" spans="2:20" ht="20.100000000000001"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0</v>
      </c>
      <c r="H267" s="366"/>
      <c r="I267" s="366"/>
      <c r="J267" s="178">
        <v>0</v>
      </c>
      <c r="K267" s="178"/>
      <c r="L267" s="178"/>
      <c r="M267" s="178">
        <v>0</v>
      </c>
      <c r="N267" s="178"/>
      <c r="O267" s="138"/>
      <c r="P267" s="179"/>
    </row>
    <row r="268" spans="2:20" ht="20.100000000000001" customHeight="1">
      <c r="B268" s="167" t="s">
        <v>167</v>
      </c>
      <c r="C268" s="166"/>
      <c r="D268" s="166"/>
      <c r="E268" s="166"/>
      <c r="F268" s="166"/>
      <c r="G268" s="366">
        <f>IF(OR($J$268&lt;&gt;"",$M$268&lt;&gt;""),SUM($J$268,$M$268),"")</f>
        <v>0</v>
      </c>
      <c r="H268" s="366"/>
      <c r="I268" s="366"/>
      <c r="J268" s="178">
        <v>0</v>
      </c>
      <c r="K268" s="178"/>
      <c r="L268" s="178"/>
      <c r="M268" s="178">
        <v>0</v>
      </c>
      <c r="N268" s="178"/>
      <c r="O268" s="138"/>
      <c r="P268" s="179"/>
    </row>
    <row r="269" spans="2:20" ht="20.100000000000001" customHeight="1">
      <c r="B269" s="167" t="s">
        <v>168</v>
      </c>
      <c r="C269" s="166"/>
      <c r="D269" s="166"/>
      <c r="E269" s="166"/>
      <c r="F269" s="166"/>
      <c r="G269" s="366">
        <f>IF(OR($J$269&lt;&gt;"",$M$269&lt;&gt;""),SUM($J$269,$M$269),"")</f>
        <v>0</v>
      </c>
      <c r="H269" s="366"/>
      <c r="I269" s="366"/>
      <c r="J269" s="178">
        <v>0</v>
      </c>
      <c r="K269" s="178"/>
      <c r="L269" s="178"/>
      <c r="M269" s="178">
        <v>0</v>
      </c>
      <c r="N269" s="178"/>
      <c r="O269" s="138"/>
      <c r="P269" s="179"/>
    </row>
    <row r="270" spans="2:20" ht="20.100000000000001" customHeight="1">
      <c r="B270" s="167" t="s">
        <v>169</v>
      </c>
      <c r="C270" s="166"/>
      <c r="D270" s="166"/>
      <c r="E270" s="166"/>
      <c r="F270" s="166"/>
      <c r="G270" s="366">
        <f>IF(OR($J$270&lt;&gt;"",$M$270&lt;&gt;""),SUM($J$270,$M$270),"")</f>
        <v>0</v>
      </c>
      <c r="H270" s="366"/>
      <c r="I270" s="366"/>
      <c r="J270" s="178">
        <v>0</v>
      </c>
      <c r="K270" s="178"/>
      <c r="L270" s="178"/>
      <c r="M270" s="178">
        <v>0</v>
      </c>
      <c r="N270" s="178"/>
      <c r="O270" s="138"/>
      <c r="P270" s="179"/>
    </row>
    <row r="271" spans="2:20" ht="20.100000000000001" customHeight="1">
      <c r="B271" s="167" t="s">
        <v>170</v>
      </c>
      <c r="C271" s="166"/>
      <c r="D271" s="166"/>
      <c r="E271" s="166"/>
      <c r="F271" s="166"/>
      <c r="G271" s="366">
        <f>IF(OR($J$271&lt;&gt;"",$M$271&lt;&gt;""),SUM($J$271,$M$271),"")</f>
        <v>0</v>
      </c>
      <c r="H271" s="366"/>
      <c r="I271" s="366"/>
      <c r="J271" s="178">
        <v>0</v>
      </c>
      <c r="K271" s="178"/>
      <c r="L271" s="178"/>
      <c r="M271" s="178">
        <v>0</v>
      </c>
      <c r="N271" s="178"/>
      <c r="O271" s="138"/>
      <c r="P271" s="179"/>
    </row>
    <row r="272" spans="2:20" ht="20.100000000000001" customHeight="1">
      <c r="B272" s="365" t="s">
        <v>171</v>
      </c>
      <c r="C272" s="168"/>
      <c r="D272" s="168"/>
      <c r="E272" s="168"/>
      <c r="F272" s="168"/>
      <c r="G272" s="366">
        <f>IF(OR($J$272&lt;&gt;"",$M$272&lt;&gt;""),SUM($J$272,$M$272),"")</f>
        <v>0</v>
      </c>
      <c r="H272" s="366"/>
      <c r="I272" s="366"/>
      <c r="J272" s="178">
        <v>0</v>
      </c>
      <c r="K272" s="178"/>
      <c r="L272" s="178"/>
      <c r="M272" s="178">
        <v>0</v>
      </c>
      <c r="N272" s="178"/>
      <c r="O272" s="138"/>
      <c r="P272" s="179"/>
    </row>
    <row r="273" spans="1:20" ht="20.100000000000001" customHeight="1">
      <c r="A273" s="4"/>
      <c r="B273" s="171" t="s">
        <v>412</v>
      </c>
      <c r="C273" s="171"/>
      <c r="D273" s="171"/>
      <c r="E273" s="171"/>
      <c r="F273" s="242"/>
      <c r="G273" s="366">
        <f>IF(OR($J$273&lt;&gt;"",$M$273&lt;&gt;""),SUM($J$273,$M$273),"")</f>
        <v>0</v>
      </c>
      <c r="H273" s="366"/>
      <c r="I273" s="366"/>
      <c r="J273" s="178">
        <v>0</v>
      </c>
      <c r="K273" s="178"/>
      <c r="L273" s="178"/>
      <c r="M273" s="178">
        <v>0</v>
      </c>
      <c r="N273" s="178"/>
      <c r="O273" s="138"/>
      <c r="P273" s="179"/>
    </row>
    <row r="274" spans="1:20" ht="20.100000000000001" customHeight="1" thickBot="1">
      <c r="A274" s="4"/>
      <c r="B274" s="223" t="s">
        <v>413</v>
      </c>
      <c r="C274" s="223"/>
      <c r="D274" s="223"/>
      <c r="E274" s="223"/>
      <c r="F274" s="224"/>
      <c r="G274" s="357">
        <f>IF(OR($J$274&lt;&gt;"",$M$274&lt;&gt;""),SUM($J$274,$M$274),"")</f>
        <v>0</v>
      </c>
      <c r="H274" s="357"/>
      <c r="I274" s="357"/>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18</v>
      </c>
      <c r="H277" s="47" t="s">
        <v>504</v>
      </c>
      <c r="I277" s="29">
        <v>0</v>
      </c>
      <c r="J277" s="47" t="s">
        <v>505</v>
      </c>
      <c r="K277" s="48" t="s">
        <v>450</v>
      </c>
      <c r="L277" s="29">
        <v>9</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4</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2505</v>
      </c>
      <c r="M295" s="193"/>
      <c r="N295" s="193"/>
      <c r="O295" s="193"/>
      <c r="P295" s="194"/>
    </row>
    <row r="296" spans="2:20" ht="20.100000000000001" customHeight="1">
      <c r="B296" s="343"/>
      <c r="C296" s="344"/>
      <c r="D296" s="344"/>
      <c r="E296" s="344"/>
      <c r="F296" s="345"/>
      <c r="G296" s="117" t="s">
        <v>456</v>
      </c>
      <c r="H296" s="133"/>
      <c r="I296" s="138"/>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2522</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0</v>
      </c>
      <c r="I301" s="28">
        <v>0</v>
      </c>
      <c r="J301" s="28">
        <v>0</v>
      </c>
      <c r="K301" s="28">
        <v>0</v>
      </c>
      <c r="L301" s="28">
        <v>0</v>
      </c>
      <c r="M301" s="28">
        <v>0</v>
      </c>
      <c r="N301" s="28">
        <v>0</v>
      </c>
      <c r="O301" s="28">
        <v>0</v>
      </c>
      <c r="P301" s="28">
        <v>0</v>
      </c>
      <c r="Q301" s="12"/>
    </row>
    <row r="302" spans="2:20" ht="20.100000000000001" customHeight="1">
      <c r="B302" s="132" t="s">
        <v>186</v>
      </c>
      <c r="C302" s="118"/>
      <c r="D302" s="118"/>
      <c r="E302" s="118"/>
      <c r="F302" s="133"/>
      <c r="G302" s="28">
        <v>0</v>
      </c>
      <c r="H302" s="28">
        <v>0</v>
      </c>
      <c r="I302" s="28">
        <v>0</v>
      </c>
      <c r="J302" s="28">
        <v>0</v>
      </c>
      <c r="K302" s="28">
        <v>0</v>
      </c>
      <c r="L302" s="28">
        <v>0</v>
      </c>
      <c r="M302" s="28">
        <v>0</v>
      </c>
      <c r="N302" s="28">
        <v>0</v>
      </c>
      <c r="O302" s="28">
        <v>0</v>
      </c>
      <c r="P302" s="28">
        <v>0</v>
      </c>
      <c r="Q302" s="12"/>
    </row>
    <row r="303" spans="2:20" ht="20.100000000000001" customHeight="1">
      <c r="B303" s="333" t="s">
        <v>187</v>
      </c>
      <c r="C303" s="334"/>
      <c r="D303" s="169" t="s">
        <v>188</v>
      </c>
      <c r="E303" s="171"/>
      <c r="F303" s="242"/>
      <c r="G303" s="28">
        <v>0</v>
      </c>
      <c r="H303" s="28">
        <v>0</v>
      </c>
      <c r="I303" s="28">
        <v>0</v>
      </c>
      <c r="J303" s="28">
        <v>0</v>
      </c>
      <c r="K303" s="28">
        <v>0</v>
      </c>
      <c r="L303" s="28">
        <v>0</v>
      </c>
      <c r="M303" s="28">
        <v>0</v>
      </c>
      <c r="N303" s="28">
        <v>0</v>
      </c>
      <c r="O303" s="28">
        <v>0</v>
      </c>
      <c r="P303" s="28">
        <v>0</v>
      </c>
      <c r="Q303" s="12"/>
    </row>
    <row r="304" spans="2:20" ht="20.100000000000001" customHeight="1">
      <c r="B304" s="335"/>
      <c r="C304" s="336"/>
      <c r="D304" s="117" t="s">
        <v>189</v>
      </c>
      <c r="E304" s="118"/>
      <c r="F304" s="133"/>
      <c r="G304" s="331">
        <v>0</v>
      </c>
      <c r="H304" s="331">
        <v>0</v>
      </c>
      <c r="I304" s="331">
        <v>0</v>
      </c>
      <c r="J304" s="331">
        <v>0</v>
      </c>
      <c r="K304" s="331">
        <v>0</v>
      </c>
      <c r="L304" s="331">
        <v>0</v>
      </c>
      <c r="M304" s="331">
        <v>0</v>
      </c>
      <c r="N304" s="331">
        <v>0</v>
      </c>
      <c r="O304" s="331">
        <v>0</v>
      </c>
      <c r="P304" s="331">
        <v>0</v>
      </c>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0</v>
      </c>
      <c r="H306" s="331">
        <v>0</v>
      </c>
      <c r="I306" s="331">
        <v>3</v>
      </c>
      <c r="J306" s="331">
        <v>0</v>
      </c>
      <c r="K306" s="331">
        <v>0</v>
      </c>
      <c r="L306" s="331">
        <v>0</v>
      </c>
      <c r="M306" s="331">
        <v>0</v>
      </c>
      <c r="N306" s="331">
        <v>0</v>
      </c>
      <c r="O306" s="331">
        <v>0</v>
      </c>
      <c r="P306" s="331">
        <v>0</v>
      </c>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0</v>
      </c>
      <c r="H308" s="331">
        <v>0</v>
      </c>
      <c r="I308" s="331">
        <v>2</v>
      </c>
      <c r="J308" s="331">
        <v>0</v>
      </c>
      <c r="K308" s="331">
        <v>0</v>
      </c>
      <c r="L308" s="331">
        <v>0</v>
      </c>
      <c r="M308" s="331">
        <v>0</v>
      </c>
      <c r="N308" s="331">
        <v>0</v>
      </c>
      <c r="O308" s="331">
        <v>0</v>
      </c>
      <c r="P308" s="331">
        <v>0</v>
      </c>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0</v>
      </c>
      <c r="H310" s="28">
        <v>0</v>
      </c>
      <c r="I310" s="28">
        <v>3</v>
      </c>
      <c r="J310" s="28">
        <v>0</v>
      </c>
      <c r="K310" s="28">
        <v>0</v>
      </c>
      <c r="L310" s="28">
        <v>0</v>
      </c>
      <c r="M310" s="28">
        <v>0</v>
      </c>
      <c r="N310" s="28">
        <v>0</v>
      </c>
      <c r="O310" s="28">
        <v>0</v>
      </c>
      <c r="P310" s="28">
        <v>0</v>
      </c>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2551</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2543</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2511</v>
      </c>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2500</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2500</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2523</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v>15</v>
      </c>
      <c r="K326" s="93"/>
      <c r="L326" s="93"/>
      <c r="M326" s="171" t="s">
        <v>459</v>
      </c>
      <c r="N326" s="171"/>
      <c r="O326" s="171"/>
      <c r="P326" s="197"/>
      <c r="S326" s="15" t="str">
        <f>IF(F324=MST!CI6,IF(J326="","未記入",""),"")</f>
        <v/>
      </c>
    </row>
    <row r="327" spans="2:20" ht="60" customHeight="1">
      <c r="B327" s="165" t="s">
        <v>201</v>
      </c>
      <c r="C327" s="166"/>
      <c r="D327" s="166" t="s">
        <v>202</v>
      </c>
      <c r="E327" s="166"/>
      <c r="F327" s="104" t="s">
        <v>2525</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2524</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2526</v>
      </c>
      <c r="J332" s="178"/>
      <c r="K332" s="178"/>
      <c r="L332" s="178"/>
      <c r="M332" s="138" t="s">
        <v>2527</v>
      </c>
      <c r="N332" s="93"/>
      <c r="O332" s="93"/>
      <c r="P332" s="139"/>
    </row>
    <row r="333" spans="2:20" ht="20.100000000000001" customHeight="1">
      <c r="B333" s="167"/>
      <c r="C333" s="166"/>
      <c r="D333" s="166"/>
      <c r="E333" s="169" t="s">
        <v>215</v>
      </c>
      <c r="F333" s="171"/>
      <c r="G333" s="171"/>
      <c r="H333" s="242"/>
      <c r="I333" s="138">
        <v>94</v>
      </c>
      <c r="J333" s="93"/>
      <c r="K333" s="93"/>
      <c r="L333" s="55" t="s">
        <v>498</v>
      </c>
      <c r="M333" s="138">
        <v>80</v>
      </c>
      <c r="N333" s="93"/>
      <c r="O333" s="93"/>
      <c r="P333" s="40" t="s">
        <v>498</v>
      </c>
    </row>
    <row r="334" spans="2:20" ht="20.100000000000001" customHeight="1">
      <c r="B334" s="167" t="s">
        <v>45</v>
      </c>
      <c r="C334" s="166"/>
      <c r="D334" s="166"/>
      <c r="E334" s="169" t="s">
        <v>216</v>
      </c>
      <c r="F334" s="171"/>
      <c r="G334" s="171"/>
      <c r="H334" s="242"/>
      <c r="I334" s="138">
        <v>13.38</v>
      </c>
      <c r="J334" s="93"/>
      <c r="K334" s="93"/>
      <c r="L334" s="55" t="s">
        <v>490</v>
      </c>
      <c r="M334" s="138">
        <v>13.38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138">
        <v>94000</v>
      </c>
      <c r="J340" s="93"/>
      <c r="K340" s="93"/>
      <c r="L340" s="50" t="s">
        <v>499</v>
      </c>
      <c r="M340" s="138">
        <v>94000</v>
      </c>
      <c r="N340" s="93"/>
      <c r="O340" s="93"/>
      <c r="P340" s="37" t="s">
        <v>499</v>
      </c>
    </row>
    <row r="341" spans="2:20" ht="20.100000000000001" customHeight="1">
      <c r="B341" s="191"/>
      <c r="C341" s="169" t="s">
        <v>210</v>
      </c>
      <c r="D341" s="171"/>
      <c r="E341" s="171"/>
      <c r="F341" s="171"/>
      <c r="G341" s="171"/>
      <c r="H341" s="242"/>
      <c r="I341" s="138">
        <v>28000</v>
      </c>
      <c r="J341" s="93"/>
      <c r="K341" s="93"/>
      <c r="L341" s="50" t="s">
        <v>499</v>
      </c>
      <c r="M341" s="138">
        <v>28000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40000</v>
      </c>
      <c r="J343" s="93"/>
      <c r="K343" s="93"/>
      <c r="L343" s="50" t="s">
        <v>499</v>
      </c>
      <c r="M343" s="138">
        <v>40000</v>
      </c>
      <c r="N343" s="93"/>
      <c r="O343" s="93"/>
      <c r="P343" s="37" t="s">
        <v>499</v>
      </c>
    </row>
    <row r="344" spans="2:20" ht="20.100000000000001" customHeight="1">
      <c r="B344" s="167"/>
      <c r="C344" s="314"/>
      <c r="D344" s="314"/>
      <c r="E344" s="169" t="s">
        <v>222</v>
      </c>
      <c r="F344" s="171"/>
      <c r="G344" s="171"/>
      <c r="H344" s="242"/>
      <c r="I344" s="138">
        <v>0</v>
      </c>
      <c r="J344" s="93"/>
      <c r="K344" s="93"/>
      <c r="L344" s="50" t="s">
        <v>499</v>
      </c>
      <c r="M344" s="138">
        <v>0</v>
      </c>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v>0</v>
      </c>
      <c r="N345" s="93"/>
      <c r="O345" s="93"/>
      <c r="P345" s="37" t="s">
        <v>499</v>
      </c>
    </row>
    <row r="346" spans="2:20" ht="20.100000000000001" customHeight="1">
      <c r="B346" s="167"/>
      <c r="C346" s="314"/>
      <c r="D346" s="314"/>
      <c r="E346" s="169" t="s">
        <v>224</v>
      </c>
      <c r="F346" s="171"/>
      <c r="G346" s="171"/>
      <c r="H346" s="242"/>
      <c r="I346" s="138">
        <v>23000</v>
      </c>
      <c r="J346" s="93"/>
      <c r="K346" s="93"/>
      <c r="L346" s="50" t="s">
        <v>499</v>
      </c>
      <c r="M346" s="138">
        <v>23000</v>
      </c>
      <c r="N346" s="93"/>
      <c r="O346" s="93"/>
      <c r="P346" s="37" t="s">
        <v>499</v>
      </c>
    </row>
    <row r="347" spans="2:20" ht="20.100000000000001" customHeight="1">
      <c r="B347" s="167"/>
      <c r="C347" s="314"/>
      <c r="D347" s="314"/>
      <c r="E347" s="169" t="s">
        <v>71</v>
      </c>
      <c r="F347" s="171"/>
      <c r="G347" s="171"/>
      <c r="H347" s="242"/>
      <c r="I347" s="138">
        <v>3000</v>
      </c>
      <c r="J347" s="93"/>
      <c r="K347" s="93"/>
      <c r="L347" s="50" t="s">
        <v>499</v>
      </c>
      <c r="M347" s="138">
        <v>3000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2528</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2530</v>
      </c>
      <c r="H357" s="173"/>
      <c r="I357" s="173"/>
      <c r="J357" s="173"/>
      <c r="K357" s="173"/>
      <c r="L357" s="173"/>
      <c r="M357" s="173"/>
      <c r="N357" s="173"/>
      <c r="O357" s="173"/>
      <c r="P357" s="174"/>
    </row>
    <row r="358" spans="2:20" ht="60" customHeight="1">
      <c r="B358" s="296" t="s">
        <v>221</v>
      </c>
      <c r="C358" s="171"/>
      <c r="D358" s="171"/>
      <c r="E358" s="171"/>
      <c r="F358" s="242"/>
      <c r="G358" s="172" t="s">
        <v>2529</v>
      </c>
      <c r="H358" s="173"/>
      <c r="I358" s="173"/>
      <c r="J358" s="173"/>
      <c r="K358" s="173"/>
      <c r="L358" s="173"/>
      <c r="M358" s="173"/>
      <c r="N358" s="173"/>
      <c r="O358" s="173"/>
      <c r="P358" s="174"/>
    </row>
    <row r="359" spans="2:20" ht="60" customHeight="1">
      <c r="B359" s="296" t="s">
        <v>224</v>
      </c>
      <c r="C359" s="171"/>
      <c r="D359" s="171"/>
      <c r="E359" s="171"/>
      <c r="F359" s="242"/>
      <c r="G359" s="172" t="s">
        <v>2531</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4</v>
      </c>
      <c r="I387" s="193"/>
      <c r="J387" s="193"/>
      <c r="K387" s="193"/>
      <c r="L387" s="193"/>
      <c r="M387" s="193"/>
      <c r="N387" s="193"/>
      <c r="O387" s="193"/>
      <c r="P387" s="49" t="s">
        <v>495</v>
      </c>
    </row>
    <row r="388" spans="1:20" ht="20.100000000000001" customHeight="1">
      <c r="B388" s="280"/>
      <c r="C388" s="281"/>
      <c r="D388" s="166" t="s">
        <v>250</v>
      </c>
      <c r="E388" s="166"/>
      <c r="F388" s="166"/>
      <c r="G388" s="166"/>
      <c r="H388" s="138">
        <v>13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4</v>
      </c>
      <c r="I391" s="93"/>
      <c r="J391" s="93"/>
      <c r="K391" s="93"/>
      <c r="L391" s="93"/>
      <c r="M391" s="93"/>
      <c r="N391" s="93"/>
      <c r="O391" s="93"/>
      <c r="P391" s="37" t="s">
        <v>497</v>
      </c>
    </row>
    <row r="392" spans="1:20" ht="20.100000000000001" customHeight="1">
      <c r="B392" s="167"/>
      <c r="C392" s="166"/>
      <c r="D392" s="166" t="s">
        <v>254</v>
      </c>
      <c r="E392" s="166"/>
      <c r="F392" s="166"/>
      <c r="G392" s="166"/>
      <c r="H392" s="138">
        <v>13</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7</v>
      </c>
      <c r="I396" s="93"/>
      <c r="J396" s="93"/>
      <c r="K396" s="93"/>
      <c r="L396" s="93"/>
      <c r="M396" s="93"/>
      <c r="N396" s="93"/>
      <c r="O396" s="93"/>
      <c r="P396" s="37" t="s">
        <v>497</v>
      </c>
    </row>
    <row r="397" spans="1:20" ht="20.100000000000001" customHeight="1">
      <c r="B397" s="265"/>
      <c r="C397" s="266"/>
      <c r="D397" s="166" t="s">
        <v>259</v>
      </c>
      <c r="E397" s="166"/>
      <c r="F397" s="166"/>
      <c r="G397" s="166"/>
      <c r="H397" s="138">
        <v>5</v>
      </c>
      <c r="I397" s="93"/>
      <c r="J397" s="93"/>
      <c r="K397" s="93"/>
      <c r="L397" s="93"/>
      <c r="M397" s="93"/>
      <c r="N397" s="93"/>
      <c r="O397" s="93"/>
      <c r="P397" s="37" t="s">
        <v>497</v>
      </c>
    </row>
    <row r="398" spans="1:20" ht="20.100000000000001" customHeight="1">
      <c r="B398" s="265"/>
      <c r="C398" s="266"/>
      <c r="D398" s="166" t="s">
        <v>260</v>
      </c>
      <c r="E398" s="166"/>
      <c r="F398" s="166"/>
      <c r="G398" s="166"/>
      <c r="H398" s="138">
        <v>1</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0</v>
      </c>
      <c r="I401" s="93"/>
      <c r="J401" s="93"/>
      <c r="K401" s="93"/>
      <c r="L401" s="93"/>
      <c r="M401" s="93"/>
      <c r="N401" s="93"/>
      <c r="O401" s="93"/>
      <c r="P401" s="37" t="s">
        <v>497</v>
      </c>
    </row>
    <row r="402" spans="2:20" ht="20.100000000000001" customHeight="1">
      <c r="B402" s="167"/>
      <c r="C402" s="166"/>
      <c r="D402" s="166" t="s">
        <v>264</v>
      </c>
      <c r="E402" s="166"/>
      <c r="F402" s="166"/>
      <c r="G402" s="166"/>
      <c r="H402" s="138">
        <v>1</v>
      </c>
      <c r="I402" s="93"/>
      <c r="J402" s="93"/>
      <c r="K402" s="93"/>
      <c r="L402" s="93"/>
      <c r="M402" s="93"/>
      <c r="N402" s="93"/>
      <c r="O402" s="93"/>
      <c r="P402" s="37" t="s">
        <v>497</v>
      </c>
    </row>
    <row r="403" spans="2:20" ht="20.100000000000001" customHeight="1">
      <c r="B403" s="167"/>
      <c r="C403" s="166"/>
      <c r="D403" s="166" t="s">
        <v>265</v>
      </c>
      <c r="E403" s="166"/>
      <c r="F403" s="166"/>
      <c r="G403" s="166"/>
      <c r="H403" s="138">
        <v>9</v>
      </c>
      <c r="I403" s="93"/>
      <c r="J403" s="93"/>
      <c r="K403" s="93"/>
      <c r="L403" s="93"/>
      <c r="M403" s="93"/>
      <c r="N403" s="93"/>
      <c r="O403" s="93"/>
      <c r="P403" s="37" t="s">
        <v>497</v>
      </c>
    </row>
    <row r="404" spans="2:20" ht="20.100000000000001" customHeight="1">
      <c r="B404" s="167"/>
      <c r="C404" s="166"/>
      <c r="D404" s="166" t="s">
        <v>266</v>
      </c>
      <c r="E404" s="166"/>
      <c r="F404" s="166"/>
      <c r="G404" s="166"/>
      <c r="H404" s="138">
        <v>4</v>
      </c>
      <c r="I404" s="93"/>
      <c r="J404" s="93"/>
      <c r="K404" s="93"/>
      <c r="L404" s="93"/>
      <c r="M404" s="93"/>
      <c r="N404" s="93"/>
      <c r="O404" s="93"/>
      <c r="P404" s="37" t="s">
        <v>497</v>
      </c>
    </row>
    <row r="405" spans="2:20" ht="20.100000000000001" customHeight="1">
      <c r="B405" s="167"/>
      <c r="C405" s="166"/>
      <c r="D405" s="166" t="s">
        <v>267</v>
      </c>
      <c r="E405" s="166"/>
      <c r="F405" s="166"/>
      <c r="G405" s="166"/>
      <c r="H405" s="138">
        <v>3</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89</v>
      </c>
      <c r="I409" s="193"/>
      <c r="J409" s="193"/>
      <c r="K409" s="193"/>
      <c r="L409" s="193"/>
      <c r="M409" s="193"/>
      <c r="N409" s="193"/>
      <c r="O409" s="193"/>
      <c r="P409" s="49" t="s">
        <v>503</v>
      </c>
    </row>
    <row r="410" spans="2:20" ht="20.100000000000001" customHeight="1">
      <c r="B410" s="167" t="s">
        <v>271</v>
      </c>
      <c r="C410" s="166"/>
      <c r="D410" s="166"/>
      <c r="E410" s="166"/>
      <c r="F410" s="166"/>
      <c r="G410" s="166"/>
      <c r="H410" s="138">
        <v>17</v>
      </c>
      <c r="I410" s="93"/>
      <c r="J410" s="93"/>
      <c r="K410" s="93"/>
      <c r="L410" s="93"/>
      <c r="M410" s="93"/>
      <c r="N410" s="93"/>
      <c r="O410" s="93"/>
      <c r="P410" s="37" t="s">
        <v>495</v>
      </c>
    </row>
    <row r="411" spans="2:20" ht="20.100000000000001" customHeight="1">
      <c r="B411" s="167" t="s">
        <v>272</v>
      </c>
      <c r="C411" s="166"/>
      <c r="D411" s="166"/>
      <c r="E411" s="166"/>
      <c r="F411" s="166"/>
      <c r="G411" s="166"/>
      <c r="H411" s="138">
        <v>94</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1</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0</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2532</v>
      </c>
      <c r="I431" s="173"/>
      <c r="J431" s="173"/>
      <c r="K431" s="173"/>
      <c r="L431" s="173"/>
      <c r="M431" s="173"/>
      <c r="N431" s="173"/>
      <c r="O431" s="173"/>
      <c r="P431" s="174"/>
    </row>
    <row r="432" spans="1:20" ht="20.100000000000001" customHeight="1">
      <c r="B432" s="248"/>
      <c r="C432" s="169" t="s">
        <v>14</v>
      </c>
      <c r="D432" s="171"/>
      <c r="E432" s="171"/>
      <c r="F432" s="171"/>
      <c r="G432" s="242"/>
      <c r="H432" s="89" t="s">
        <v>2533</v>
      </c>
      <c r="I432" s="90"/>
      <c r="J432" s="35" t="s">
        <v>487</v>
      </c>
      <c r="K432" s="90" t="s">
        <v>2534</v>
      </c>
      <c r="L432" s="90"/>
      <c r="M432" s="35" t="s">
        <v>487</v>
      </c>
      <c r="N432" s="90" t="s">
        <v>2535</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2536</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2537</v>
      </c>
      <c r="I438" s="173"/>
      <c r="J438" s="173"/>
      <c r="K438" s="173"/>
      <c r="L438" s="173"/>
      <c r="M438" s="173"/>
      <c r="N438" s="173"/>
      <c r="O438" s="173"/>
      <c r="P438" s="174"/>
    </row>
    <row r="439" spans="2:16" ht="20.100000000000001" customHeight="1">
      <c r="B439" s="240"/>
      <c r="C439" s="169" t="s">
        <v>14</v>
      </c>
      <c r="D439" s="171"/>
      <c r="E439" s="171"/>
      <c r="F439" s="171"/>
      <c r="G439" s="242"/>
      <c r="H439" s="89" t="s">
        <v>2533</v>
      </c>
      <c r="I439" s="90"/>
      <c r="J439" s="35" t="s">
        <v>487</v>
      </c>
      <c r="K439" s="90" t="s">
        <v>2538</v>
      </c>
      <c r="L439" s="90"/>
      <c r="M439" s="35" t="s">
        <v>487</v>
      </c>
      <c r="N439" s="90" t="s">
        <v>2539</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2505</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2540</v>
      </c>
      <c r="M469" s="105"/>
      <c r="N469" s="105"/>
      <c r="O469" s="106"/>
      <c r="P469" s="107"/>
    </row>
    <row r="470" spans="2:20" ht="20.100000000000001" customHeight="1">
      <c r="B470" s="132" t="s">
        <v>292</v>
      </c>
      <c r="C470" s="118"/>
      <c r="D470" s="118"/>
      <c r="E470" s="118"/>
      <c r="F470" s="118"/>
      <c r="G470" s="133"/>
      <c r="H470" s="178" t="s">
        <v>2505</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2540</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2500</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2500</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2541</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2541</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2541</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2541</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2541</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2505</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2505</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2552</v>
      </c>
      <c r="K504" s="173"/>
      <c r="L504" s="173"/>
      <c r="M504" s="173"/>
      <c r="N504" s="173"/>
      <c r="O504" s="173"/>
      <c r="P504" s="174"/>
    </row>
    <row r="505" spans="2:20" ht="27.75" customHeight="1">
      <c r="B505" s="132" t="s">
        <v>304</v>
      </c>
      <c r="C505" s="118"/>
      <c r="D505" s="118"/>
      <c r="E505" s="133"/>
      <c r="F505" s="149" t="s">
        <v>2505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2500</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2500</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2542</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16" zoomScaleNormal="85" zoomScaleSheetLayoutView="100" workbookViewId="0">
      <selection activeCell="R4" sqref="R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2554</v>
      </c>
      <c r="K4" s="473"/>
      <c r="L4" s="473"/>
      <c r="M4" s="472" t="s">
        <v>2553</v>
      </c>
      <c r="N4" s="473"/>
      <c r="O4" s="473"/>
      <c r="P4" s="473"/>
      <c r="Q4" s="473"/>
      <c r="R4" s="65" t="s">
        <v>2511</v>
      </c>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2385</v>
      </c>
      <c r="I13" s="471"/>
      <c r="J13" s="472"/>
      <c r="K13" s="473"/>
      <c r="L13" s="473"/>
      <c r="M13" s="472"/>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2555</v>
      </c>
      <c r="K26" s="498"/>
      <c r="L26" s="498"/>
      <c r="M26" s="497" t="s">
        <v>2553</v>
      </c>
      <c r="N26" s="498"/>
      <c r="O26" s="498"/>
      <c r="P26" s="498"/>
      <c r="Q26" s="498"/>
      <c r="R26" s="67"/>
      <c r="S26" s="27" t="s">
        <v>2511</v>
      </c>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40" zoomScaleNormal="85" zoomScaleSheetLayoutView="100" workbookViewId="0">
      <selection activeCell="P35" sqref="P35:U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2500</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t="s">
        <v>2505</v>
      </c>
      <c r="Q7" s="514"/>
      <c r="R7" s="514"/>
      <c r="S7" s="514"/>
      <c r="T7" s="514"/>
      <c r="U7" s="515"/>
      <c r="V7" s="554" t="s">
        <v>2511</v>
      </c>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t="s">
        <v>2505</v>
      </c>
      <c r="Q8" s="517"/>
      <c r="R8" s="517"/>
      <c r="S8" s="517"/>
      <c r="T8" s="517"/>
      <c r="U8" s="518"/>
      <c r="V8" s="512" t="s">
        <v>2511</v>
      </c>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2505</v>
      </c>
      <c r="Q9" s="517"/>
      <c r="R9" s="517"/>
      <c r="S9" s="517"/>
      <c r="T9" s="517"/>
      <c r="U9" s="518"/>
      <c r="V9" s="512"/>
      <c r="W9" s="512"/>
      <c r="X9" s="512"/>
      <c r="Y9" s="512" t="s">
        <v>2511</v>
      </c>
      <c r="Z9" s="512"/>
      <c r="AA9" s="512"/>
      <c r="AB9" s="546"/>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t="s">
        <v>2505</v>
      </c>
      <c r="Q10" s="517"/>
      <c r="R10" s="517"/>
      <c r="S10" s="517"/>
      <c r="T10" s="517"/>
      <c r="U10" s="518"/>
      <c r="V10" s="512" t="s">
        <v>2511</v>
      </c>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t="s">
        <v>2505</v>
      </c>
      <c r="Q11" s="517"/>
      <c r="R11" s="517"/>
      <c r="S11" s="517"/>
      <c r="T11" s="517"/>
      <c r="U11" s="518"/>
      <c r="V11" s="512" t="s">
        <v>2511</v>
      </c>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t="s">
        <v>2505</v>
      </c>
      <c r="Q12" s="517"/>
      <c r="R12" s="517"/>
      <c r="S12" s="517"/>
      <c r="T12" s="517"/>
      <c r="U12" s="518"/>
      <c r="V12" s="512" t="s">
        <v>2511</v>
      </c>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t="s">
        <v>2500</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2505</v>
      </c>
      <c r="Q14" s="520"/>
      <c r="R14" s="520"/>
      <c r="S14" s="520"/>
      <c r="T14" s="520"/>
      <c r="U14" s="521"/>
      <c r="V14" s="549"/>
      <c r="W14" s="549"/>
      <c r="X14" s="549"/>
      <c r="Y14" s="549" t="s">
        <v>2511</v>
      </c>
      <c r="Z14" s="549"/>
      <c r="AA14" s="549"/>
      <c r="AB14" s="555" t="s">
        <v>2556</v>
      </c>
      <c r="AC14" s="556"/>
      <c r="AD14" s="556"/>
      <c r="AE14" s="253" t="s">
        <v>2557</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t="s">
        <v>2505</v>
      </c>
      <c r="Q16" s="514"/>
      <c r="R16" s="514"/>
      <c r="S16" s="514"/>
      <c r="T16" s="514"/>
      <c r="U16" s="515"/>
      <c r="V16" s="554" t="s">
        <v>2511</v>
      </c>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t="s">
        <v>2505</v>
      </c>
      <c r="Q17" s="517"/>
      <c r="R17" s="517"/>
      <c r="S17" s="517"/>
      <c r="T17" s="517"/>
      <c r="U17" s="518"/>
      <c r="V17" s="512" t="s">
        <v>2511</v>
      </c>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t="s">
        <v>2505</v>
      </c>
      <c r="Q18" s="517"/>
      <c r="R18" s="517"/>
      <c r="S18" s="517"/>
      <c r="T18" s="517"/>
      <c r="U18" s="518"/>
      <c r="V18" s="512" t="s">
        <v>2511</v>
      </c>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2505</v>
      </c>
      <c r="Q19" s="517"/>
      <c r="R19" s="517"/>
      <c r="S19" s="517"/>
      <c r="T19" s="517"/>
      <c r="U19" s="518"/>
      <c r="V19" s="512" t="s">
        <v>2511</v>
      </c>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2505</v>
      </c>
      <c r="Q20" s="517"/>
      <c r="R20" s="517"/>
      <c r="S20" s="517"/>
      <c r="T20" s="517"/>
      <c r="U20" s="518"/>
      <c r="V20" s="512" t="s">
        <v>2511</v>
      </c>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2505</v>
      </c>
      <c r="Q21" s="517"/>
      <c r="R21" s="517"/>
      <c r="S21" s="517"/>
      <c r="T21" s="517"/>
      <c r="U21" s="518"/>
      <c r="V21" s="512" t="s">
        <v>2511</v>
      </c>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c r="Q22" s="517"/>
      <c r="R22" s="517"/>
      <c r="S22" s="517"/>
      <c r="T22" s="517"/>
      <c r="U22" s="518"/>
      <c r="V22" s="512" t="s">
        <v>2511</v>
      </c>
      <c r="W22" s="512"/>
      <c r="X22" s="512"/>
      <c r="Y22" s="512"/>
      <c r="Z22" s="512"/>
      <c r="AA22" s="512"/>
      <c r="AB22" s="546"/>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2505</v>
      </c>
      <c r="Q23" s="517"/>
      <c r="R23" s="517"/>
      <c r="S23" s="517"/>
      <c r="T23" s="517"/>
      <c r="U23" s="518"/>
      <c r="V23" s="512"/>
      <c r="W23" s="512"/>
      <c r="X23" s="512"/>
      <c r="Y23" s="512" t="s">
        <v>2511</v>
      </c>
      <c r="Z23" s="512"/>
      <c r="AA23" s="512"/>
      <c r="AB23" s="546" t="s">
        <v>2556</v>
      </c>
      <c r="AC23" s="547"/>
      <c r="AD23" s="547"/>
      <c r="AE23" s="546" t="s">
        <v>2558</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t="s">
        <v>2505</v>
      </c>
      <c r="Q24" s="517"/>
      <c r="R24" s="517"/>
      <c r="S24" s="517"/>
      <c r="T24" s="517"/>
      <c r="U24" s="518"/>
      <c r="V24" s="512" t="s">
        <v>2511</v>
      </c>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2505</v>
      </c>
      <c r="Q25" s="520"/>
      <c r="R25" s="520"/>
      <c r="S25" s="520"/>
      <c r="T25" s="520"/>
      <c r="U25" s="521"/>
      <c r="V25" s="549" t="s">
        <v>2511</v>
      </c>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2500</v>
      </c>
      <c r="Q27" s="514"/>
      <c r="R27" s="514"/>
      <c r="S27" s="514"/>
      <c r="T27" s="514"/>
      <c r="U27" s="515"/>
      <c r="V27" s="554"/>
      <c r="W27" s="554"/>
      <c r="X27" s="554"/>
      <c r="Y27" s="554"/>
      <c r="Z27" s="554"/>
      <c r="AA27" s="554"/>
      <c r="AB27" s="552"/>
      <c r="AC27" s="553"/>
      <c r="AD27" s="553"/>
      <c r="AE27" s="552"/>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t="s">
        <v>2500</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t="s">
        <v>2500</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t="s">
        <v>2505</v>
      </c>
      <c r="Q30" s="517"/>
      <c r="R30" s="517"/>
      <c r="S30" s="517"/>
      <c r="T30" s="517"/>
      <c r="U30" s="518"/>
      <c r="V30" s="512" t="s">
        <v>2511</v>
      </c>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t="s">
        <v>2505</v>
      </c>
      <c r="Q31" s="520"/>
      <c r="R31" s="520"/>
      <c r="S31" s="520"/>
      <c r="T31" s="520"/>
      <c r="U31" s="521"/>
      <c r="V31" s="549" t="s">
        <v>2511</v>
      </c>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t="s">
        <v>2505</v>
      </c>
      <c r="Q33" s="514"/>
      <c r="R33" s="514"/>
      <c r="S33" s="514"/>
      <c r="T33" s="514"/>
      <c r="U33" s="515"/>
      <c r="V33" s="554" t="s">
        <v>2511</v>
      </c>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t="s">
        <v>2505</v>
      </c>
      <c r="Q34" s="517"/>
      <c r="R34" s="517"/>
      <c r="S34" s="517"/>
      <c r="T34" s="517"/>
      <c r="U34" s="518"/>
      <c r="V34" s="512" t="s">
        <v>2511</v>
      </c>
      <c r="W34" s="512"/>
      <c r="X34" s="512"/>
      <c r="Y34" s="512"/>
      <c r="Z34" s="512"/>
      <c r="AA34" s="512"/>
      <c r="AB34" s="546"/>
      <c r="AC34" s="547"/>
      <c r="AD34" s="547"/>
      <c r="AE34" s="546" t="s">
        <v>2559</v>
      </c>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t="s">
        <v>2500</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c:creator>
  <cp:lastModifiedBy>oka</cp:lastModifiedBy>
  <cp:lastPrinted>2021-03-04T10:23:32Z</cp:lastPrinted>
  <dcterms:created xsi:type="dcterms:W3CDTF">2020-12-23T05:28:24Z</dcterms:created>
  <dcterms:modified xsi:type="dcterms:W3CDTF">2023-08-19T15:53:35Z</dcterms:modified>
</cp:coreProperties>
</file>